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_{0368BF27-6002-4ABE-8DCE-DD5088E85B08}" xr6:coauthVersionLast="47" xr6:coauthVersionMax="47" xr10:uidLastSave="{00000000-0000-0000-0000-000000000000}"/>
  <bookViews>
    <workbookView xWindow="31830" yWindow="3420" windowWidth="21600" windowHeight="11295" tabRatio="715" xr2:uid="{00000000-000D-0000-FFFF-FFFF00000000}"/>
  </bookViews>
  <sheets>
    <sheet name="01.人事企画課提出用" sheetId="4" r:id="rId1"/>
    <sheet name="02.参考 部局内確認用" sheetId="1" r:id="rId2"/>
    <sheet name="CSVファイルレイアウト" sheetId="10" r:id="rId3"/>
    <sheet name="※マスタ" sheetId="12" r:id="rId4"/>
    <sheet name="無期転換対象者フラグデータ" sheetId="8" state="hidden" r:id="rId5"/>
  </sheets>
  <definedNames>
    <definedName name="_xlnm._FilterDatabase" localSheetId="0" hidden="1">'01.人事企画課提出用'!#REF!</definedName>
    <definedName name="_xlnm._FilterDatabase" localSheetId="4" hidden="1">無期転換対象者フラグデータ!$A$1:$T$6817</definedName>
    <definedName name="_xlnm.Print_Area" localSheetId="0">'01.人事企画課提出用'!$A$1:$AS$29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C50" i="1"/>
  <c r="B50" i="1"/>
  <c r="B45" i="1"/>
  <c r="B3" i="1"/>
  <c r="U19" i="4"/>
  <c r="G40" i="1" l="1"/>
  <c r="F40" i="1"/>
  <c r="E40" i="1"/>
  <c r="D40" i="1"/>
  <c r="C40" i="1"/>
  <c r="B40" i="1"/>
  <c r="G36" i="1"/>
  <c r="F36" i="1"/>
  <c r="E36" i="1"/>
  <c r="D36" i="1"/>
  <c r="C36" i="1"/>
  <c r="B36" i="1"/>
  <c r="F27" i="1" l="1"/>
  <c r="G32" i="1"/>
  <c r="F32" i="1"/>
  <c r="E32" i="1"/>
  <c r="D32" i="1"/>
  <c r="C32" i="1"/>
  <c r="B32" i="1"/>
  <c r="H27" i="1"/>
  <c r="G27" i="1"/>
  <c r="E27" i="1"/>
  <c r="D27" i="1"/>
  <c r="C27" i="1"/>
  <c r="B27" i="1"/>
  <c r="J22" i="1"/>
  <c r="U29" i="4"/>
  <c r="U28" i="4"/>
  <c r="U27" i="4"/>
  <c r="U26" i="4"/>
  <c r="U25" i="4"/>
  <c r="U24" i="4"/>
  <c r="U23" i="4"/>
  <c r="U22" i="4"/>
  <c r="U21" i="4"/>
  <c r="BB7" i="10"/>
  <c r="BB8" i="10"/>
  <c r="BB9" i="10"/>
  <c r="BB10" i="10"/>
  <c r="BB11" i="10"/>
  <c r="BB12" i="10"/>
  <c r="BB13" i="10"/>
  <c r="BB14" i="10"/>
  <c r="BB15" i="10"/>
  <c r="BB6" i="10"/>
  <c r="AR7" i="10" l="1"/>
  <c r="AR8" i="10"/>
  <c r="AR9" i="10"/>
  <c r="AR10" i="10"/>
  <c r="AR11" i="10"/>
  <c r="AR12" i="10"/>
  <c r="AR13" i="10"/>
  <c r="AR14" i="10"/>
  <c r="AR15" i="10"/>
  <c r="AR6" i="10"/>
  <c r="Z7" i="10"/>
  <c r="Z8" i="10"/>
  <c r="Z9" i="10"/>
  <c r="Z10" i="10"/>
  <c r="Z11" i="10"/>
  <c r="Z12" i="10"/>
  <c r="Z13" i="10"/>
  <c r="Z14" i="10"/>
  <c r="Z15" i="10"/>
  <c r="Z6" i="10"/>
  <c r="V6" i="10"/>
  <c r="V7" i="10"/>
  <c r="V8" i="10"/>
  <c r="V9" i="10"/>
  <c r="V10" i="10"/>
  <c r="V11" i="10"/>
  <c r="V12" i="10"/>
  <c r="V13" i="10"/>
  <c r="V14" i="10"/>
  <c r="V15" i="10"/>
  <c r="AO7" i="10" l="1"/>
  <c r="AO8" i="10"/>
  <c r="AO9" i="10"/>
  <c r="AO10" i="10"/>
  <c r="AO11" i="10"/>
  <c r="AO12" i="10"/>
  <c r="AO13" i="10"/>
  <c r="AO14" i="10"/>
  <c r="AO15" i="10"/>
  <c r="AO6" i="10"/>
  <c r="AH7" i="10"/>
  <c r="AH8" i="10"/>
  <c r="AH9" i="10"/>
  <c r="AH10" i="10"/>
  <c r="AH11" i="10"/>
  <c r="AH12" i="10"/>
  <c r="AH13" i="10"/>
  <c r="AH14" i="10"/>
  <c r="AH15" i="10"/>
  <c r="AH6" i="10"/>
  <c r="AI7" i="10"/>
  <c r="AI8" i="10"/>
  <c r="AI9" i="10"/>
  <c r="AI10" i="10"/>
  <c r="AI11" i="10"/>
  <c r="AI12" i="10"/>
  <c r="AI13" i="10"/>
  <c r="AI14" i="10"/>
  <c r="AI15" i="10"/>
  <c r="AI6" i="10"/>
  <c r="AF7" i="10"/>
  <c r="AJ7" i="10" s="1"/>
  <c r="AF8" i="10"/>
  <c r="AJ8" i="10" s="1"/>
  <c r="AF9" i="10"/>
  <c r="AJ9" i="10" s="1"/>
  <c r="AF10" i="10"/>
  <c r="AJ10" i="10" s="1"/>
  <c r="AF11" i="10"/>
  <c r="AJ11" i="10" s="1"/>
  <c r="AF12" i="10"/>
  <c r="AJ12" i="10" s="1"/>
  <c r="AF13" i="10"/>
  <c r="AJ13" i="10" s="1"/>
  <c r="AF14" i="10"/>
  <c r="AJ14" i="10" s="1"/>
  <c r="AF15" i="10"/>
  <c r="AJ15" i="10" s="1"/>
  <c r="AF6" i="10"/>
  <c r="AJ6" i="10" s="1"/>
  <c r="Q7" i="10"/>
  <c r="P7" i="10" s="1"/>
  <c r="Q8" i="10"/>
  <c r="P8" i="10" s="1"/>
  <c r="Q9" i="10"/>
  <c r="P9" i="10" s="1"/>
  <c r="Q10" i="10"/>
  <c r="P10" i="10" s="1"/>
  <c r="Q11" i="10"/>
  <c r="P11" i="10" s="1"/>
  <c r="Q12" i="10"/>
  <c r="P12" i="10" s="1"/>
  <c r="Q13" i="10"/>
  <c r="P13" i="10" s="1"/>
  <c r="Q14" i="10"/>
  <c r="P14" i="10" s="1"/>
  <c r="Q15" i="10"/>
  <c r="P15" i="10" s="1"/>
  <c r="Q6" i="10"/>
  <c r="P6" i="10" s="1"/>
  <c r="H7" i="10"/>
  <c r="I7" i="10"/>
  <c r="H8" i="10"/>
  <c r="I8" i="10"/>
  <c r="H9" i="10"/>
  <c r="I9" i="10"/>
  <c r="H10" i="10"/>
  <c r="I10" i="10"/>
  <c r="H11" i="10"/>
  <c r="I11" i="10"/>
  <c r="H12" i="10"/>
  <c r="I12" i="10"/>
  <c r="H13" i="10"/>
  <c r="I13" i="10"/>
  <c r="H14" i="10"/>
  <c r="I14" i="10"/>
  <c r="H15" i="10"/>
  <c r="I15" i="10"/>
  <c r="G7" i="10"/>
  <c r="G8" i="10"/>
  <c r="G9" i="10"/>
  <c r="G10" i="10"/>
  <c r="G11" i="10"/>
  <c r="G12" i="10"/>
  <c r="G13" i="10"/>
  <c r="G14" i="10"/>
  <c r="G15" i="10"/>
  <c r="I6" i="10"/>
  <c r="H6" i="10"/>
  <c r="G6" i="10"/>
  <c r="F7" i="10"/>
  <c r="E7" i="10" s="1"/>
  <c r="F8" i="10"/>
  <c r="E8" i="10" s="1"/>
  <c r="F9" i="10"/>
  <c r="E9" i="10" s="1"/>
  <c r="F10" i="10"/>
  <c r="E10" i="10" s="1"/>
  <c r="F11" i="10"/>
  <c r="E11" i="10" s="1"/>
  <c r="F12" i="10"/>
  <c r="E12" i="10" s="1"/>
  <c r="F13" i="10"/>
  <c r="E13" i="10" s="1"/>
  <c r="F14" i="10"/>
  <c r="E14" i="10" s="1"/>
  <c r="F15" i="10"/>
  <c r="E15" i="10" s="1"/>
  <c r="F6" i="10"/>
  <c r="E6" i="10" s="1"/>
  <c r="D7" i="10"/>
  <c r="D8" i="10"/>
  <c r="D9" i="10"/>
  <c r="D10" i="10"/>
  <c r="D11" i="10"/>
  <c r="D12" i="10"/>
  <c r="D13" i="10"/>
  <c r="D14" i="10"/>
  <c r="D15" i="10"/>
  <c r="D6" i="10"/>
  <c r="C7" i="10"/>
  <c r="C8" i="10"/>
  <c r="C9" i="10"/>
  <c r="C10" i="10"/>
  <c r="C11" i="10"/>
  <c r="C12" i="10"/>
  <c r="C13" i="10"/>
  <c r="C14" i="10"/>
  <c r="C15" i="10"/>
  <c r="C6" i="10"/>
  <c r="C9" i="1"/>
  <c r="C1" i="1"/>
  <c r="H10" i="1"/>
  <c r="H9" i="1"/>
  <c r="I22" i="1"/>
  <c r="H22" i="1"/>
  <c r="G22" i="1"/>
  <c r="F22" i="1"/>
  <c r="E22" i="1"/>
  <c r="D22" i="1"/>
  <c r="C22" i="1"/>
  <c r="B22" i="1"/>
  <c r="U17" i="4" l="1"/>
  <c r="U18" i="4" l="1"/>
  <c r="S6817" i="8" l="1"/>
  <c r="S6816" i="8"/>
  <c r="S6815" i="8"/>
  <c r="S6814" i="8"/>
  <c r="S6813" i="8"/>
  <c r="S6812" i="8"/>
  <c r="S6811" i="8"/>
  <c r="S6810" i="8"/>
  <c r="S6809" i="8"/>
  <c r="S6808" i="8"/>
  <c r="S6807" i="8"/>
  <c r="S6806" i="8"/>
  <c r="S6805" i="8"/>
  <c r="S6804" i="8"/>
  <c r="S6803" i="8"/>
  <c r="S6802" i="8"/>
  <c r="S6801" i="8"/>
  <c r="S6800" i="8"/>
  <c r="S6799" i="8"/>
  <c r="S6798" i="8"/>
  <c r="S6797" i="8"/>
  <c r="S6796" i="8"/>
  <c r="S6795" i="8"/>
  <c r="S6794" i="8"/>
  <c r="S6793" i="8"/>
  <c r="S6792" i="8"/>
  <c r="S6791" i="8"/>
  <c r="S6790" i="8"/>
  <c r="S6789" i="8"/>
  <c r="S6788" i="8"/>
  <c r="S6787" i="8"/>
  <c r="S6786" i="8"/>
  <c r="S6785" i="8"/>
  <c r="S6784" i="8"/>
  <c r="S6783" i="8"/>
  <c r="S6782" i="8"/>
  <c r="S6781" i="8"/>
  <c r="S6780" i="8"/>
  <c r="S6779" i="8"/>
  <c r="S6778" i="8"/>
  <c r="S6777" i="8"/>
  <c r="S6776" i="8"/>
  <c r="S6775" i="8"/>
  <c r="S6774" i="8"/>
  <c r="S6773" i="8"/>
  <c r="S6772" i="8"/>
  <c r="S6771" i="8"/>
  <c r="S6770" i="8"/>
  <c r="S6769" i="8"/>
  <c r="S6768" i="8"/>
  <c r="S6767" i="8"/>
  <c r="S6766" i="8"/>
  <c r="S6765" i="8"/>
  <c r="S6764" i="8"/>
  <c r="S6763" i="8"/>
  <c r="S6762" i="8"/>
  <c r="S6761" i="8"/>
  <c r="S6760" i="8"/>
  <c r="S6759" i="8"/>
  <c r="S6758" i="8"/>
  <c r="S6757" i="8"/>
  <c r="S6756" i="8"/>
  <c r="S6755" i="8"/>
  <c r="S6754" i="8"/>
  <c r="S6753" i="8"/>
  <c r="S6752" i="8"/>
  <c r="S6751" i="8"/>
  <c r="S6750" i="8"/>
  <c r="S6749" i="8"/>
  <c r="S6748" i="8"/>
  <c r="S6747" i="8"/>
  <c r="S6746" i="8"/>
  <c r="S6745" i="8"/>
  <c r="S6744" i="8"/>
  <c r="S6743" i="8"/>
  <c r="S6742" i="8"/>
  <c r="S6741" i="8"/>
  <c r="S6740" i="8"/>
  <c r="S6739" i="8"/>
  <c r="S6738" i="8"/>
  <c r="S6737" i="8"/>
  <c r="S6736" i="8"/>
  <c r="S6735" i="8"/>
  <c r="S6734" i="8"/>
  <c r="S6733" i="8"/>
  <c r="S6732" i="8"/>
  <c r="S6731" i="8"/>
  <c r="S6730" i="8"/>
  <c r="S6729" i="8"/>
  <c r="S6728" i="8"/>
  <c r="S6727" i="8"/>
  <c r="S6726" i="8"/>
  <c r="S6725" i="8"/>
  <c r="S6724" i="8"/>
  <c r="S6723" i="8"/>
  <c r="S6722" i="8"/>
  <c r="S6721" i="8"/>
  <c r="S6720" i="8"/>
  <c r="S6719" i="8"/>
  <c r="S6718" i="8"/>
  <c r="S6717" i="8"/>
  <c r="S6716" i="8"/>
  <c r="S6715" i="8"/>
  <c r="S6714" i="8"/>
  <c r="S6713" i="8"/>
  <c r="S6712" i="8"/>
  <c r="S6711" i="8"/>
  <c r="S6710" i="8"/>
  <c r="S6709" i="8"/>
  <c r="S6708" i="8"/>
  <c r="S6707" i="8"/>
  <c r="S6706" i="8"/>
  <c r="S6705" i="8"/>
  <c r="S6704" i="8"/>
  <c r="S6703" i="8"/>
  <c r="S6702" i="8"/>
  <c r="S6701" i="8"/>
  <c r="S6700" i="8"/>
  <c r="S6699" i="8"/>
  <c r="S6698" i="8"/>
  <c r="S6697" i="8"/>
  <c r="S6696" i="8"/>
  <c r="S6695" i="8"/>
  <c r="S6694" i="8"/>
  <c r="S6693" i="8"/>
  <c r="S6692" i="8"/>
  <c r="S6691" i="8"/>
  <c r="S6690" i="8"/>
  <c r="S6689" i="8"/>
  <c r="S6688" i="8"/>
  <c r="S6687" i="8"/>
  <c r="S6686" i="8"/>
  <c r="S6685" i="8"/>
  <c r="S6684" i="8"/>
  <c r="S6683" i="8"/>
  <c r="S6682" i="8"/>
  <c r="S6681" i="8"/>
  <c r="S6680" i="8"/>
  <c r="S6679" i="8"/>
  <c r="S6678" i="8"/>
  <c r="S6677" i="8"/>
  <c r="S6676" i="8"/>
  <c r="S6675" i="8"/>
  <c r="S6674" i="8"/>
  <c r="S6673" i="8"/>
  <c r="S6672" i="8"/>
  <c r="S6671" i="8"/>
  <c r="S6670" i="8"/>
  <c r="S6669" i="8"/>
  <c r="S6668" i="8"/>
  <c r="S6667" i="8"/>
  <c r="S6666" i="8"/>
  <c r="S6665" i="8"/>
  <c r="S6664" i="8"/>
  <c r="S6663" i="8"/>
  <c r="S6662" i="8"/>
  <c r="S6661" i="8"/>
  <c r="S6660" i="8"/>
  <c r="S6659" i="8"/>
  <c r="S6658" i="8"/>
  <c r="S6657" i="8"/>
  <c r="S6656" i="8"/>
  <c r="S6655" i="8"/>
  <c r="S6654" i="8"/>
  <c r="S6653" i="8"/>
  <c r="S6652" i="8"/>
  <c r="S6651" i="8"/>
  <c r="S6650" i="8"/>
  <c r="S6649" i="8"/>
  <c r="S6648" i="8"/>
  <c r="S6647" i="8"/>
  <c r="S6646" i="8"/>
  <c r="S6645" i="8"/>
  <c r="S6644" i="8"/>
  <c r="S6643" i="8"/>
  <c r="S6642" i="8"/>
  <c r="S6641" i="8"/>
  <c r="S6640" i="8"/>
  <c r="S6639" i="8"/>
  <c r="S6638" i="8"/>
  <c r="S6637" i="8"/>
  <c r="S6636" i="8"/>
  <c r="S6635" i="8"/>
  <c r="S6634" i="8"/>
  <c r="S6633" i="8"/>
  <c r="S6632" i="8"/>
  <c r="S6631" i="8"/>
  <c r="S6630" i="8"/>
  <c r="S6629" i="8"/>
  <c r="S6628" i="8"/>
  <c r="S6627" i="8"/>
  <c r="S6626" i="8"/>
  <c r="S6625" i="8"/>
  <c r="S6624" i="8"/>
  <c r="S6623" i="8"/>
  <c r="S6622" i="8"/>
  <c r="S6621" i="8"/>
  <c r="S6620" i="8"/>
  <c r="S6619" i="8"/>
  <c r="S6618" i="8"/>
  <c r="S6617" i="8"/>
  <c r="S6616" i="8"/>
  <c r="S6615" i="8"/>
  <c r="S6614" i="8"/>
  <c r="S6613" i="8"/>
  <c r="S6612" i="8"/>
  <c r="S6611" i="8"/>
  <c r="S6610" i="8"/>
  <c r="S6609" i="8"/>
  <c r="S6608" i="8"/>
  <c r="S6607" i="8"/>
  <c r="S6606" i="8"/>
  <c r="S6605" i="8"/>
  <c r="S6604" i="8"/>
  <c r="S6603" i="8"/>
  <c r="S6602" i="8"/>
  <c r="S6601" i="8"/>
  <c r="S6600" i="8"/>
  <c r="S6599" i="8"/>
  <c r="S6598" i="8"/>
  <c r="S6597" i="8"/>
  <c r="S6596" i="8"/>
  <c r="S6595" i="8"/>
  <c r="S6594" i="8"/>
  <c r="S6593" i="8"/>
  <c r="S6592" i="8"/>
  <c r="S6591" i="8"/>
  <c r="S6590" i="8"/>
  <c r="S6589" i="8"/>
  <c r="S6588" i="8"/>
  <c r="S6587" i="8"/>
  <c r="S6586" i="8"/>
  <c r="S6585" i="8"/>
  <c r="S6584" i="8"/>
  <c r="S6583" i="8"/>
  <c r="S6582" i="8"/>
  <c r="S6581" i="8"/>
  <c r="S6580" i="8"/>
  <c r="S6579" i="8"/>
  <c r="S6578" i="8"/>
  <c r="S6577" i="8"/>
  <c r="S6576" i="8"/>
  <c r="S6575" i="8"/>
  <c r="S6574" i="8"/>
  <c r="S6573" i="8"/>
  <c r="S6572" i="8"/>
  <c r="S6571" i="8"/>
  <c r="S6570" i="8"/>
  <c r="S6569" i="8"/>
  <c r="S6568" i="8"/>
  <c r="S6567" i="8"/>
  <c r="S6566" i="8"/>
  <c r="S6565" i="8"/>
  <c r="S6564" i="8"/>
  <c r="S6563" i="8"/>
  <c r="S6562" i="8"/>
  <c r="S6561" i="8"/>
  <c r="S6560" i="8"/>
  <c r="S6559" i="8"/>
  <c r="S6558" i="8"/>
  <c r="S6557" i="8"/>
  <c r="S6556" i="8"/>
  <c r="S6555" i="8"/>
  <c r="S6554" i="8"/>
  <c r="S6553" i="8"/>
  <c r="S6552" i="8"/>
  <c r="S6551" i="8"/>
  <c r="S6550" i="8"/>
  <c r="S6549" i="8"/>
  <c r="S6548" i="8"/>
  <c r="S6547" i="8"/>
  <c r="S6546" i="8"/>
  <c r="S6545" i="8"/>
  <c r="S6544" i="8"/>
  <c r="S6543" i="8"/>
  <c r="S6542" i="8"/>
  <c r="S6541" i="8"/>
  <c r="S6540" i="8"/>
  <c r="S6539" i="8"/>
  <c r="S6538" i="8"/>
  <c r="S6537" i="8"/>
  <c r="S6536" i="8"/>
  <c r="S6535" i="8"/>
  <c r="S6534" i="8"/>
  <c r="S6533" i="8"/>
  <c r="S6532" i="8"/>
  <c r="S6531" i="8"/>
  <c r="S6530" i="8"/>
  <c r="S6529" i="8"/>
  <c r="S6528" i="8"/>
  <c r="S6527" i="8"/>
  <c r="S6526" i="8"/>
  <c r="S6525" i="8"/>
  <c r="S6524" i="8"/>
  <c r="S6523" i="8"/>
  <c r="S6522" i="8"/>
  <c r="S6521" i="8"/>
  <c r="S6520" i="8"/>
  <c r="S6519" i="8"/>
  <c r="S6518" i="8"/>
  <c r="S6517" i="8"/>
  <c r="S6516" i="8"/>
  <c r="S6515" i="8"/>
  <c r="S6514" i="8"/>
  <c r="S6513" i="8"/>
  <c r="S6512" i="8"/>
  <c r="S6511" i="8"/>
  <c r="S6510" i="8"/>
  <c r="S6509" i="8"/>
  <c r="S6508" i="8"/>
  <c r="S6507" i="8"/>
  <c r="S6506" i="8"/>
  <c r="S6505" i="8"/>
  <c r="S6504" i="8"/>
  <c r="S6503" i="8"/>
  <c r="S6502" i="8"/>
  <c r="S6501" i="8"/>
  <c r="S6500" i="8"/>
  <c r="S6499" i="8"/>
  <c r="S6498" i="8"/>
  <c r="S6497" i="8"/>
  <c r="S6496" i="8"/>
  <c r="S6495" i="8"/>
  <c r="S6494" i="8"/>
  <c r="S6493" i="8"/>
  <c r="S6492" i="8"/>
  <c r="S6491" i="8"/>
  <c r="S6490" i="8"/>
  <c r="S6489" i="8"/>
  <c r="S6488" i="8"/>
  <c r="S6487" i="8"/>
  <c r="S6486" i="8"/>
  <c r="S6485" i="8"/>
  <c r="S6484" i="8"/>
  <c r="S6483" i="8"/>
  <c r="S6482" i="8"/>
  <c r="S6481" i="8"/>
  <c r="S6480" i="8"/>
  <c r="S6479" i="8"/>
  <c r="S6478" i="8"/>
  <c r="S6477" i="8"/>
  <c r="S6476" i="8"/>
  <c r="S6475" i="8"/>
  <c r="S6474" i="8"/>
  <c r="S6473" i="8"/>
  <c r="S6472" i="8"/>
  <c r="S6471" i="8"/>
  <c r="S6470" i="8"/>
  <c r="S6469" i="8"/>
  <c r="S6468" i="8"/>
  <c r="S6467" i="8"/>
  <c r="S6466" i="8"/>
  <c r="S6465" i="8"/>
  <c r="S6464" i="8"/>
  <c r="S6463" i="8"/>
  <c r="S6462" i="8"/>
  <c r="S6461" i="8"/>
  <c r="S6460" i="8"/>
  <c r="S6459" i="8"/>
  <c r="S6458" i="8"/>
  <c r="S6457" i="8"/>
  <c r="S6456" i="8"/>
  <c r="S6455" i="8"/>
  <c r="S6454" i="8"/>
  <c r="S6453" i="8"/>
  <c r="S6452" i="8"/>
  <c r="S6451" i="8"/>
  <c r="S6450" i="8"/>
  <c r="S6449" i="8"/>
  <c r="S6448" i="8"/>
  <c r="S6447" i="8"/>
  <c r="S6446" i="8"/>
  <c r="S6445" i="8"/>
  <c r="S6444" i="8"/>
  <c r="S6443" i="8"/>
  <c r="S6442" i="8"/>
  <c r="S6441" i="8"/>
  <c r="S6440" i="8"/>
  <c r="S6439" i="8"/>
  <c r="S6438" i="8"/>
  <c r="S6437" i="8"/>
  <c r="S6436" i="8"/>
  <c r="S6435" i="8"/>
  <c r="S6434" i="8"/>
  <c r="S6433" i="8"/>
  <c r="S6432" i="8"/>
  <c r="S6431" i="8"/>
  <c r="S6430" i="8"/>
  <c r="S6429" i="8"/>
  <c r="S6428" i="8"/>
  <c r="S6427" i="8"/>
  <c r="S6426" i="8"/>
  <c r="S6425" i="8"/>
  <c r="S6424" i="8"/>
  <c r="S6423" i="8"/>
  <c r="S6422" i="8"/>
  <c r="S6421" i="8"/>
  <c r="S6420" i="8"/>
  <c r="S6419" i="8"/>
  <c r="S6418" i="8"/>
  <c r="S6417" i="8"/>
  <c r="S6416" i="8"/>
  <c r="S6415" i="8"/>
  <c r="S6414" i="8"/>
  <c r="S6413" i="8"/>
  <c r="S6412" i="8"/>
  <c r="S6411" i="8"/>
  <c r="S6410" i="8"/>
  <c r="S6409" i="8"/>
  <c r="S6408" i="8"/>
  <c r="S6407" i="8"/>
  <c r="S6406" i="8"/>
  <c r="S6405" i="8"/>
  <c r="S6404" i="8"/>
  <c r="S6403" i="8"/>
  <c r="S6402" i="8"/>
  <c r="S6401" i="8"/>
  <c r="S6400" i="8"/>
  <c r="S6399" i="8"/>
  <c r="S6398" i="8"/>
  <c r="S6397" i="8"/>
  <c r="S6396" i="8"/>
  <c r="S6395" i="8"/>
  <c r="S6394" i="8"/>
  <c r="S6393" i="8"/>
  <c r="S6392" i="8"/>
  <c r="S6391" i="8"/>
  <c r="S6390" i="8"/>
  <c r="S6389" i="8"/>
  <c r="S6388" i="8"/>
  <c r="S6387" i="8"/>
  <c r="S6386" i="8"/>
  <c r="S6385" i="8"/>
  <c r="S6384" i="8"/>
  <c r="S6383" i="8"/>
  <c r="S6382" i="8"/>
  <c r="S6381" i="8"/>
  <c r="S6380" i="8"/>
  <c r="S6379" i="8"/>
  <c r="S6378" i="8"/>
  <c r="S6377" i="8"/>
  <c r="S6376" i="8"/>
  <c r="S6375" i="8"/>
  <c r="S6374" i="8"/>
  <c r="S6373" i="8"/>
  <c r="S6372" i="8"/>
  <c r="S6371" i="8"/>
  <c r="S6370" i="8"/>
  <c r="S6369" i="8"/>
  <c r="S6368" i="8"/>
  <c r="S6367" i="8"/>
  <c r="S6366" i="8"/>
  <c r="S6365" i="8"/>
  <c r="S6364" i="8"/>
  <c r="S6363" i="8"/>
  <c r="S6362" i="8"/>
  <c r="S6361" i="8"/>
  <c r="S6360" i="8"/>
  <c r="S6359" i="8"/>
  <c r="S6358" i="8"/>
  <c r="S6357" i="8"/>
  <c r="S6356" i="8"/>
  <c r="S6355" i="8"/>
  <c r="S6354" i="8"/>
  <c r="S6353" i="8"/>
  <c r="S6352" i="8"/>
  <c r="S6351" i="8"/>
  <c r="S6350" i="8"/>
  <c r="S6349" i="8"/>
  <c r="S6348" i="8"/>
  <c r="S6347" i="8"/>
  <c r="S6346" i="8"/>
  <c r="S6345" i="8"/>
  <c r="S6344" i="8"/>
  <c r="S6343" i="8"/>
  <c r="S6342" i="8"/>
  <c r="S6341" i="8"/>
  <c r="S6340" i="8"/>
  <c r="S6339" i="8"/>
  <c r="S6338" i="8"/>
  <c r="S6337" i="8"/>
  <c r="S6336" i="8"/>
  <c r="S6335" i="8"/>
  <c r="S6334" i="8"/>
  <c r="S6333" i="8"/>
  <c r="S6332" i="8"/>
  <c r="S6331" i="8"/>
  <c r="S6330" i="8"/>
  <c r="S6329" i="8"/>
  <c r="S6328" i="8"/>
  <c r="S6327" i="8"/>
  <c r="S6326" i="8"/>
  <c r="S6325" i="8"/>
  <c r="S6324" i="8"/>
  <c r="S6323" i="8"/>
  <c r="S6322" i="8"/>
  <c r="S6321" i="8"/>
  <c r="S6320" i="8"/>
  <c r="S6319" i="8"/>
  <c r="S6318" i="8"/>
  <c r="S6317" i="8"/>
  <c r="S6316" i="8"/>
  <c r="S6315" i="8"/>
  <c r="S6314" i="8"/>
  <c r="S6313" i="8"/>
  <c r="S6312" i="8"/>
  <c r="S6311" i="8"/>
  <c r="S6310" i="8"/>
  <c r="S6309" i="8"/>
  <c r="S6308" i="8"/>
  <c r="S6307" i="8"/>
  <c r="S6306" i="8"/>
  <c r="S6305" i="8"/>
  <c r="S6304" i="8"/>
  <c r="S6303" i="8"/>
  <c r="S6302" i="8"/>
  <c r="S6301" i="8"/>
  <c r="S6300" i="8"/>
  <c r="S6299" i="8"/>
  <c r="S6298" i="8"/>
  <c r="S6297" i="8"/>
  <c r="S6296" i="8"/>
  <c r="S6295" i="8"/>
  <c r="S6294" i="8"/>
  <c r="S6293" i="8"/>
  <c r="S6292" i="8"/>
  <c r="S6291" i="8"/>
  <c r="S6290" i="8"/>
  <c r="S6289" i="8"/>
  <c r="S6288" i="8"/>
  <c r="S6287" i="8"/>
  <c r="S6286" i="8"/>
  <c r="S6285" i="8"/>
  <c r="S6284" i="8"/>
  <c r="S6283" i="8"/>
  <c r="S6282" i="8"/>
  <c r="S6281" i="8"/>
  <c r="S6280" i="8"/>
  <c r="S6279" i="8"/>
  <c r="S6278" i="8"/>
  <c r="S6277" i="8"/>
  <c r="S6276" i="8"/>
  <c r="S6275" i="8"/>
  <c r="S6274" i="8"/>
  <c r="S6273" i="8"/>
  <c r="S6272" i="8"/>
  <c r="S6271" i="8"/>
  <c r="S6270" i="8"/>
  <c r="S6269" i="8"/>
  <c r="S6268" i="8"/>
  <c r="S6267" i="8"/>
  <c r="S6266" i="8"/>
  <c r="S6265" i="8"/>
  <c r="S6264" i="8"/>
  <c r="S6263" i="8"/>
  <c r="S6262" i="8"/>
  <c r="S6261" i="8"/>
  <c r="S6260" i="8"/>
  <c r="S6259" i="8"/>
  <c r="S6258" i="8"/>
  <c r="S6257" i="8"/>
  <c r="S6256" i="8"/>
  <c r="S6255" i="8"/>
  <c r="S6254" i="8"/>
  <c r="S6253" i="8"/>
  <c r="S6252" i="8"/>
  <c r="S6251" i="8"/>
  <c r="S6250" i="8"/>
  <c r="S6249" i="8"/>
  <c r="S6248" i="8"/>
  <c r="S6247" i="8"/>
  <c r="S6246" i="8"/>
  <c r="S6245" i="8"/>
  <c r="S6244" i="8"/>
  <c r="S6243" i="8"/>
  <c r="S6242" i="8"/>
  <c r="S6241" i="8"/>
  <c r="S6240" i="8"/>
  <c r="S6239" i="8"/>
  <c r="S6238" i="8"/>
  <c r="S6237" i="8"/>
  <c r="S6236" i="8"/>
  <c r="S6235" i="8"/>
  <c r="S6234" i="8"/>
  <c r="S6233" i="8"/>
  <c r="S6232" i="8"/>
  <c r="S6231" i="8"/>
  <c r="S6230" i="8"/>
  <c r="S6229" i="8"/>
  <c r="S6228" i="8"/>
  <c r="S6227" i="8"/>
  <c r="S6226" i="8"/>
  <c r="S6225" i="8"/>
  <c r="S6224" i="8"/>
  <c r="S6223" i="8"/>
  <c r="S6222" i="8"/>
  <c r="S6221" i="8"/>
  <c r="S6220" i="8"/>
  <c r="S6219" i="8"/>
  <c r="S6218" i="8"/>
  <c r="S6217" i="8"/>
  <c r="S6216" i="8"/>
  <c r="S6215" i="8"/>
  <c r="S6214" i="8"/>
  <c r="S6213" i="8"/>
  <c r="S6212" i="8"/>
  <c r="S6211" i="8"/>
  <c r="S6210" i="8"/>
  <c r="S6209" i="8"/>
  <c r="S6208" i="8"/>
  <c r="S6207" i="8"/>
  <c r="S6206" i="8"/>
  <c r="S6205" i="8"/>
  <c r="S6204" i="8"/>
  <c r="S6203" i="8"/>
  <c r="S6202" i="8"/>
  <c r="S6201" i="8"/>
  <c r="S6200" i="8"/>
  <c r="S6199" i="8"/>
  <c r="S6198" i="8"/>
  <c r="S6197" i="8"/>
  <c r="S6196" i="8"/>
  <c r="S6195" i="8"/>
  <c r="S6194" i="8"/>
  <c r="S6193" i="8"/>
  <c r="S6192" i="8"/>
  <c r="S6191" i="8"/>
  <c r="S6190" i="8"/>
  <c r="S6189" i="8"/>
  <c r="S6188" i="8"/>
  <c r="S6187" i="8"/>
  <c r="S6186" i="8"/>
  <c r="S6185" i="8"/>
  <c r="S6184" i="8"/>
  <c r="S6183" i="8"/>
  <c r="S6182" i="8"/>
  <c r="S6181" i="8"/>
  <c r="S6180" i="8"/>
  <c r="S6179" i="8"/>
  <c r="S6178" i="8"/>
  <c r="S6177" i="8"/>
  <c r="S6176" i="8"/>
  <c r="S6175" i="8"/>
  <c r="S6174" i="8"/>
  <c r="S6173" i="8"/>
  <c r="S6172" i="8"/>
  <c r="S6171" i="8"/>
  <c r="S6170" i="8"/>
  <c r="S6169" i="8"/>
  <c r="S6168" i="8"/>
  <c r="S6167" i="8"/>
  <c r="S6166" i="8"/>
  <c r="S6165" i="8"/>
  <c r="S6164" i="8"/>
  <c r="S6163" i="8"/>
  <c r="S6162" i="8"/>
  <c r="S6161" i="8"/>
  <c r="S6160" i="8"/>
  <c r="S6159" i="8"/>
  <c r="S6158" i="8"/>
  <c r="S6157" i="8"/>
  <c r="S6156" i="8"/>
  <c r="S6155" i="8"/>
  <c r="S6154" i="8"/>
  <c r="S6153" i="8"/>
  <c r="S6152" i="8"/>
  <c r="S6151" i="8"/>
  <c r="S6150" i="8"/>
  <c r="S6149" i="8"/>
  <c r="S6148" i="8"/>
  <c r="S6147" i="8"/>
  <c r="S6146" i="8"/>
  <c r="S6145" i="8"/>
  <c r="S6144" i="8"/>
  <c r="S6143" i="8"/>
  <c r="S6142" i="8"/>
  <c r="S6141" i="8"/>
  <c r="S6140" i="8"/>
  <c r="S6139" i="8"/>
  <c r="S6138" i="8"/>
  <c r="S6137" i="8"/>
  <c r="S6136" i="8"/>
  <c r="S6135" i="8"/>
  <c r="S6134" i="8"/>
  <c r="S6133" i="8"/>
  <c r="S6132" i="8"/>
  <c r="S6131" i="8"/>
  <c r="S6130" i="8"/>
  <c r="S6129" i="8"/>
  <c r="S6128" i="8"/>
  <c r="S6127" i="8"/>
  <c r="S6126" i="8"/>
  <c r="S6125" i="8"/>
  <c r="S6124" i="8"/>
  <c r="S6123" i="8"/>
  <c r="S6122" i="8"/>
  <c r="S6121" i="8"/>
  <c r="S6120" i="8"/>
  <c r="S6119" i="8"/>
  <c r="S6118" i="8"/>
  <c r="S6117" i="8"/>
  <c r="S6116" i="8"/>
  <c r="S6115" i="8"/>
  <c r="S6114" i="8"/>
  <c r="S6113" i="8"/>
  <c r="S6112" i="8"/>
  <c r="S6111" i="8"/>
  <c r="S6110" i="8"/>
  <c r="S6109" i="8"/>
  <c r="S6108" i="8"/>
  <c r="S6107" i="8"/>
  <c r="S6106" i="8"/>
  <c r="S6105" i="8"/>
  <c r="S6104" i="8"/>
  <c r="S6103" i="8"/>
  <c r="S6102" i="8"/>
  <c r="S6101" i="8"/>
  <c r="S6100" i="8"/>
  <c r="S6099" i="8"/>
  <c r="S6098" i="8"/>
  <c r="S6097" i="8"/>
  <c r="S6096" i="8"/>
  <c r="S6095" i="8"/>
  <c r="S6094" i="8"/>
  <c r="S6093" i="8"/>
  <c r="S6092" i="8"/>
  <c r="S6091" i="8"/>
  <c r="S6090" i="8"/>
  <c r="S6089" i="8"/>
  <c r="S6088" i="8"/>
  <c r="S6087" i="8"/>
  <c r="S6086" i="8"/>
  <c r="S6085" i="8"/>
  <c r="S6084" i="8"/>
  <c r="S6083" i="8"/>
  <c r="S6082" i="8"/>
  <c r="S6081" i="8"/>
  <c r="S6080" i="8"/>
  <c r="S6079" i="8"/>
  <c r="S6078" i="8"/>
  <c r="S6077" i="8"/>
  <c r="S6076" i="8"/>
  <c r="S6075" i="8"/>
  <c r="S6074" i="8"/>
  <c r="S6073" i="8"/>
  <c r="S6072" i="8"/>
  <c r="S6071" i="8"/>
  <c r="S6070" i="8"/>
  <c r="S6069" i="8"/>
  <c r="S6068" i="8"/>
  <c r="S6067" i="8"/>
  <c r="S6066" i="8"/>
  <c r="S6065" i="8"/>
  <c r="S6064" i="8"/>
  <c r="S6063" i="8"/>
  <c r="S6062" i="8"/>
  <c r="S6061" i="8"/>
  <c r="S6060" i="8"/>
  <c r="S6059" i="8"/>
  <c r="S6058" i="8"/>
  <c r="S6057" i="8"/>
  <c r="S6056" i="8"/>
  <c r="S6055" i="8"/>
  <c r="S6054" i="8"/>
  <c r="S6053" i="8"/>
  <c r="S6052" i="8"/>
  <c r="S6051" i="8"/>
  <c r="S6050" i="8"/>
  <c r="S6049" i="8"/>
  <c r="S6048" i="8"/>
  <c r="S6047" i="8"/>
  <c r="S6046" i="8"/>
  <c r="S6045" i="8"/>
  <c r="S6044" i="8"/>
  <c r="S6043" i="8"/>
  <c r="S6042" i="8"/>
  <c r="S6041" i="8"/>
  <c r="S6040" i="8"/>
  <c r="S6039" i="8"/>
  <c r="S6038" i="8"/>
  <c r="S6037" i="8"/>
  <c r="S6036" i="8"/>
  <c r="S6035" i="8"/>
  <c r="S6034" i="8"/>
  <c r="S6033" i="8"/>
  <c r="S6032" i="8"/>
  <c r="S6031" i="8"/>
  <c r="S6030" i="8"/>
  <c r="S6029" i="8"/>
  <c r="S6028" i="8"/>
  <c r="S6027" i="8"/>
  <c r="S6026" i="8"/>
  <c r="S6025" i="8"/>
  <c r="S6024" i="8"/>
  <c r="S6023" i="8"/>
  <c r="S6022" i="8"/>
  <c r="S6021" i="8"/>
  <c r="S6020" i="8"/>
  <c r="S6019" i="8"/>
  <c r="S6018" i="8"/>
  <c r="S6017" i="8"/>
  <c r="S6016" i="8"/>
  <c r="S6015" i="8"/>
  <c r="S6014" i="8"/>
  <c r="S6013" i="8"/>
  <c r="S6012" i="8"/>
  <c r="S6011" i="8"/>
  <c r="S6010" i="8"/>
  <c r="S6009" i="8"/>
  <c r="S6008" i="8"/>
  <c r="S6007" i="8"/>
  <c r="S6006" i="8"/>
  <c r="S6005" i="8"/>
  <c r="S6004" i="8"/>
  <c r="S6003" i="8"/>
  <c r="S6002" i="8"/>
  <c r="S6001" i="8"/>
  <c r="S6000" i="8"/>
  <c r="S5999" i="8"/>
  <c r="S5998" i="8"/>
  <c r="S5997" i="8"/>
  <c r="S5996" i="8"/>
  <c r="S5995" i="8"/>
  <c r="S5994" i="8"/>
  <c r="S5993" i="8"/>
  <c r="S5992" i="8"/>
  <c r="S5991" i="8"/>
  <c r="S5990" i="8"/>
  <c r="S5989" i="8"/>
  <c r="S5988" i="8"/>
  <c r="S5987" i="8"/>
  <c r="S5986" i="8"/>
  <c r="S5985" i="8"/>
  <c r="S5984" i="8"/>
  <c r="S5983" i="8"/>
  <c r="S5982" i="8"/>
  <c r="S5981" i="8"/>
  <c r="S5980" i="8"/>
  <c r="S5979" i="8"/>
  <c r="S5978" i="8"/>
  <c r="S5977" i="8"/>
  <c r="S5976" i="8"/>
  <c r="S5975" i="8"/>
  <c r="S5974" i="8"/>
  <c r="S5973" i="8"/>
  <c r="S5972" i="8"/>
  <c r="S5971" i="8"/>
  <c r="S5970" i="8"/>
  <c r="S5969" i="8"/>
  <c r="S5968" i="8"/>
  <c r="S5967" i="8"/>
  <c r="S5966" i="8"/>
  <c r="S5965" i="8"/>
  <c r="S5964" i="8"/>
  <c r="S5963" i="8"/>
  <c r="S5962" i="8"/>
  <c r="S5961" i="8"/>
  <c r="S5960" i="8"/>
  <c r="S5959" i="8"/>
  <c r="S5958" i="8"/>
  <c r="S5957" i="8"/>
  <c r="S5956" i="8"/>
  <c r="S5955" i="8"/>
  <c r="S5954" i="8"/>
  <c r="S5953" i="8"/>
  <c r="S5952" i="8"/>
  <c r="S5951" i="8"/>
  <c r="S5950" i="8"/>
  <c r="S5949" i="8"/>
  <c r="S5948" i="8"/>
  <c r="S5947" i="8"/>
  <c r="S5946" i="8"/>
  <c r="S5945" i="8"/>
  <c r="S5944" i="8"/>
  <c r="S5943" i="8"/>
  <c r="S5942" i="8"/>
  <c r="S5941" i="8"/>
  <c r="S5940" i="8"/>
  <c r="S5939" i="8"/>
  <c r="S5938" i="8"/>
  <c r="S5937" i="8"/>
  <c r="S5936" i="8"/>
  <c r="S5935" i="8"/>
  <c r="S5934" i="8"/>
  <c r="S5933" i="8"/>
  <c r="S5932" i="8"/>
  <c r="S5931" i="8"/>
  <c r="S5930" i="8"/>
  <c r="S5929" i="8"/>
  <c r="S5928" i="8"/>
  <c r="S5927" i="8"/>
  <c r="S5926" i="8"/>
  <c r="S5925" i="8"/>
  <c r="S5924" i="8"/>
  <c r="S5923" i="8"/>
  <c r="S5922" i="8"/>
  <c r="S5921" i="8"/>
  <c r="S5920" i="8"/>
  <c r="S5919" i="8"/>
  <c r="S5918" i="8"/>
  <c r="S5917" i="8"/>
  <c r="S5916" i="8"/>
  <c r="S5915" i="8"/>
  <c r="S5914" i="8"/>
  <c r="S5913" i="8"/>
  <c r="S5912" i="8"/>
  <c r="S5911" i="8"/>
  <c r="S5910" i="8"/>
  <c r="S5909" i="8"/>
  <c r="S5908" i="8"/>
  <c r="S5907" i="8"/>
  <c r="S5906" i="8"/>
  <c r="S5905" i="8"/>
  <c r="S5904" i="8"/>
  <c r="S5903" i="8"/>
  <c r="S5902" i="8"/>
  <c r="S5901" i="8"/>
  <c r="S5900" i="8"/>
  <c r="S5899" i="8"/>
  <c r="S5898" i="8"/>
  <c r="S5897" i="8"/>
  <c r="S5896" i="8"/>
  <c r="S5895" i="8"/>
  <c r="S5894" i="8"/>
  <c r="S5893" i="8"/>
  <c r="S5892" i="8"/>
  <c r="S5891" i="8"/>
  <c r="S5890" i="8"/>
  <c r="S5889" i="8"/>
  <c r="S5888" i="8"/>
  <c r="S5887" i="8"/>
  <c r="S5886" i="8"/>
  <c r="S5885" i="8"/>
  <c r="S5884" i="8"/>
  <c r="S5883" i="8"/>
  <c r="S5882" i="8"/>
  <c r="S5881" i="8"/>
  <c r="S5880" i="8"/>
  <c r="S5879" i="8"/>
  <c r="S5878" i="8"/>
  <c r="S5877" i="8"/>
  <c r="S5876" i="8"/>
  <c r="S5875" i="8"/>
  <c r="S5874" i="8"/>
  <c r="S5873" i="8"/>
  <c r="S5872" i="8"/>
  <c r="S5871" i="8"/>
  <c r="S5870" i="8"/>
  <c r="S5869" i="8"/>
  <c r="S5868" i="8"/>
  <c r="S5867" i="8"/>
  <c r="S5866" i="8"/>
  <c r="S5865" i="8"/>
  <c r="S5864" i="8"/>
  <c r="S5863" i="8"/>
  <c r="S5862" i="8"/>
  <c r="S5861" i="8"/>
  <c r="S5860" i="8"/>
  <c r="S5859" i="8"/>
  <c r="S5858" i="8"/>
  <c r="S5857" i="8"/>
  <c r="S5856" i="8"/>
  <c r="S5855" i="8"/>
  <c r="S5854" i="8"/>
  <c r="S5853" i="8"/>
  <c r="S5852" i="8"/>
  <c r="S5851" i="8"/>
  <c r="S5850" i="8"/>
  <c r="S5849" i="8"/>
  <c r="S5848" i="8"/>
  <c r="S5847" i="8"/>
  <c r="S5846" i="8"/>
  <c r="S5845" i="8"/>
  <c r="S5844" i="8"/>
  <c r="S5843" i="8"/>
  <c r="S5842" i="8"/>
  <c r="S5841" i="8"/>
  <c r="S5840" i="8"/>
  <c r="S5839" i="8"/>
  <c r="S5838" i="8"/>
  <c r="S5837" i="8"/>
  <c r="S5836" i="8"/>
  <c r="S5835" i="8"/>
  <c r="S5834" i="8"/>
  <c r="S5833" i="8"/>
  <c r="S5832" i="8"/>
  <c r="S5831" i="8"/>
  <c r="S5830" i="8"/>
  <c r="S5829" i="8"/>
  <c r="S5828" i="8"/>
  <c r="S5827" i="8"/>
  <c r="S5826" i="8"/>
  <c r="S5825" i="8"/>
  <c r="S5824" i="8"/>
  <c r="S5823" i="8"/>
  <c r="S5822" i="8"/>
  <c r="S5821" i="8"/>
  <c r="S5820" i="8"/>
  <c r="S5819" i="8"/>
  <c r="S5818" i="8"/>
  <c r="S5817" i="8"/>
  <c r="S5816" i="8"/>
  <c r="S5815" i="8"/>
  <c r="S5814" i="8"/>
  <c r="S5813" i="8"/>
  <c r="S5812" i="8"/>
  <c r="S5811" i="8"/>
  <c r="S5810" i="8"/>
  <c r="S5809" i="8"/>
  <c r="S5808" i="8"/>
  <c r="S5807" i="8"/>
  <c r="S5806" i="8"/>
  <c r="S5805" i="8"/>
  <c r="S5804" i="8"/>
  <c r="S5803" i="8"/>
  <c r="S5802" i="8"/>
  <c r="S5801" i="8"/>
  <c r="S5800" i="8"/>
  <c r="S5799" i="8"/>
  <c r="S5798" i="8"/>
  <c r="S5797" i="8"/>
  <c r="S5796" i="8"/>
  <c r="S5795" i="8"/>
  <c r="S5794" i="8"/>
  <c r="S5793" i="8"/>
  <c r="S5792" i="8"/>
  <c r="S5791" i="8"/>
  <c r="S5790" i="8"/>
  <c r="S5789" i="8"/>
  <c r="S5788" i="8"/>
  <c r="S5787" i="8"/>
  <c r="S5786" i="8"/>
  <c r="S5785" i="8"/>
  <c r="S5784" i="8"/>
  <c r="S5783" i="8"/>
  <c r="S5782" i="8"/>
  <c r="S5781" i="8"/>
  <c r="S5780" i="8"/>
  <c r="S5779" i="8"/>
  <c r="S5778" i="8"/>
  <c r="S5777" i="8"/>
  <c r="S5776" i="8"/>
  <c r="S5775" i="8"/>
  <c r="S5774" i="8"/>
  <c r="S5773" i="8"/>
  <c r="S5772" i="8"/>
  <c r="S5771" i="8"/>
  <c r="S5770" i="8"/>
  <c r="S5769" i="8"/>
  <c r="S5768" i="8"/>
  <c r="S5767" i="8"/>
  <c r="S5766" i="8"/>
  <c r="S5765" i="8"/>
  <c r="S5764" i="8"/>
  <c r="S5763" i="8"/>
  <c r="S5762" i="8"/>
  <c r="S5761" i="8"/>
  <c r="S5760" i="8"/>
  <c r="S5759" i="8"/>
  <c r="S5758" i="8"/>
  <c r="S5757" i="8"/>
  <c r="S5756" i="8"/>
  <c r="S5755" i="8"/>
  <c r="S5754" i="8"/>
  <c r="S5753" i="8"/>
  <c r="S5752" i="8"/>
  <c r="S5751" i="8"/>
  <c r="S5750" i="8"/>
  <c r="S5749" i="8"/>
  <c r="S5748" i="8"/>
  <c r="S5747" i="8"/>
  <c r="S5746" i="8"/>
  <c r="S5745" i="8"/>
  <c r="S5744" i="8"/>
  <c r="S5743" i="8"/>
  <c r="S5742" i="8"/>
  <c r="S5741" i="8"/>
  <c r="S5740" i="8"/>
  <c r="S5739" i="8"/>
  <c r="S5738" i="8"/>
  <c r="S5737" i="8"/>
  <c r="S5736" i="8"/>
  <c r="S5735" i="8"/>
  <c r="S5734" i="8"/>
  <c r="S5733" i="8"/>
  <c r="S5732" i="8"/>
  <c r="S5731" i="8"/>
  <c r="S5730" i="8"/>
  <c r="S5729" i="8"/>
  <c r="S5728" i="8"/>
  <c r="S5727" i="8"/>
  <c r="S5726" i="8"/>
  <c r="S5725" i="8"/>
  <c r="S5724" i="8"/>
  <c r="S5723" i="8"/>
  <c r="S5722" i="8"/>
  <c r="S5721" i="8"/>
  <c r="S5720" i="8"/>
  <c r="S5719" i="8"/>
  <c r="S5718" i="8"/>
  <c r="S5717" i="8"/>
  <c r="S5716" i="8"/>
  <c r="S5715" i="8"/>
  <c r="S5714" i="8"/>
  <c r="S5713" i="8"/>
  <c r="S5712" i="8"/>
  <c r="S5711" i="8"/>
  <c r="S5710" i="8"/>
  <c r="S5709" i="8"/>
  <c r="S5708" i="8"/>
  <c r="S5707" i="8"/>
  <c r="S5706" i="8"/>
  <c r="S5705" i="8"/>
  <c r="S5704" i="8"/>
  <c r="S5703" i="8"/>
  <c r="S5702" i="8"/>
  <c r="S5701" i="8"/>
  <c r="S5700" i="8"/>
  <c r="S5699" i="8"/>
  <c r="S5698" i="8"/>
  <c r="S5697" i="8"/>
  <c r="S5696" i="8"/>
  <c r="S5695" i="8"/>
  <c r="S5694" i="8"/>
  <c r="S5693" i="8"/>
  <c r="S5692" i="8"/>
  <c r="S5691" i="8"/>
  <c r="S5690" i="8"/>
  <c r="S5689" i="8"/>
  <c r="S5688" i="8"/>
  <c r="S5687" i="8"/>
  <c r="S5686" i="8"/>
  <c r="S5685" i="8"/>
  <c r="S5684" i="8"/>
  <c r="S5683" i="8"/>
  <c r="S5682" i="8"/>
  <c r="S5681" i="8"/>
  <c r="S5680" i="8"/>
  <c r="S5679" i="8"/>
  <c r="S5678" i="8"/>
  <c r="S5677" i="8"/>
  <c r="S5676" i="8"/>
  <c r="S5675" i="8"/>
  <c r="S5674" i="8"/>
  <c r="S5673" i="8"/>
  <c r="S5672" i="8"/>
  <c r="S5671" i="8"/>
  <c r="S5670" i="8"/>
  <c r="S5669" i="8"/>
  <c r="S5668" i="8"/>
  <c r="S5667" i="8"/>
  <c r="S5666" i="8"/>
  <c r="S5665" i="8"/>
  <c r="S5664" i="8"/>
  <c r="S5663" i="8"/>
  <c r="S5662" i="8"/>
  <c r="S5661" i="8"/>
  <c r="S5660" i="8"/>
  <c r="S5659" i="8"/>
  <c r="S5658" i="8"/>
  <c r="S5657" i="8"/>
  <c r="S5656" i="8"/>
  <c r="S5655" i="8"/>
  <c r="S5654" i="8"/>
  <c r="S5653" i="8"/>
  <c r="S5652" i="8"/>
  <c r="S5651" i="8"/>
  <c r="S5650" i="8"/>
  <c r="S5649" i="8"/>
  <c r="S5648" i="8"/>
  <c r="S5647" i="8"/>
  <c r="S5646" i="8"/>
  <c r="S5645" i="8"/>
  <c r="S5644" i="8"/>
  <c r="S5643" i="8"/>
  <c r="S5642" i="8"/>
  <c r="S5641" i="8"/>
  <c r="S5640" i="8"/>
  <c r="S5639" i="8"/>
  <c r="S5638" i="8"/>
  <c r="S5637" i="8"/>
  <c r="S5636" i="8"/>
  <c r="S5635" i="8"/>
  <c r="S5634" i="8"/>
  <c r="S5633" i="8"/>
  <c r="S5632" i="8"/>
  <c r="S5631" i="8"/>
  <c r="S5630" i="8"/>
  <c r="S5629" i="8"/>
  <c r="S5628" i="8"/>
  <c r="S5627" i="8"/>
  <c r="S5626" i="8"/>
  <c r="S5625" i="8"/>
  <c r="S5624" i="8"/>
  <c r="S5623" i="8"/>
  <c r="S5622" i="8"/>
  <c r="S5621" i="8"/>
  <c r="S5620" i="8"/>
  <c r="S5619" i="8"/>
  <c r="S5618" i="8"/>
  <c r="S5617" i="8"/>
  <c r="S5616" i="8"/>
  <c r="S5615" i="8"/>
  <c r="S5614" i="8"/>
  <c r="S5613" i="8"/>
  <c r="S5612" i="8"/>
  <c r="S5611" i="8"/>
  <c r="S5610" i="8"/>
  <c r="S5609" i="8"/>
  <c r="S5608" i="8"/>
  <c r="S5607" i="8"/>
  <c r="S5606" i="8"/>
  <c r="S5605" i="8"/>
  <c r="S5604" i="8"/>
  <c r="S5603" i="8"/>
  <c r="S5602" i="8"/>
  <c r="S5601" i="8"/>
  <c r="S5600" i="8"/>
  <c r="S5599" i="8"/>
  <c r="S5598" i="8"/>
  <c r="S5597" i="8"/>
  <c r="S5596" i="8"/>
  <c r="S5595" i="8"/>
  <c r="S5594" i="8"/>
  <c r="S5593" i="8"/>
  <c r="S5592" i="8"/>
  <c r="S5591" i="8"/>
  <c r="S5590" i="8"/>
  <c r="S5589" i="8"/>
  <c r="S5588" i="8"/>
  <c r="S5587" i="8"/>
  <c r="S5586" i="8"/>
  <c r="S5585" i="8"/>
  <c r="S5584" i="8"/>
  <c r="S5583" i="8"/>
  <c r="S5582" i="8"/>
  <c r="S5581" i="8"/>
  <c r="S5580" i="8"/>
  <c r="S5579" i="8"/>
  <c r="S5578" i="8"/>
  <c r="S5577" i="8"/>
  <c r="S5576" i="8"/>
  <c r="S5575" i="8"/>
  <c r="S5574" i="8"/>
  <c r="S5573" i="8"/>
  <c r="S5572" i="8"/>
  <c r="S5571" i="8"/>
  <c r="S5570" i="8"/>
  <c r="S5569" i="8"/>
  <c r="S5568" i="8"/>
  <c r="S5567" i="8"/>
  <c r="S5566" i="8"/>
  <c r="S5565" i="8"/>
  <c r="S5564" i="8"/>
  <c r="S5563" i="8"/>
  <c r="S5562" i="8"/>
  <c r="S5561" i="8"/>
  <c r="S5560" i="8"/>
  <c r="S5559" i="8"/>
  <c r="S5558" i="8"/>
  <c r="S5557" i="8"/>
  <c r="S5556" i="8"/>
  <c r="S5555" i="8"/>
  <c r="S5554" i="8"/>
  <c r="S5553" i="8"/>
  <c r="S5552" i="8"/>
  <c r="S5551" i="8"/>
  <c r="S5550" i="8"/>
  <c r="S5549" i="8"/>
  <c r="S5548" i="8"/>
  <c r="S5547" i="8"/>
  <c r="S5546" i="8"/>
  <c r="S5545" i="8"/>
  <c r="S5544" i="8"/>
  <c r="S5543" i="8"/>
  <c r="S5542" i="8"/>
  <c r="S5541" i="8"/>
  <c r="S5540" i="8"/>
  <c r="S5539" i="8"/>
  <c r="S5538" i="8"/>
  <c r="S5537" i="8"/>
  <c r="S5536" i="8"/>
  <c r="S5535" i="8"/>
  <c r="S5534" i="8"/>
  <c r="S5533" i="8"/>
  <c r="S5532" i="8"/>
  <c r="S5531" i="8"/>
  <c r="S5530" i="8"/>
  <c r="S5529" i="8"/>
  <c r="S5528" i="8"/>
  <c r="S5527" i="8"/>
  <c r="S5526" i="8"/>
  <c r="S5525" i="8"/>
  <c r="S5524" i="8"/>
  <c r="S5523" i="8"/>
  <c r="S5522" i="8"/>
  <c r="S5521" i="8"/>
  <c r="S5520" i="8"/>
  <c r="S5519" i="8"/>
  <c r="S5518" i="8"/>
  <c r="S5517" i="8"/>
  <c r="S5516" i="8"/>
  <c r="S5515" i="8"/>
  <c r="S5514" i="8"/>
  <c r="S5513" i="8"/>
  <c r="S5512" i="8"/>
  <c r="S5511" i="8"/>
  <c r="S5510" i="8"/>
  <c r="S5509" i="8"/>
  <c r="S5508" i="8"/>
  <c r="S5507" i="8"/>
  <c r="S5506" i="8"/>
  <c r="S5505" i="8"/>
  <c r="S5504" i="8"/>
  <c r="S5503" i="8"/>
  <c r="S5502" i="8"/>
  <c r="S5501" i="8"/>
  <c r="S5500" i="8"/>
  <c r="S5499" i="8"/>
  <c r="S5498" i="8"/>
  <c r="S5497" i="8"/>
  <c r="S5496" i="8"/>
  <c r="S5495" i="8"/>
  <c r="S5494" i="8"/>
  <c r="S5493" i="8"/>
  <c r="S5492" i="8"/>
  <c r="S5491" i="8"/>
  <c r="S5490" i="8"/>
  <c r="S5489" i="8"/>
  <c r="S5488" i="8"/>
  <c r="S5487" i="8"/>
  <c r="S5486" i="8"/>
  <c r="S5485" i="8"/>
  <c r="S5484" i="8"/>
  <c r="S5483" i="8"/>
  <c r="S5482" i="8"/>
  <c r="S5481" i="8"/>
  <c r="S5480" i="8"/>
  <c r="S5479" i="8"/>
  <c r="S5478" i="8"/>
  <c r="S5477" i="8"/>
  <c r="S5476" i="8"/>
  <c r="S5475" i="8"/>
  <c r="S5474" i="8"/>
  <c r="S5473" i="8"/>
  <c r="S5472" i="8"/>
  <c r="S5471" i="8"/>
  <c r="S5470" i="8"/>
  <c r="S5469" i="8"/>
  <c r="S5468" i="8"/>
  <c r="S5467" i="8"/>
  <c r="S5466" i="8"/>
  <c r="S5465" i="8"/>
  <c r="S5464" i="8"/>
  <c r="S5463" i="8"/>
  <c r="S5462" i="8"/>
  <c r="S5461" i="8"/>
  <c r="S5460" i="8"/>
  <c r="S5459" i="8"/>
  <c r="S5458" i="8"/>
  <c r="S5457" i="8"/>
  <c r="S5456" i="8"/>
  <c r="S5455" i="8"/>
  <c r="S5454" i="8"/>
  <c r="S5453" i="8"/>
  <c r="S5452" i="8"/>
  <c r="S5451" i="8"/>
  <c r="S5450" i="8"/>
  <c r="S5449" i="8"/>
  <c r="S5448" i="8"/>
  <c r="S5447" i="8"/>
  <c r="S5446" i="8"/>
  <c r="S5445" i="8"/>
  <c r="S5444" i="8"/>
  <c r="S5443" i="8"/>
  <c r="S5442" i="8"/>
  <c r="S5441" i="8"/>
  <c r="S5440" i="8"/>
  <c r="S5439" i="8"/>
  <c r="S5438" i="8"/>
  <c r="S5437" i="8"/>
  <c r="S5436" i="8"/>
  <c r="S5435" i="8"/>
  <c r="S5434" i="8"/>
  <c r="S5433" i="8"/>
  <c r="S5432" i="8"/>
  <c r="S5431" i="8"/>
  <c r="S5430" i="8"/>
  <c r="S5429" i="8"/>
  <c r="S5428" i="8"/>
  <c r="S5427" i="8"/>
  <c r="S5426" i="8"/>
  <c r="S5425" i="8"/>
  <c r="S5424" i="8"/>
  <c r="S5423" i="8"/>
  <c r="S5422" i="8"/>
  <c r="S5421" i="8"/>
  <c r="S5420" i="8"/>
  <c r="S5419" i="8"/>
  <c r="S5418" i="8"/>
  <c r="S5417" i="8"/>
  <c r="S5416" i="8"/>
  <c r="S5415" i="8"/>
  <c r="S5414" i="8"/>
  <c r="S5413" i="8"/>
  <c r="S5412" i="8"/>
  <c r="S5411" i="8"/>
  <c r="S5410" i="8"/>
  <c r="S5409" i="8"/>
  <c r="S5408" i="8"/>
  <c r="S5407" i="8"/>
  <c r="S5406" i="8"/>
  <c r="S5405" i="8"/>
  <c r="S5404" i="8"/>
  <c r="S5403" i="8"/>
  <c r="S5402" i="8"/>
  <c r="S5401" i="8"/>
  <c r="S5400" i="8"/>
  <c r="S5399" i="8"/>
  <c r="S5398" i="8"/>
  <c r="S5397" i="8"/>
  <c r="S5396" i="8"/>
  <c r="S5395" i="8"/>
  <c r="S5394" i="8"/>
  <c r="S5393" i="8"/>
  <c r="S5392" i="8"/>
  <c r="S5391" i="8"/>
  <c r="S5390" i="8"/>
  <c r="S5389" i="8"/>
  <c r="S5388" i="8"/>
  <c r="S5387" i="8"/>
  <c r="S5386" i="8"/>
  <c r="S5385" i="8"/>
  <c r="S5384" i="8"/>
  <c r="S5383" i="8"/>
  <c r="S5382" i="8"/>
  <c r="S5381" i="8"/>
  <c r="S5380" i="8"/>
  <c r="S5379" i="8"/>
  <c r="S5378" i="8"/>
  <c r="S5377" i="8"/>
  <c r="S5376" i="8"/>
  <c r="S5375" i="8"/>
  <c r="S5374" i="8"/>
  <c r="S5373" i="8"/>
  <c r="S5372" i="8"/>
  <c r="S5371" i="8"/>
  <c r="S5370" i="8"/>
  <c r="S5369" i="8"/>
  <c r="S5368" i="8"/>
  <c r="S5367" i="8"/>
  <c r="S5366" i="8"/>
  <c r="S5365" i="8"/>
  <c r="S5364" i="8"/>
  <c r="S5363" i="8"/>
  <c r="S5362" i="8"/>
  <c r="S5361" i="8"/>
  <c r="S5360" i="8"/>
  <c r="S5359" i="8"/>
  <c r="S5358" i="8"/>
  <c r="S5357" i="8"/>
  <c r="S5356" i="8"/>
  <c r="S5355" i="8"/>
  <c r="S5354" i="8"/>
  <c r="S5353" i="8"/>
  <c r="S5352" i="8"/>
  <c r="S5351" i="8"/>
  <c r="S5350" i="8"/>
  <c r="S5349" i="8"/>
  <c r="S5348" i="8"/>
  <c r="S5347" i="8"/>
  <c r="S5346" i="8"/>
  <c r="S5345" i="8"/>
  <c r="S5344" i="8"/>
  <c r="S5343" i="8"/>
  <c r="S5342" i="8"/>
  <c r="S5341" i="8"/>
  <c r="S5340" i="8"/>
  <c r="S5339" i="8"/>
  <c r="S5338" i="8"/>
  <c r="S5337" i="8"/>
  <c r="S5336" i="8"/>
  <c r="S5335" i="8"/>
  <c r="S5334" i="8"/>
  <c r="S5333" i="8"/>
  <c r="S5332" i="8"/>
  <c r="S5331" i="8"/>
  <c r="S5330" i="8"/>
  <c r="S5329" i="8"/>
  <c r="S5328" i="8"/>
  <c r="S5327" i="8"/>
  <c r="S5326" i="8"/>
  <c r="S5325" i="8"/>
  <c r="S5324" i="8"/>
  <c r="S5323" i="8"/>
  <c r="S5322" i="8"/>
  <c r="S5321" i="8"/>
  <c r="S5320" i="8"/>
  <c r="S5319" i="8"/>
  <c r="S5318" i="8"/>
  <c r="S5317" i="8"/>
  <c r="S5316" i="8"/>
  <c r="S5315" i="8"/>
  <c r="S5314" i="8"/>
  <c r="S5313" i="8"/>
  <c r="S5312" i="8"/>
  <c r="S5311" i="8"/>
  <c r="S5310" i="8"/>
  <c r="S5309" i="8"/>
  <c r="S5308" i="8"/>
  <c r="S5307" i="8"/>
  <c r="S5306" i="8"/>
  <c r="S5305" i="8"/>
  <c r="S5304" i="8"/>
  <c r="S5303" i="8"/>
  <c r="S5302" i="8"/>
  <c r="S5301" i="8"/>
  <c r="S5300" i="8"/>
  <c r="S5299" i="8"/>
  <c r="S5298" i="8"/>
  <c r="S5297" i="8"/>
  <c r="S5296" i="8"/>
  <c r="S5295" i="8"/>
  <c r="S5294" i="8"/>
  <c r="S5293" i="8"/>
  <c r="S5292" i="8"/>
  <c r="S5291" i="8"/>
  <c r="S5290" i="8"/>
  <c r="S5289" i="8"/>
  <c r="S5288" i="8"/>
  <c r="S5287" i="8"/>
  <c r="S5286" i="8"/>
  <c r="S5285" i="8"/>
  <c r="S5284" i="8"/>
  <c r="S5283" i="8"/>
  <c r="S5282" i="8"/>
  <c r="S5281" i="8"/>
  <c r="S5280" i="8"/>
  <c r="S5279" i="8"/>
  <c r="S5278" i="8"/>
  <c r="S5277" i="8"/>
  <c r="S5276" i="8"/>
  <c r="S5275" i="8"/>
  <c r="S5274" i="8"/>
  <c r="S5273" i="8"/>
  <c r="S5272" i="8"/>
  <c r="S5271" i="8"/>
  <c r="S5270" i="8"/>
  <c r="S5269" i="8"/>
  <c r="S5268" i="8"/>
  <c r="S5267" i="8"/>
  <c r="S5266" i="8"/>
  <c r="S5265" i="8"/>
  <c r="S5264" i="8"/>
  <c r="S5263" i="8"/>
  <c r="S5262" i="8"/>
  <c r="S5261" i="8"/>
  <c r="S5260" i="8"/>
  <c r="S5259" i="8"/>
  <c r="S5258" i="8"/>
  <c r="S5257" i="8"/>
  <c r="S5256" i="8"/>
  <c r="S5255" i="8"/>
  <c r="S5254" i="8"/>
  <c r="S5253" i="8"/>
  <c r="S5252" i="8"/>
  <c r="S5251" i="8"/>
  <c r="S5250" i="8"/>
  <c r="S5249" i="8"/>
  <c r="S5248" i="8"/>
  <c r="S5247" i="8"/>
  <c r="S5246" i="8"/>
  <c r="S5245" i="8"/>
  <c r="S5244" i="8"/>
  <c r="S5243" i="8"/>
  <c r="S5242" i="8"/>
  <c r="S5241" i="8"/>
  <c r="S5240" i="8"/>
  <c r="S5239" i="8"/>
  <c r="S5238" i="8"/>
  <c r="S5237" i="8"/>
  <c r="S5236" i="8"/>
  <c r="S5235" i="8"/>
  <c r="S5234" i="8"/>
  <c r="S5233" i="8"/>
  <c r="S5232" i="8"/>
  <c r="S5231" i="8"/>
  <c r="S5230" i="8"/>
  <c r="S5229" i="8"/>
  <c r="S5228" i="8"/>
  <c r="S5227" i="8"/>
  <c r="S5226" i="8"/>
  <c r="S5225" i="8"/>
  <c r="S5224" i="8"/>
  <c r="S5223" i="8"/>
  <c r="S5222" i="8"/>
  <c r="S5221" i="8"/>
  <c r="S5220" i="8"/>
  <c r="S5219" i="8"/>
  <c r="S5218" i="8"/>
  <c r="S5217" i="8"/>
  <c r="S5216" i="8"/>
  <c r="S5215" i="8"/>
  <c r="S5214" i="8"/>
  <c r="S5213" i="8"/>
  <c r="S5212" i="8"/>
  <c r="S5211" i="8"/>
  <c r="S5210" i="8"/>
  <c r="S5209" i="8"/>
  <c r="S5208" i="8"/>
  <c r="S5207" i="8"/>
  <c r="S5206" i="8"/>
  <c r="S5205" i="8"/>
  <c r="S5204" i="8"/>
  <c r="S5203" i="8"/>
  <c r="S5202" i="8"/>
  <c r="S5201" i="8"/>
  <c r="S5200" i="8"/>
  <c r="S5199" i="8"/>
  <c r="S5198" i="8"/>
  <c r="S5197" i="8"/>
  <c r="S5196" i="8"/>
  <c r="S5195" i="8"/>
  <c r="S5194" i="8"/>
  <c r="S5193" i="8"/>
  <c r="S5192" i="8"/>
  <c r="S5191" i="8"/>
  <c r="S5190" i="8"/>
  <c r="S5189" i="8"/>
  <c r="S5188" i="8"/>
  <c r="S5187" i="8"/>
  <c r="S5186" i="8"/>
  <c r="S5185" i="8"/>
  <c r="S5184" i="8"/>
  <c r="S5183" i="8"/>
  <c r="S5182" i="8"/>
  <c r="S5181" i="8"/>
  <c r="S5180" i="8"/>
  <c r="S5179" i="8"/>
  <c r="S5178" i="8"/>
  <c r="S5177" i="8"/>
  <c r="S5176" i="8"/>
  <c r="S5175" i="8"/>
  <c r="S5174" i="8"/>
  <c r="S5173" i="8"/>
  <c r="S5172" i="8"/>
  <c r="S5171" i="8"/>
  <c r="S5170" i="8"/>
  <c r="S5169" i="8"/>
  <c r="S5168" i="8"/>
  <c r="S5167" i="8"/>
  <c r="S5166" i="8"/>
  <c r="S5165" i="8"/>
  <c r="S5164" i="8"/>
  <c r="S5163" i="8"/>
  <c r="S5162" i="8"/>
  <c r="S5161" i="8"/>
  <c r="S5160" i="8"/>
  <c r="S5159" i="8"/>
  <c r="S5158" i="8"/>
  <c r="S5157" i="8"/>
  <c r="S5156" i="8"/>
  <c r="S5155" i="8"/>
  <c r="S5154" i="8"/>
  <c r="S5153" i="8"/>
  <c r="S5152" i="8"/>
  <c r="S5151" i="8"/>
  <c r="S5150" i="8"/>
  <c r="S5149" i="8"/>
  <c r="S5148" i="8"/>
  <c r="S5147" i="8"/>
  <c r="S5146" i="8"/>
  <c r="S5145" i="8"/>
  <c r="S5144" i="8"/>
  <c r="S5143" i="8"/>
  <c r="S5142" i="8"/>
  <c r="S5141" i="8"/>
  <c r="S5140" i="8"/>
  <c r="S5139" i="8"/>
  <c r="S5138" i="8"/>
  <c r="S5137" i="8"/>
  <c r="S5136" i="8"/>
  <c r="S5135" i="8"/>
  <c r="S5134" i="8"/>
  <c r="S5133" i="8"/>
  <c r="S5132" i="8"/>
  <c r="S5131" i="8"/>
  <c r="S5130" i="8"/>
  <c r="S5129" i="8"/>
  <c r="S5128" i="8"/>
  <c r="S5127" i="8"/>
  <c r="S5126" i="8"/>
  <c r="S5125" i="8"/>
  <c r="S5124" i="8"/>
  <c r="S5123" i="8"/>
  <c r="S5122" i="8"/>
  <c r="S5121" i="8"/>
  <c r="S5120" i="8"/>
  <c r="S5119" i="8"/>
  <c r="S5118" i="8"/>
  <c r="S5117" i="8"/>
  <c r="S5116" i="8"/>
  <c r="S5115" i="8"/>
  <c r="S5114" i="8"/>
  <c r="S5113" i="8"/>
  <c r="S5112" i="8"/>
  <c r="S5111" i="8"/>
  <c r="S5110" i="8"/>
  <c r="S5109" i="8"/>
  <c r="S5108" i="8"/>
  <c r="S5107" i="8"/>
  <c r="S5106" i="8"/>
  <c r="S5105" i="8"/>
  <c r="S5104" i="8"/>
  <c r="S5103" i="8"/>
  <c r="S5102" i="8"/>
  <c r="S5101" i="8"/>
  <c r="S5100" i="8"/>
  <c r="S5099" i="8"/>
  <c r="S5098" i="8"/>
  <c r="S5097" i="8"/>
  <c r="S5096" i="8"/>
  <c r="S5095" i="8"/>
  <c r="S5094" i="8"/>
  <c r="S5093" i="8"/>
  <c r="S5092" i="8"/>
  <c r="S5091" i="8"/>
  <c r="S5090" i="8"/>
  <c r="S5089" i="8"/>
  <c r="S5088" i="8"/>
  <c r="S5087" i="8"/>
  <c r="S5086" i="8"/>
  <c r="S5085" i="8"/>
  <c r="S5084" i="8"/>
  <c r="S5083" i="8"/>
  <c r="S5082" i="8"/>
  <c r="S5081" i="8"/>
  <c r="S5080" i="8"/>
  <c r="S5079" i="8"/>
  <c r="S5078" i="8"/>
  <c r="S5077" i="8"/>
  <c r="S5076" i="8"/>
  <c r="S5075" i="8"/>
  <c r="S5074" i="8"/>
  <c r="S5073" i="8"/>
  <c r="S5072" i="8"/>
  <c r="S5071" i="8"/>
  <c r="S5070" i="8"/>
  <c r="S5069" i="8"/>
  <c r="S5068" i="8"/>
  <c r="S5067" i="8"/>
  <c r="S5066" i="8"/>
  <c r="S5065" i="8"/>
  <c r="S5064" i="8"/>
  <c r="S5063" i="8"/>
  <c r="S5062" i="8"/>
  <c r="S5061" i="8"/>
  <c r="S5060" i="8"/>
  <c r="S5059" i="8"/>
  <c r="S5058" i="8"/>
  <c r="S5057" i="8"/>
  <c r="S5056" i="8"/>
  <c r="S5055" i="8"/>
  <c r="S5054" i="8"/>
  <c r="S5053" i="8"/>
  <c r="S5052" i="8"/>
  <c r="S5051" i="8"/>
  <c r="S5050" i="8"/>
  <c r="S5049" i="8"/>
  <c r="S5048" i="8"/>
  <c r="S5047" i="8"/>
  <c r="S5046" i="8"/>
  <c r="S5045" i="8"/>
  <c r="S5044" i="8"/>
  <c r="S5043" i="8"/>
  <c r="S5042" i="8"/>
  <c r="S5041" i="8"/>
  <c r="S5040" i="8"/>
  <c r="S5039" i="8"/>
  <c r="S5038" i="8"/>
  <c r="S5037" i="8"/>
  <c r="S5036" i="8"/>
  <c r="S5035" i="8"/>
  <c r="S5034" i="8"/>
  <c r="S5033" i="8"/>
  <c r="S5032" i="8"/>
  <c r="S5031" i="8"/>
  <c r="S5030" i="8"/>
  <c r="S5029" i="8"/>
  <c r="S5028" i="8"/>
  <c r="S5027" i="8"/>
  <c r="S5026" i="8"/>
  <c r="S5025" i="8"/>
  <c r="S5024" i="8"/>
  <c r="S5023" i="8"/>
  <c r="S5022" i="8"/>
  <c r="S5021" i="8"/>
  <c r="S5020" i="8"/>
  <c r="S5019" i="8"/>
  <c r="S5018" i="8"/>
  <c r="S5017" i="8"/>
  <c r="S5016" i="8"/>
  <c r="S5015" i="8"/>
  <c r="S5014" i="8"/>
  <c r="S5013" i="8"/>
  <c r="S5012" i="8"/>
  <c r="S5011" i="8"/>
  <c r="S5010" i="8"/>
  <c r="S5009" i="8"/>
  <c r="S5008" i="8"/>
  <c r="S5007" i="8"/>
  <c r="S5006" i="8"/>
  <c r="S5005" i="8"/>
  <c r="S5004" i="8"/>
  <c r="S5003" i="8"/>
  <c r="S5002" i="8"/>
  <c r="S5001" i="8"/>
  <c r="S5000" i="8"/>
  <c r="S4999" i="8"/>
  <c r="S4998" i="8"/>
  <c r="S4997" i="8"/>
  <c r="S4996" i="8"/>
  <c r="S4995" i="8"/>
  <c r="S4994" i="8"/>
  <c r="S4993" i="8"/>
  <c r="S4992" i="8"/>
  <c r="S4991" i="8"/>
  <c r="S4990" i="8"/>
  <c r="S4989" i="8"/>
  <c r="S4988" i="8"/>
  <c r="S4987" i="8"/>
  <c r="S4986" i="8"/>
  <c r="S4985" i="8"/>
  <c r="S4984" i="8"/>
  <c r="S4983" i="8"/>
  <c r="S4982" i="8"/>
  <c r="S4981" i="8"/>
  <c r="S4980" i="8"/>
  <c r="S4979" i="8"/>
  <c r="S4978" i="8"/>
  <c r="S4977" i="8"/>
  <c r="S4976" i="8"/>
  <c r="S4975" i="8"/>
  <c r="S4974" i="8"/>
  <c r="S4973" i="8"/>
  <c r="S4972" i="8"/>
  <c r="S4971" i="8"/>
  <c r="S4970" i="8"/>
  <c r="S4969" i="8"/>
  <c r="S4968" i="8"/>
  <c r="S4967" i="8"/>
  <c r="S4966" i="8"/>
  <c r="S4965" i="8"/>
  <c r="S4964" i="8"/>
  <c r="S4963" i="8"/>
  <c r="S4962" i="8"/>
  <c r="S4961" i="8"/>
  <c r="S4960" i="8"/>
  <c r="S4959" i="8"/>
  <c r="S4958" i="8"/>
  <c r="S4957" i="8"/>
  <c r="S4956" i="8"/>
  <c r="S4955" i="8"/>
  <c r="S4954" i="8"/>
  <c r="S4953" i="8"/>
  <c r="S4952" i="8"/>
  <c r="S4951" i="8"/>
  <c r="S4950" i="8"/>
  <c r="S4949" i="8"/>
  <c r="S4948" i="8"/>
  <c r="S4947" i="8"/>
  <c r="S4946" i="8"/>
  <c r="S4945" i="8"/>
  <c r="S4944" i="8"/>
  <c r="S4943" i="8"/>
  <c r="S4942" i="8"/>
  <c r="S4941" i="8"/>
  <c r="S4940" i="8"/>
  <c r="S4939" i="8"/>
  <c r="S4938" i="8"/>
  <c r="S4937" i="8"/>
  <c r="S4936" i="8"/>
  <c r="S4935" i="8"/>
  <c r="S4934" i="8"/>
  <c r="S4933" i="8"/>
  <c r="S4932" i="8"/>
  <c r="S4931" i="8"/>
  <c r="S4930" i="8"/>
  <c r="S4929" i="8"/>
  <c r="S4928" i="8"/>
  <c r="S4927" i="8"/>
  <c r="S4926" i="8"/>
  <c r="S4925" i="8"/>
  <c r="S4924" i="8"/>
  <c r="S4923" i="8"/>
  <c r="S4922" i="8"/>
  <c r="S4921" i="8"/>
  <c r="S4920" i="8"/>
  <c r="S4919" i="8"/>
  <c r="S4918" i="8"/>
  <c r="S4917" i="8"/>
  <c r="S4916" i="8"/>
  <c r="S4915" i="8"/>
  <c r="S4914" i="8"/>
  <c r="S4913" i="8"/>
  <c r="S4912" i="8"/>
  <c r="S4911" i="8"/>
  <c r="S4910" i="8"/>
  <c r="S4909" i="8"/>
  <c r="S4908" i="8"/>
  <c r="S4907" i="8"/>
  <c r="S4906" i="8"/>
  <c r="S4905" i="8"/>
  <c r="S4904" i="8"/>
  <c r="S4903" i="8"/>
  <c r="S4902" i="8"/>
  <c r="S4901" i="8"/>
  <c r="S4900" i="8"/>
  <c r="S4899" i="8"/>
  <c r="S4898" i="8"/>
  <c r="S4897" i="8"/>
  <c r="S4896" i="8"/>
  <c r="S4895" i="8"/>
  <c r="S4894" i="8"/>
  <c r="S4893" i="8"/>
  <c r="S4892" i="8"/>
  <c r="S4891" i="8"/>
  <c r="S4890" i="8"/>
  <c r="S4889" i="8"/>
  <c r="S4888" i="8"/>
  <c r="S4887" i="8"/>
  <c r="S4886" i="8"/>
  <c r="S4885" i="8"/>
  <c r="S4884" i="8"/>
  <c r="S4883" i="8"/>
  <c r="S4882" i="8"/>
  <c r="S4881" i="8"/>
  <c r="S4880" i="8"/>
  <c r="S4879" i="8"/>
  <c r="S4878" i="8"/>
  <c r="S4877" i="8"/>
  <c r="S4876" i="8"/>
  <c r="S4875" i="8"/>
  <c r="S4874" i="8"/>
  <c r="S4873" i="8"/>
  <c r="S4872" i="8"/>
  <c r="S4871" i="8"/>
  <c r="S4870" i="8"/>
  <c r="S4869" i="8"/>
  <c r="S4868" i="8"/>
  <c r="S4867" i="8"/>
  <c r="S4866" i="8"/>
  <c r="S4865" i="8"/>
  <c r="S4864" i="8"/>
  <c r="S4863" i="8"/>
  <c r="S4862" i="8"/>
  <c r="S4861" i="8"/>
  <c r="S4860" i="8"/>
  <c r="S4859" i="8"/>
  <c r="S4858" i="8"/>
  <c r="S4857" i="8"/>
  <c r="S4856" i="8"/>
  <c r="S4855" i="8"/>
  <c r="S4854" i="8"/>
  <c r="S4853" i="8"/>
  <c r="S4852" i="8"/>
  <c r="S4851" i="8"/>
  <c r="S4850" i="8"/>
  <c r="S4849" i="8"/>
  <c r="S4848" i="8"/>
  <c r="S4847" i="8"/>
  <c r="S4846" i="8"/>
  <c r="S4845" i="8"/>
  <c r="S4844" i="8"/>
  <c r="S4843" i="8"/>
  <c r="S4842" i="8"/>
  <c r="S4841" i="8"/>
  <c r="S4840" i="8"/>
  <c r="S4839" i="8"/>
  <c r="S4838" i="8"/>
  <c r="S4837" i="8"/>
  <c r="S4836" i="8"/>
  <c r="S4835" i="8"/>
  <c r="S4834" i="8"/>
  <c r="S4833" i="8"/>
  <c r="S4832" i="8"/>
  <c r="S4831" i="8"/>
  <c r="S4830" i="8"/>
  <c r="S4829" i="8"/>
  <c r="S4828" i="8"/>
  <c r="S4827" i="8"/>
  <c r="S4826" i="8"/>
  <c r="S4825" i="8"/>
  <c r="S4824" i="8"/>
  <c r="S4823" i="8"/>
  <c r="S4822" i="8"/>
  <c r="S4821" i="8"/>
  <c r="S4820" i="8"/>
  <c r="S4819" i="8"/>
  <c r="S4818" i="8"/>
  <c r="S4817" i="8"/>
  <c r="S4816" i="8"/>
  <c r="S4815" i="8"/>
  <c r="S4814" i="8"/>
  <c r="S4813" i="8"/>
  <c r="S4812" i="8"/>
  <c r="S4811" i="8"/>
  <c r="S4810" i="8"/>
  <c r="S4809" i="8"/>
  <c r="S4808" i="8"/>
  <c r="S4807" i="8"/>
  <c r="S4806" i="8"/>
  <c r="S4805" i="8"/>
  <c r="S4804" i="8"/>
  <c r="S4803" i="8"/>
  <c r="S4802" i="8"/>
  <c r="S4801" i="8"/>
  <c r="S4800" i="8"/>
  <c r="S4799" i="8"/>
  <c r="S4798" i="8"/>
  <c r="S4797" i="8"/>
  <c r="S4796" i="8"/>
  <c r="S4795" i="8"/>
  <c r="S4794" i="8"/>
  <c r="S4793" i="8"/>
  <c r="S4792" i="8"/>
  <c r="S4791" i="8"/>
  <c r="S4790" i="8"/>
  <c r="S4789" i="8"/>
  <c r="S4788" i="8"/>
  <c r="S4787" i="8"/>
  <c r="S4786" i="8"/>
  <c r="S4785" i="8"/>
  <c r="S4784" i="8"/>
  <c r="S4783" i="8"/>
  <c r="S4782" i="8"/>
  <c r="S4781" i="8"/>
  <c r="S4780" i="8"/>
  <c r="S4779" i="8"/>
  <c r="S4778" i="8"/>
  <c r="S4777" i="8"/>
  <c r="S4776" i="8"/>
  <c r="S4775" i="8"/>
  <c r="S4774" i="8"/>
  <c r="S4773" i="8"/>
  <c r="S4772" i="8"/>
  <c r="S4771" i="8"/>
  <c r="S4770" i="8"/>
  <c r="S4769" i="8"/>
  <c r="S4768" i="8"/>
  <c r="S4767" i="8"/>
  <c r="S4766" i="8"/>
  <c r="S4765" i="8"/>
  <c r="S4764" i="8"/>
  <c r="S4763" i="8"/>
  <c r="S4762" i="8"/>
  <c r="S4761" i="8"/>
  <c r="S4760" i="8"/>
  <c r="S4759" i="8"/>
  <c r="S4758" i="8"/>
  <c r="S4757" i="8"/>
  <c r="S4756" i="8"/>
  <c r="S4755" i="8"/>
  <c r="S4754" i="8"/>
  <c r="S4753" i="8"/>
  <c r="S4752" i="8"/>
  <c r="S4751" i="8"/>
  <c r="S4750" i="8"/>
  <c r="S4749" i="8"/>
  <c r="S4748" i="8"/>
  <c r="S4747" i="8"/>
  <c r="S4746" i="8"/>
  <c r="S4745" i="8"/>
  <c r="S4744" i="8"/>
  <c r="S4743" i="8"/>
  <c r="S4742" i="8"/>
  <c r="S4741" i="8"/>
  <c r="S4740" i="8"/>
  <c r="S4739" i="8"/>
  <c r="S4738" i="8"/>
  <c r="S4737" i="8"/>
  <c r="S4736" i="8"/>
  <c r="S4735" i="8"/>
  <c r="S4734" i="8"/>
  <c r="S4733" i="8"/>
  <c r="S4732" i="8"/>
  <c r="S4731" i="8"/>
  <c r="S4730" i="8"/>
  <c r="S4729" i="8"/>
  <c r="S4728" i="8"/>
  <c r="S4727" i="8"/>
  <c r="S4726" i="8"/>
  <c r="S4725" i="8"/>
  <c r="S4724" i="8"/>
  <c r="S4723" i="8"/>
  <c r="S4722" i="8"/>
  <c r="S4721" i="8"/>
  <c r="S4720" i="8"/>
  <c r="S4719" i="8"/>
  <c r="S4718" i="8"/>
  <c r="S4717" i="8"/>
  <c r="S4716" i="8"/>
  <c r="S4715" i="8"/>
  <c r="S4714" i="8"/>
  <c r="S4713" i="8"/>
  <c r="S4712" i="8"/>
  <c r="S4711" i="8"/>
  <c r="S4710" i="8"/>
  <c r="S4709" i="8"/>
  <c r="S4708" i="8"/>
  <c r="S4707" i="8"/>
  <c r="S4706" i="8"/>
  <c r="S4705" i="8"/>
  <c r="S4704" i="8"/>
  <c r="S4703" i="8"/>
  <c r="S4702" i="8"/>
  <c r="S4701" i="8"/>
  <c r="S4700" i="8"/>
  <c r="S4699" i="8"/>
  <c r="S4698" i="8"/>
  <c r="S4697" i="8"/>
  <c r="S4696" i="8"/>
  <c r="S4695" i="8"/>
  <c r="S4694" i="8"/>
  <c r="S4693" i="8"/>
  <c r="S4692" i="8"/>
  <c r="S4691" i="8"/>
  <c r="S4690" i="8"/>
  <c r="S4689" i="8"/>
  <c r="S4688" i="8"/>
  <c r="S4687" i="8"/>
  <c r="S4686" i="8"/>
  <c r="S4685" i="8"/>
  <c r="S4684" i="8"/>
  <c r="S4683" i="8"/>
  <c r="S4682" i="8"/>
  <c r="S4681" i="8"/>
  <c r="S4680" i="8"/>
  <c r="S4679" i="8"/>
  <c r="S4678" i="8"/>
  <c r="S4677" i="8"/>
  <c r="S4676" i="8"/>
  <c r="S4675" i="8"/>
  <c r="S4674" i="8"/>
  <c r="S4673" i="8"/>
  <c r="S4672" i="8"/>
  <c r="S4671" i="8"/>
  <c r="S4670" i="8"/>
  <c r="S4669" i="8"/>
  <c r="S4668" i="8"/>
  <c r="S4667" i="8"/>
  <c r="S4666" i="8"/>
  <c r="S4665" i="8"/>
  <c r="S4664" i="8"/>
  <c r="S4663" i="8"/>
  <c r="S4662" i="8"/>
  <c r="S4661" i="8"/>
  <c r="S4660" i="8"/>
  <c r="S4659" i="8"/>
  <c r="S4658" i="8"/>
  <c r="S4657" i="8"/>
  <c r="S4656" i="8"/>
  <c r="S4655" i="8"/>
  <c r="S4654" i="8"/>
  <c r="S4653" i="8"/>
  <c r="S4652" i="8"/>
  <c r="S4651" i="8"/>
  <c r="S4650" i="8"/>
  <c r="S4649" i="8"/>
  <c r="S4648" i="8"/>
  <c r="S4647" i="8"/>
  <c r="S4646" i="8"/>
  <c r="S4645" i="8"/>
  <c r="S4644" i="8"/>
  <c r="S4643" i="8"/>
  <c r="S4642" i="8"/>
  <c r="S4641" i="8"/>
  <c r="S4640" i="8"/>
  <c r="S4639" i="8"/>
  <c r="S4638" i="8"/>
  <c r="S4637" i="8"/>
  <c r="S4636" i="8"/>
  <c r="S4635" i="8"/>
  <c r="S4634" i="8"/>
  <c r="S4633" i="8"/>
  <c r="S4632" i="8"/>
  <c r="S4631" i="8"/>
  <c r="S4630" i="8"/>
  <c r="S4629" i="8"/>
  <c r="S4628" i="8"/>
  <c r="S4627" i="8"/>
  <c r="S4626" i="8"/>
  <c r="S4625" i="8"/>
  <c r="S4624" i="8"/>
  <c r="S4623" i="8"/>
  <c r="S4622" i="8"/>
  <c r="S4621" i="8"/>
  <c r="S4620" i="8"/>
  <c r="S4619" i="8"/>
  <c r="S4618" i="8"/>
  <c r="S4617" i="8"/>
  <c r="S4616" i="8"/>
  <c r="S4615" i="8"/>
  <c r="S4614" i="8"/>
  <c r="S4613" i="8"/>
  <c r="S4612" i="8"/>
  <c r="S4611" i="8"/>
  <c r="S4610" i="8"/>
  <c r="S4609" i="8"/>
  <c r="S4608" i="8"/>
  <c r="S4607" i="8"/>
  <c r="S4606" i="8"/>
  <c r="S4605" i="8"/>
  <c r="S4604" i="8"/>
  <c r="S4603" i="8"/>
  <c r="S4602" i="8"/>
  <c r="S4601" i="8"/>
  <c r="S4600" i="8"/>
  <c r="S4599" i="8"/>
  <c r="S4598" i="8"/>
  <c r="S4597" i="8"/>
  <c r="S4596" i="8"/>
  <c r="S4595" i="8"/>
  <c r="S4594" i="8"/>
  <c r="S4593" i="8"/>
  <c r="S4592" i="8"/>
  <c r="S4591" i="8"/>
  <c r="S4590" i="8"/>
  <c r="S4589" i="8"/>
  <c r="S4588" i="8"/>
  <c r="S4587" i="8"/>
  <c r="S4586" i="8"/>
  <c r="S4585" i="8"/>
  <c r="S4584" i="8"/>
  <c r="S4583" i="8"/>
  <c r="S4582" i="8"/>
  <c r="S4581" i="8"/>
  <c r="S4580" i="8"/>
  <c r="S4579" i="8"/>
  <c r="S4578" i="8"/>
  <c r="S4577" i="8"/>
  <c r="S4576" i="8"/>
  <c r="S4575" i="8"/>
  <c r="S4574" i="8"/>
  <c r="S4573" i="8"/>
  <c r="S4572" i="8"/>
  <c r="S4571" i="8"/>
  <c r="S4570" i="8"/>
  <c r="S4569" i="8"/>
  <c r="S4568" i="8"/>
  <c r="S4567" i="8"/>
  <c r="S4566" i="8"/>
  <c r="S4565" i="8"/>
  <c r="S4564" i="8"/>
  <c r="S4563" i="8"/>
  <c r="S4562" i="8"/>
  <c r="S4561" i="8"/>
  <c r="S4560" i="8"/>
  <c r="S4559" i="8"/>
  <c r="S4558" i="8"/>
  <c r="S4557" i="8"/>
  <c r="S4556" i="8"/>
  <c r="S4555" i="8"/>
  <c r="S4554" i="8"/>
  <c r="S4553" i="8"/>
  <c r="S4552" i="8"/>
  <c r="S4551" i="8"/>
  <c r="S4550" i="8"/>
  <c r="S4549" i="8"/>
  <c r="S4548" i="8"/>
  <c r="S4547" i="8"/>
  <c r="S4546" i="8"/>
  <c r="S4545" i="8"/>
  <c r="S4544" i="8"/>
  <c r="S4543" i="8"/>
  <c r="S4542" i="8"/>
  <c r="S4541" i="8"/>
  <c r="S4540" i="8"/>
  <c r="S4539" i="8"/>
  <c r="S4538" i="8"/>
  <c r="S4537" i="8"/>
  <c r="S4536" i="8"/>
  <c r="S4535" i="8"/>
  <c r="S4534" i="8"/>
  <c r="S4533" i="8"/>
  <c r="S4532" i="8"/>
  <c r="S4531" i="8"/>
  <c r="S4530" i="8"/>
  <c r="S4529" i="8"/>
  <c r="S4528" i="8"/>
  <c r="S4527" i="8"/>
  <c r="S4526" i="8"/>
  <c r="S4525" i="8"/>
  <c r="S4524" i="8"/>
  <c r="S4523" i="8"/>
  <c r="S4522" i="8"/>
  <c r="S4521" i="8"/>
  <c r="S4520" i="8"/>
  <c r="S4519" i="8"/>
  <c r="S4518" i="8"/>
  <c r="S4517" i="8"/>
  <c r="S4516" i="8"/>
  <c r="S4515" i="8"/>
  <c r="S4514" i="8"/>
  <c r="S4513" i="8"/>
  <c r="S4512" i="8"/>
  <c r="S4511" i="8"/>
  <c r="S4510" i="8"/>
  <c r="S4509" i="8"/>
  <c r="S4508" i="8"/>
  <c r="S4507" i="8"/>
  <c r="S4506" i="8"/>
  <c r="S4505" i="8"/>
  <c r="S4504" i="8"/>
  <c r="S4503" i="8"/>
  <c r="S4502" i="8"/>
  <c r="S4501" i="8"/>
  <c r="S4500" i="8"/>
  <c r="S4499" i="8"/>
  <c r="S4498" i="8"/>
  <c r="S4497" i="8"/>
  <c r="S4496" i="8"/>
  <c r="S4495" i="8"/>
  <c r="S4494" i="8"/>
  <c r="S4493" i="8"/>
  <c r="S4492" i="8"/>
  <c r="S4491" i="8"/>
  <c r="S4490" i="8"/>
  <c r="S4489" i="8"/>
  <c r="S4488" i="8"/>
  <c r="S4487" i="8"/>
  <c r="S4486" i="8"/>
  <c r="S4485" i="8"/>
  <c r="S4484" i="8"/>
  <c r="S4483" i="8"/>
  <c r="S4482" i="8"/>
  <c r="S4481" i="8"/>
  <c r="S4480" i="8"/>
  <c r="S4479" i="8"/>
  <c r="S4478" i="8"/>
  <c r="S4477" i="8"/>
  <c r="S4476" i="8"/>
  <c r="S4475" i="8"/>
  <c r="S4474" i="8"/>
  <c r="S4473" i="8"/>
  <c r="S4472" i="8"/>
  <c r="S4471" i="8"/>
  <c r="S4470" i="8"/>
  <c r="S4469" i="8"/>
  <c r="S4468" i="8"/>
  <c r="S4467" i="8"/>
  <c r="S4466" i="8"/>
  <c r="S4465" i="8"/>
  <c r="S4464" i="8"/>
  <c r="S4463" i="8"/>
  <c r="S4462" i="8"/>
  <c r="S4461" i="8"/>
  <c r="S4460" i="8"/>
  <c r="S4459" i="8"/>
  <c r="S4458" i="8"/>
  <c r="S4457" i="8"/>
  <c r="S4456" i="8"/>
  <c r="S4455" i="8"/>
  <c r="S4454" i="8"/>
  <c r="S4453" i="8"/>
  <c r="S4452" i="8"/>
  <c r="S4451" i="8"/>
  <c r="S4450" i="8"/>
  <c r="S4449" i="8"/>
  <c r="S4448" i="8"/>
  <c r="S4447" i="8"/>
  <c r="S4446" i="8"/>
  <c r="S4445" i="8"/>
  <c r="S4444" i="8"/>
  <c r="S4443" i="8"/>
  <c r="S4442" i="8"/>
  <c r="S4441" i="8"/>
  <c r="S4440" i="8"/>
  <c r="S4439" i="8"/>
  <c r="S4438" i="8"/>
  <c r="S4437" i="8"/>
  <c r="S4436" i="8"/>
  <c r="S4435" i="8"/>
  <c r="S4434" i="8"/>
  <c r="S4433" i="8"/>
  <c r="S4432" i="8"/>
  <c r="S4431" i="8"/>
  <c r="S4430" i="8"/>
  <c r="S4429" i="8"/>
  <c r="S4428" i="8"/>
  <c r="S4427" i="8"/>
  <c r="S4426" i="8"/>
  <c r="S4425" i="8"/>
  <c r="S4424" i="8"/>
  <c r="S4423" i="8"/>
  <c r="S4422" i="8"/>
  <c r="S4421" i="8"/>
  <c r="S4420" i="8"/>
  <c r="S4419" i="8"/>
  <c r="S4418" i="8"/>
  <c r="S4417" i="8"/>
  <c r="S4416" i="8"/>
  <c r="S4415" i="8"/>
  <c r="S4414" i="8"/>
  <c r="S4413" i="8"/>
  <c r="S4412" i="8"/>
  <c r="S4411" i="8"/>
  <c r="S4410" i="8"/>
  <c r="S4409" i="8"/>
  <c r="S4408" i="8"/>
  <c r="S4407" i="8"/>
  <c r="S4406" i="8"/>
  <c r="S4405" i="8"/>
  <c r="S4404" i="8"/>
  <c r="S4403" i="8"/>
  <c r="S4402" i="8"/>
  <c r="S4401" i="8"/>
  <c r="S4400" i="8"/>
  <c r="S4399" i="8"/>
  <c r="S4398" i="8"/>
  <c r="S4397" i="8"/>
  <c r="S4396" i="8"/>
  <c r="S4395" i="8"/>
  <c r="S4394" i="8"/>
  <c r="S4393" i="8"/>
  <c r="S4392" i="8"/>
  <c r="S4391" i="8"/>
  <c r="S4390" i="8"/>
  <c r="S4389" i="8"/>
  <c r="S4388" i="8"/>
  <c r="S4387" i="8"/>
  <c r="S4386" i="8"/>
  <c r="S4385" i="8"/>
  <c r="S4384" i="8"/>
  <c r="S4383" i="8"/>
  <c r="S4382" i="8"/>
  <c r="S4381" i="8"/>
  <c r="S4380" i="8"/>
  <c r="S4379" i="8"/>
  <c r="S4378" i="8"/>
  <c r="S4377" i="8"/>
  <c r="S4376" i="8"/>
  <c r="S4375" i="8"/>
  <c r="S4374" i="8"/>
  <c r="S4373" i="8"/>
  <c r="S4372" i="8"/>
  <c r="S4371" i="8"/>
  <c r="S4370" i="8"/>
  <c r="S4369" i="8"/>
  <c r="S4368" i="8"/>
  <c r="S4367" i="8"/>
  <c r="S4366" i="8"/>
  <c r="S4365" i="8"/>
  <c r="S4364" i="8"/>
  <c r="S4363" i="8"/>
  <c r="S4362" i="8"/>
  <c r="S4361" i="8"/>
  <c r="S4360" i="8"/>
  <c r="S4359" i="8"/>
  <c r="S4358" i="8"/>
  <c r="S4357" i="8"/>
  <c r="S4356" i="8"/>
  <c r="S4355" i="8"/>
  <c r="S4354" i="8"/>
  <c r="S4353" i="8"/>
  <c r="S4352" i="8"/>
  <c r="S4351" i="8"/>
  <c r="S4350" i="8"/>
  <c r="S4349" i="8"/>
  <c r="S4348" i="8"/>
  <c r="S4347" i="8"/>
  <c r="S4346" i="8"/>
  <c r="S4345" i="8"/>
  <c r="S4344" i="8"/>
  <c r="S4343" i="8"/>
  <c r="S4342" i="8"/>
  <c r="S4341" i="8"/>
  <c r="S4340" i="8"/>
  <c r="S4339" i="8"/>
  <c r="S4338" i="8"/>
  <c r="S4337" i="8"/>
  <c r="S4336" i="8"/>
  <c r="S4335" i="8"/>
  <c r="S4334" i="8"/>
  <c r="S4333" i="8"/>
  <c r="S4332" i="8"/>
  <c r="S4331" i="8"/>
  <c r="S4330" i="8"/>
  <c r="S4329" i="8"/>
  <c r="S4328" i="8"/>
  <c r="S4327" i="8"/>
  <c r="S4326" i="8"/>
  <c r="S4325" i="8"/>
  <c r="S4324" i="8"/>
  <c r="S4323" i="8"/>
  <c r="S4322" i="8"/>
  <c r="S4321" i="8"/>
  <c r="S4320" i="8"/>
  <c r="S4319" i="8"/>
  <c r="S4318" i="8"/>
  <c r="S4317" i="8"/>
  <c r="S4316" i="8"/>
  <c r="S4315" i="8"/>
  <c r="S4314" i="8"/>
  <c r="S4313" i="8"/>
  <c r="S4312" i="8"/>
  <c r="S4311" i="8"/>
  <c r="S4310" i="8"/>
  <c r="S4309" i="8"/>
  <c r="S4308" i="8"/>
  <c r="S4307" i="8"/>
  <c r="S4306" i="8"/>
  <c r="S4305" i="8"/>
  <c r="S4304" i="8"/>
  <c r="S4303" i="8"/>
  <c r="S4302" i="8"/>
  <c r="S4301" i="8"/>
  <c r="S4300" i="8"/>
  <c r="S4299" i="8"/>
  <c r="S4298" i="8"/>
  <c r="S4297" i="8"/>
  <c r="S4296" i="8"/>
  <c r="S4295" i="8"/>
  <c r="S4294" i="8"/>
  <c r="S4293" i="8"/>
  <c r="S4292" i="8"/>
  <c r="S4291" i="8"/>
  <c r="S4290" i="8"/>
  <c r="S4289" i="8"/>
  <c r="S4288" i="8"/>
  <c r="S4287" i="8"/>
  <c r="S4286" i="8"/>
  <c r="S4285" i="8"/>
  <c r="S4284" i="8"/>
  <c r="S4283" i="8"/>
  <c r="S4282" i="8"/>
  <c r="S4281" i="8"/>
  <c r="S4280" i="8"/>
  <c r="S4279" i="8"/>
  <c r="S4278" i="8"/>
  <c r="S4277" i="8"/>
  <c r="S4276" i="8"/>
  <c r="S4275" i="8"/>
  <c r="S4274" i="8"/>
  <c r="S4273" i="8"/>
  <c r="S4272" i="8"/>
  <c r="S4271" i="8"/>
  <c r="S4270" i="8"/>
  <c r="S4269" i="8"/>
  <c r="S4268" i="8"/>
  <c r="S4267" i="8"/>
  <c r="S4266" i="8"/>
  <c r="S4265" i="8"/>
  <c r="S4264" i="8"/>
  <c r="S4263" i="8"/>
  <c r="S4262" i="8"/>
  <c r="S4261" i="8"/>
  <c r="S4260" i="8"/>
  <c r="S4259" i="8"/>
  <c r="S4258" i="8"/>
  <c r="S4257" i="8"/>
  <c r="S4256" i="8"/>
  <c r="S4255" i="8"/>
  <c r="S4254" i="8"/>
  <c r="S4253" i="8"/>
  <c r="S4252" i="8"/>
  <c r="S4251" i="8"/>
  <c r="S4250" i="8"/>
  <c r="S4249" i="8"/>
  <c r="S4248" i="8"/>
  <c r="S4247" i="8"/>
  <c r="S4246" i="8"/>
  <c r="S4245" i="8"/>
  <c r="S4244" i="8"/>
  <c r="S4243" i="8"/>
  <c r="S4242" i="8"/>
  <c r="S4241" i="8"/>
  <c r="S4240" i="8"/>
  <c r="S4239" i="8"/>
  <c r="S4238" i="8"/>
  <c r="S4237" i="8"/>
  <c r="S4236" i="8"/>
  <c r="S4235" i="8"/>
  <c r="S4234" i="8"/>
  <c r="S4233" i="8"/>
  <c r="S4232" i="8"/>
  <c r="S4231" i="8"/>
  <c r="S4230" i="8"/>
  <c r="S4229" i="8"/>
  <c r="S4228" i="8"/>
  <c r="S4227" i="8"/>
  <c r="S4226" i="8"/>
  <c r="S4225" i="8"/>
  <c r="S4224" i="8"/>
  <c r="S4223" i="8"/>
  <c r="S4222" i="8"/>
  <c r="S4221" i="8"/>
  <c r="S4220" i="8"/>
  <c r="S4219" i="8"/>
  <c r="S4218" i="8"/>
  <c r="S4217" i="8"/>
  <c r="S4216" i="8"/>
  <c r="S4215" i="8"/>
  <c r="S4214" i="8"/>
  <c r="S4213" i="8"/>
  <c r="S4212" i="8"/>
  <c r="S4211" i="8"/>
  <c r="S4210" i="8"/>
  <c r="S4209" i="8"/>
  <c r="S4208" i="8"/>
  <c r="S4207" i="8"/>
  <c r="S4206" i="8"/>
  <c r="S4205" i="8"/>
  <c r="S4204" i="8"/>
  <c r="S4203" i="8"/>
  <c r="S4202" i="8"/>
  <c r="S4201" i="8"/>
  <c r="S4200" i="8"/>
  <c r="S4199" i="8"/>
  <c r="S4198" i="8"/>
  <c r="S4197" i="8"/>
  <c r="S4196" i="8"/>
  <c r="S4195" i="8"/>
  <c r="S4194" i="8"/>
  <c r="S4193" i="8"/>
  <c r="S4192" i="8"/>
  <c r="S4191" i="8"/>
  <c r="S4190" i="8"/>
  <c r="S4189" i="8"/>
  <c r="S4188" i="8"/>
  <c r="S4187" i="8"/>
  <c r="S4186" i="8"/>
  <c r="S4185" i="8"/>
  <c r="S4184" i="8"/>
  <c r="S4183" i="8"/>
  <c r="S4182" i="8"/>
  <c r="S4181" i="8"/>
  <c r="S4180" i="8"/>
  <c r="S4179" i="8"/>
  <c r="S4178" i="8"/>
  <c r="S4177" i="8"/>
  <c r="S4176" i="8"/>
  <c r="S4175" i="8"/>
  <c r="S4174" i="8"/>
  <c r="S4173" i="8"/>
  <c r="S4172" i="8"/>
  <c r="S4171" i="8"/>
  <c r="S4170" i="8"/>
  <c r="S4169" i="8"/>
  <c r="S4168" i="8"/>
  <c r="S4167" i="8"/>
  <c r="S4166" i="8"/>
  <c r="S4165" i="8"/>
  <c r="S4164" i="8"/>
  <c r="S4163" i="8"/>
  <c r="S4162" i="8"/>
  <c r="S4161" i="8"/>
  <c r="S4160" i="8"/>
  <c r="S4159" i="8"/>
  <c r="S4158" i="8"/>
  <c r="S4157" i="8"/>
  <c r="S4156" i="8"/>
  <c r="S4155" i="8"/>
  <c r="S4154" i="8"/>
  <c r="S4153" i="8"/>
  <c r="S4152" i="8"/>
  <c r="S4151" i="8"/>
  <c r="S4150" i="8"/>
  <c r="S4149" i="8"/>
  <c r="S4148" i="8"/>
  <c r="S4147" i="8"/>
  <c r="S4146" i="8"/>
  <c r="S4145" i="8"/>
  <c r="S4144" i="8"/>
  <c r="S4143" i="8"/>
  <c r="S4142" i="8"/>
  <c r="S4141" i="8"/>
  <c r="S4140" i="8"/>
  <c r="S4139" i="8"/>
  <c r="S4138" i="8"/>
  <c r="S4137" i="8"/>
  <c r="S4136" i="8"/>
  <c r="S4135" i="8"/>
  <c r="S4134" i="8"/>
  <c r="S4133" i="8"/>
  <c r="S4132" i="8"/>
  <c r="S4131" i="8"/>
  <c r="S4130" i="8"/>
  <c r="S4129" i="8"/>
  <c r="S4128" i="8"/>
  <c r="S4127" i="8"/>
  <c r="S4126" i="8"/>
  <c r="S4125" i="8"/>
  <c r="S4124" i="8"/>
  <c r="S4123" i="8"/>
  <c r="S4122" i="8"/>
  <c r="S4121" i="8"/>
  <c r="S4120" i="8"/>
  <c r="S4119" i="8"/>
  <c r="S4118" i="8"/>
  <c r="S4117" i="8"/>
  <c r="S4116" i="8"/>
  <c r="S4115" i="8"/>
  <c r="S4114" i="8"/>
  <c r="S4113" i="8"/>
  <c r="S4112" i="8"/>
  <c r="S4111" i="8"/>
  <c r="S4110" i="8"/>
  <c r="S4109" i="8"/>
  <c r="S4108" i="8"/>
  <c r="S4107" i="8"/>
  <c r="S4106" i="8"/>
  <c r="S4105" i="8"/>
  <c r="S4104" i="8"/>
  <c r="S4103" i="8"/>
  <c r="S4102" i="8"/>
  <c r="S4101" i="8"/>
  <c r="S4100" i="8"/>
  <c r="S4099" i="8"/>
  <c r="S4098" i="8"/>
  <c r="S4097" i="8"/>
  <c r="S4096" i="8"/>
  <c r="S4095" i="8"/>
  <c r="S4094" i="8"/>
  <c r="S4093" i="8"/>
  <c r="S4092" i="8"/>
  <c r="S4091" i="8"/>
  <c r="S4090" i="8"/>
  <c r="S4089" i="8"/>
  <c r="S4088" i="8"/>
  <c r="S4087" i="8"/>
  <c r="S4086" i="8"/>
  <c r="S4085" i="8"/>
  <c r="S4084" i="8"/>
  <c r="S4083" i="8"/>
  <c r="S4082" i="8"/>
  <c r="S4081" i="8"/>
  <c r="S4080" i="8"/>
  <c r="S4079" i="8"/>
  <c r="S4078" i="8"/>
  <c r="S4077" i="8"/>
  <c r="S4076" i="8"/>
  <c r="S4075" i="8"/>
  <c r="S4074" i="8"/>
  <c r="S4073" i="8"/>
  <c r="S4072" i="8"/>
  <c r="S4071" i="8"/>
  <c r="S4070" i="8"/>
  <c r="S4069" i="8"/>
  <c r="S4068" i="8"/>
  <c r="S4067" i="8"/>
  <c r="S4066" i="8"/>
  <c r="S4065" i="8"/>
  <c r="S4064" i="8"/>
  <c r="S4063" i="8"/>
  <c r="S4062" i="8"/>
  <c r="S4061" i="8"/>
  <c r="S4060" i="8"/>
  <c r="S4059" i="8"/>
  <c r="S4058" i="8"/>
  <c r="S4057" i="8"/>
  <c r="S4056" i="8"/>
  <c r="S4055" i="8"/>
  <c r="S4054" i="8"/>
  <c r="S4053" i="8"/>
  <c r="S4052" i="8"/>
  <c r="S4051" i="8"/>
  <c r="S4050" i="8"/>
  <c r="S4049" i="8"/>
  <c r="S4048" i="8"/>
  <c r="S4047" i="8"/>
  <c r="S4046" i="8"/>
  <c r="S4045" i="8"/>
  <c r="S4044" i="8"/>
  <c r="S4043" i="8"/>
  <c r="S4042" i="8"/>
  <c r="S4041" i="8"/>
  <c r="S4040" i="8"/>
  <c r="S4039" i="8"/>
  <c r="S4038" i="8"/>
  <c r="S4037" i="8"/>
  <c r="S4036" i="8"/>
  <c r="S4035" i="8"/>
  <c r="S4034" i="8"/>
  <c r="S4033" i="8"/>
  <c r="S4032" i="8"/>
  <c r="S4031" i="8"/>
  <c r="S4030" i="8"/>
  <c r="S4029" i="8"/>
  <c r="S4028" i="8"/>
  <c r="S4027" i="8"/>
  <c r="S4026" i="8"/>
  <c r="S4025" i="8"/>
  <c r="S4024" i="8"/>
  <c r="S4023" i="8"/>
  <c r="S4022" i="8"/>
  <c r="S4021" i="8"/>
  <c r="S4020" i="8"/>
  <c r="S4019" i="8"/>
  <c r="S4018" i="8"/>
  <c r="S4017" i="8"/>
  <c r="S4016" i="8"/>
  <c r="S4015" i="8"/>
  <c r="S4014" i="8"/>
  <c r="S4013" i="8"/>
  <c r="S4012" i="8"/>
  <c r="S4011" i="8"/>
  <c r="S4010" i="8"/>
  <c r="S4009" i="8"/>
  <c r="S4008" i="8"/>
  <c r="S4007" i="8"/>
  <c r="S4006" i="8"/>
  <c r="S4005" i="8"/>
  <c r="S4004" i="8"/>
  <c r="S4003" i="8"/>
  <c r="S4002" i="8"/>
  <c r="S4001" i="8"/>
  <c r="S4000" i="8"/>
  <c r="S3999" i="8"/>
  <c r="S3998" i="8"/>
  <c r="S3997" i="8"/>
  <c r="S3996" i="8"/>
  <c r="S3995" i="8"/>
  <c r="S3994" i="8"/>
  <c r="S3993" i="8"/>
  <c r="S3992" i="8"/>
  <c r="S3991" i="8"/>
  <c r="S3990" i="8"/>
  <c r="S3989" i="8"/>
  <c r="S3988" i="8"/>
  <c r="S3987" i="8"/>
  <c r="S3986" i="8"/>
  <c r="S3985" i="8"/>
  <c r="S3984" i="8"/>
  <c r="S3983" i="8"/>
  <c r="S3982" i="8"/>
  <c r="S3981" i="8"/>
  <c r="S3980" i="8"/>
  <c r="S3979" i="8"/>
  <c r="S3978" i="8"/>
  <c r="S3977" i="8"/>
  <c r="S3976" i="8"/>
  <c r="S3975" i="8"/>
  <c r="S3974" i="8"/>
  <c r="S3973" i="8"/>
  <c r="S3972" i="8"/>
  <c r="S3971" i="8"/>
  <c r="S3970" i="8"/>
  <c r="S3969" i="8"/>
  <c r="S3968" i="8"/>
  <c r="S3967" i="8"/>
  <c r="S3966" i="8"/>
  <c r="S3965" i="8"/>
  <c r="S3964" i="8"/>
  <c r="S3963" i="8"/>
  <c r="S3962" i="8"/>
  <c r="S3961" i="8"/>
  <c r="S3960" i="8"/>
  <c r="S3959" i="8"/>
  <c r="S3958" i="8"/>
  <c r="S3957" i="8"/>
  <c r="S3956" i="8"/>
  <c r="S3955" i="8"/>
  <c r="S3954" i="8"/>
  <c r="S3953" i="8"/>
  <c r="S3952" i="8"/>
  <c r="S3951" i="8"/>
  <c r="S3950" i="8"/>
  <c r="S3949" i="8"/>
  <c r="S3948" i="8"/>
  <c r="S3947" i="8"/>
  <c r="S3946" i="8"/>
  <c r="S3945" i="8"/>
  <c r="S3944" i="8"/>
  <c r="S3943" i="8"/>
  <c r="S3942" i="8"/>
  <c r="S3941" i="8"/>
  <c r="S3940" i="8"/>
  <c r="S3939" i="8"/>
  <c r="S3938" i="8"/>
  <c r="S3937" i="8"/>
  <c r="S3936" i="8"/>
  <c r="S3935" i="8"/>
  <c r="S3934" i="8"/>
  <c r="S3933" i="8"/>
  <c r="S3932" i="8"/>
  <c r="S3931" i="8"/>
  <c r="S3930" i="8"/>
  <c r="S3929" i="8"/>
  <c r="S3928" i="8"/>
  <c r="S3927" i="8"/>
  <c r="S3926" i="8"/>
  <c r="S3925" i="8"/>
  <c r="S3924" i="8"/>
  <c r="S3923" i="8"/>
  <c r="S3922" i="8"/>
  <c r="S3921" i="8"/>
  <c r="S3920" i="8"/>
  <c r="S3919" i="8"/>
  <c r="S3918" i="8"/>
  <c r="S3917" i="8"/>
  <c r="S3916" i="8"/>
  <c r="S3915" i="8"/>
  <c r="S3914" i="8"/>
  <c r="S3913" i="8"/>
  <c r="S3912" i="8"/>
  <c r="S3911" i="8"/>
  <c r="S3910" i="8"/>
  <c r="S3909" i="8"/>
  <c r="S3908" i="8"/>
  <c r="S3907" i="8"/>
  <c r="S3906" i="8"/>
  <c r="S3905" i="8"/>
  <c r="S3904" i="8"/>
  <c r="S3903" i="8"/>
  <c r="S3902" i="8"/>
  <c r="S3901" i="8"/>
  <c r="S3900" i="8"/>
  <c r="S3899" i="8"/>
  <c r="S3898" i="8"/>
  <c r="S3897" i="8"/>
  <c r="S3896" i="8"/>
  <c r="S3895" i="8"/>
  <c r="S3894" i="8"/>
  <c r="S3893" i="8"/>
  <c r="S3892" i="8"/>
  <c r="S3891" i="8"/>
  <c r="S3890" i="8"/>
  <c r="S3889" i="8"/>
  <c r="S3888" i="8"/>
  <c r="S3887" i="8"/>
  <c r="S3886" i="8"/>
  <c r="S3885" i="8"/>
  <c r="S3884" i="8"/>
  <c r="S3883" i="8"/>
  <c r="S3882" i="8"/>
  <c r="S3881" i="8"/>
  <c r="S3880" i="8"/>
  <c r="S3879" i="8"/>
  <c r="S3878" i="8"/>
  <c r="S3877" i="8"/>
  <c r="S3876" i="8"/>
  <c r="S3875" i="8"/>
  <c r="S3874" i="8"/>
  <c r="S3873" i="8"/>
  <c r="S3872" i="8"/>
  <c r="S3871" i="8"/>
  <c r="S3870" i="8"/>
  <c r="S3869" i="8"/>
  <c r="S3868" i="8"/>
  <c r="S3867" i="8"/>
  <c r="S3866" i="8"/>
  <c r="S3865" i="8"/>
  <c r="S3864" i="8"/>
  <c r="S3863" i="8"/>
  <c r="S3862" i="8"/>
  <c r="S3861" i="8"/>
  <c r="S3860" i="8"/>
  <c r="S3859" i="8"/>
  <c r="S3858" i="8"/>
  <c r="S3857" i="8"/>
  <c r="S3856" i="8"/>
  <c r="S3855" i="8"/>
  <c r="S3854" i="8"/>
  <c r="S3853" i="8"/>
  <c r="S3852" i="8"/>
  <c r="S3851" i="8"/>
  <c r="S3850" i="8"/>
  <c r="S3849" i="8"/>
  <c r="S3848" i="8"/>
  <c r="S3847" i="8"/>
  <c r="S3846" i="8"/>
  <c r="S3845" i="8"/>
  <c r="S3844" i="8"/>
  <c r="S3843" i="8"/>
  <c r="S3842" i="8"/>
  <c r="S3841" i="8"/>
  <c r="S3840" i="8"/>
  <c r="S3839" i="8"/>
  <c r="S3838" i="8"/>
  <c r="S3837" i="8"/>
  <c r="S3836" i="8"/>
  <c r="S3835" i="8"/>
  <c r="S3834" i="8"/>
  <c r="S3833" i="8"/>
  <c r="S3832" i="8"/>
  <c r="S3831" i="8"/>
  <c r="S3830" i="8"/>
  <c r="S3829" i="8"/>
  <c r="S3828" i="8"/>
  <c r="S3827" i="8"/>
  <c r="S3826" i="8"/>
  <c r="S3825" i="8"/>
  <c r="S3824" i="8"/>
  <c r="S3823" i="8"/>
  <c r="S3822" i="8"/>
  <c r="S3821" i="8"/>
  <c r="S3820" i="8"/>
  <c r="S3819" i="8"/>
  <c r="S3818" i="8"/>
  <c r="S3817" i="8"/>
  <c r="S3816" i="8"/>
  <c r="S3815" i="8"/>
  <c r="S3814" i="8"/>
  <c r="S3813" i="8"/>
  <c r="S3812" i="8"/>
  <c r="S3811" i="8"/>
  <c r="S3810" i="8"/>
  <c r="S3809" i="8"/>
  <c r="S3808" i="8"/>
  <c r="S3807" i="8"/>
  <c r="S3806" i="8"/>
  <c r="S3805" i="8"/>
  <c r="S3804" i="8"/>
  <c r="S3803" i="8"/>
  <c r="S3802" i="8"/>
  <c r="S3801" i="8"/>
  <c r="S3800" i="8"/>
  <c r="S3799" i="8"/>
  <c r="S3798" i="8"/>
  <c r="S3797" i="8"/>
  <c r="S3796" i="8"/>
  <c r="S3795" i="8"/>
  <c r="S3794" i="8"/>
  <c r="S3793" i="8"/>
  <c r="S3792" i="8"/>
  <c r="S3791" i="8"/>
  <c r="S3790" i="8"/>
  <c r="S3789" i="8"/>
  <c r="S3788" i="8"/>
  <c r="S3787" i="8"/>
  <c r="S3786" i="8"/>
  <c r="S3785" i="8"/>
  <c r="S3784" i="8"/>
  <c r="S3783" i="8"/>
  <c r="S3782" i="8"/>
  <c r="S3781" i="8"/>
  <c r="S3780" i="8"/>
  <c r="S3779" i="8"/>
  <c r="S3778" i="8"/>
  <c r="S3777" i="8"/>
  <c r="S3776" i="8"/>
  <c r="S3775" i="8"/>
  <c r="S3774" i="8"/>
  <c r="S3773" i="8"/>
  <c r="S3772" i="8"/>
  <c r="S3771" i="8"/>
  <c r="S3770" i="8"/>
  <c r="S3769" i="8"/>
  <c r="S3768" i="8"/>
  <c r="S3767" i="8"/>
  <c r="S3766" i="8"/>
  <c r="S3765" i="8"/>
  <c r="S3764" i="8"/>
  <c r="S3763" i="8"/>
  <c r="S3762" i="8"/>
  <c r="S3761" i="8"/>
  <c r="S3760" i="8"/>
  <c r="S3759" i="8"/>
  <c r="S3758" i="8"/>
  <c r="S3757" i="8"/>
  <c r="S3756" i="8"/>
  <c r="S3755" i="8"/>
  <c r="S3754" i="8"/>
  <c r="S3753" i="8"/>
  <c r="S3752" i="8"/>
  <c r="S3751" i="8"/>
  <c r="S3750" i="8"/>
  <c r="S3749" i="8"/>
  <c r="S3748" i="8"/>
  <c r="S3747" i="8"/>
  <c r="S3746" i="8"/>
  <c r="S3745" i="8"/>
  <c r="S3744" i="8"/>
  <c r="S3743" i="8"/>
  <c r="S3742" i="8"/>
  <c r="S3741" i="8"/>
  <c r="S3740" i="8"/>
  <c r="S3739" i="8"/>
  <c r="S3738" i="8"/>
  <c r="S3737" i="8"/>
  <c r="S3736" i="8"/>
  <c r="S3735" i="8"/>
  <c r="S3734" i="8"/>
  <c r="S3733" i="8"/>
  <c r="S3732" i="8"/>
  <c r="S3731" i="8"/>
  <c r="S3730" i="8"/>
  <c r="S3729" i="8"/>
  <c r="S3728" i="8"/>
  <c r="S3727" i="8"/>
  <c r="S3726" i="8"/>
  <c r="S3725" i="8"/>
  <c r="S3724" i="8"/>
  <c r="S3723" i="8"/>
  <c r="S3722" i="8"/>
  <c r="S3721" i="8"/>
  <c r="S3720" i="8"/>
  <c r="S3719" i="8"/>
  <c r="S3718" i="8"/>
  <c r="S3717" i="8"/>
  <c r="S3716" i="8"/>
  <c r="S3715" i="8"/>
  <c r="S3714" i="8"/>
  <c r="S3713" i="8"/>
  <c r="S3712" i="8"/>
  <c r="S3711" i="8"/>
  <c r="S3710" i="8"/>
  <c r="S3709" i="8"/>
  <c r="S3708" i="8"/>
  <c r="S3707" i="8"/>
  <c r="S3706" i="8"/>
  <c r="S3705" i="8"/>
  <c r="S3704" i="8"/>
  <c r="S3703" i="8"/>
  <c r="S3702" i="8"/>
  <c r="S3701" i="8"/>
  <c r="S3700" i="8"/>
  <c r="S3699" i="8"/>
  <c r="S3698" i="8"/>
  <c r="S3697" i="8"/>
  <c r="S3696" i="8"/>
  <c r="S3695" i="8"/>
  <c r="S3694" i="8"/>
  <c r="S3693" i="8"/>
  <c r="S3692" i="8"/>
  <c r="S3691" i="8"/>
  <c r="S3690" i="8"/>
  <c r="S3689" i="8"/>
  <c r="S3688" i="8"/>
  <c r="S3687" i="8"/>
  <c r="S3686" i="8"/>
  <c r="S3685" i="8"/>
  <c r="S3684" i="8"/>
  <c r="S3683" i="8"/>
  <c r="S3682" i="8"/>
  <c r="S3681" i="8"/>
  <c r="S3680" i="8"/>
  <c r="S3679" i="8"/>
  <c r="S3678" i="8"/>
  <c r="S3677" i="8"/>
  <c r="S3676" i="8"/>
  <c r="S3675" i="8"/>
  <c r="S3674" i="8"/>
  <c r="S3673" i="8"/>
  <c r="S3672" i="8"/>
  <c r="S3671" i="8"/>
  <c r="S3670" i="8"/>
  <c r="S3669" i="8"/>
  <c r="S3668" i="8"/>
  <c r="S3667" i="8"/>
  <c r="S3666" i="8"/>
  <c r="S3665" i="8"/>
  <c r="S3664" i="8"/>
  <c r="S3663" i="8"/>
  <c r="S3662" i="8"/>
  <c r="S3661" i="8"/>
  <c r="S3660" i="8"/>
  <c r="S3659" i="8"/>
  <c r="S3658" i="8"/>
  <c r="S3657" i="8"/>
  <c r="S3656" i="8"/>
  <c r="S3655" i="8"/>
  <c r="S3654" i="8"/>
  <c r="S3653" i="8"/>
  <c r="S3652" i="8"/>
  <c r="S3651" i="8"/>
  <c r="S3650" i="8"/>
  <c r="S3649" i="8"/>
  <c r="S3648" i="8"/>
  <c r="S3647" i="8"/>
  <c r="S3646" i="8"/>
  <c r="S3645" i="8"/>
  <c r="S3644" i="8"/>
  <c r="S3643" i="8"/>
  <c r="S3642" i="8"/>
  <c r="S3641" i="8"/>
  <c r="S3640" i="8"/>
  <c r="S3639" i="8"/>
  <c r="S3638" i="8"/>
  <c r="S3637" i="8"/>
  <c r="S3636" i="8"/>
  <c r="S3635" i="8"/>
  <c r="S3634" i="8"/>
  <c r="S3633" i="8"/>
  <c r="S3632" i="8"/>
  <c r="S3631" i="8"/>
  <c r="S3630" i="8"/>
  <c r="S3629" i="8"/>
  <c r="S3628" i="8"/>
  <c r="S3627" i="8"/>
  <c r="S3626" i="8"/>
  <c r="S3625" i="8"/>
  <c r="S3624" i="8"/>
  <c r="S3623" i="8"/>
  <c r="S3622" i="8"/>
  <c r="S3621" i="8"/>
  <c r="S3620" i="8"/>
  <c r="S3619" i="8"/>
  <c r="S3618" i="8"/>
  <c r="S3617" i="8"/>
  <c r="S3616" i="8"/>
  <c r="S3615" i="8"/>
  <c r="S3614" i="8"/>
  <c r="S3613" i="8"/>
  <c r="S3612" i="8"/>
  <c r="S3611" i="8"/>
  <c r="S3610" i="8"/>
  <c r="S3609" i="8"/>
  <c r="S3608" i="8"/>
  <c r="S3607" i="8"/>
  <c r="S3606" i="8"/>
  <c r="S3605" i="8"/>
  <c r="S3604" i="8"/>
  <c r="S3603" i="8"/>
  <c r="S3602" i="8"/>
  <c r="S3601" i="8"/>
  <c r="S3600" i="8"/>
  <c r="S3599" i="8"/>
  <c r="S3598" i="8"/>
  <c r="S3597" i="8"/>
  <c r="S3596" i="8"/>
  <c r="S3595" i="8"/>
  <c r="S3594" i="8"/>
  <c r="S3593" i="8"/>
  <c r="S3592" i="8"/>
  <c r="S3591" i="8"/>
  <c r="S3590" i="8"/>
  <c r="S3589" i="8"/>
  <c r="S3588" i="8"/>
  <c r="S3587" i="8"/>
  <c r="S3586" i="8"/>
  <c r="S3585" i="8"/>
  <c r="S3584" i="8"/>
  <c r="S3583" i="8"/>
  <c r="S3582" i="8"/>
  <c r="S3581" i="8"/>
  <c r="S3580" i="8"/>
  <c r="S3579" i="8"/>
  <c r="S3578" i="8"/>
  <c r="S3577" i="8"/>
  <c r="S3576" i="8"/>
  <c r="S3575" i="8"/>
  <c r="S3574" i="8"/>
  <c r="S3573" i="8"/>
  <c r="S3572" i="8"/>
  <c r="S3571" i="8"/>
  <c r="S3570" i="8"/>
  <c r="S3569" i="8"/>
  <c r="S3568" i="8"/>
  <c r="S3567" i="8"/>
  <c r="S3566" i="8"/>
  <c r="S3565" i="8"/>
  <c r="S3564" i="8"/>
  <c r="S3563" i="8"/>
  <c r="S3562" i="8"/>
  <c r="S3561" i="8"/>
  <c r="S3560" i="8"/>
  <c r="S3559" i="8"/>
  <c r="S3558" i="8"/>
  <c r="S3557" i="8"/>
  <c r="S3556" i="8"/>
  <c r="S3555" i="8"/>
  <c r="S3554" i="8"/>
  <c r="S3553" i="8"/>
  <c r="S3552" i="8"/>
  <c r="S3551" i="8"/>
  <c r="S3550" i="8"/>
  <c r="S3549" i="8"/>
  <c r="S3548" i="8"/>
  <c r="S3547" i="8"/>
  <c r="S3546" i="8"/>
  <c r="S3545" i="8"/>
  <c r="S3544" i="8"/>
  <c r="S3543" i="8"/>
  <c r="S3542" i="8"/>
  <c r="S3541" i="8"/>
  <c r="S3540" i="8"/>
  <c r="S3539" i="8"/>
  <c r="S3538" i="8"/>
  <c r="S3537" i="8"/>
  <c r="S3536" i="8"/>
  <c r="S3535" i="8"/>
  <c r="S3534" i="8"/>
  <c r="S3533" i="8"/>
  <c r="S3532" i="8"/>
  <c r="S3531" i="8"/>
  <c r="S3530" i="8"/>
  <c r="S3529" i="8"/>
  <c r="S3528" i="8"/>
  <c r="S3527" i="8"/>
  <c r="S3526" i="8"/>
  <c r="S3525" i="8"/>
  <c r="S3524" i="8"/>
  <c r="S3523" i="8"/>
  <c r="S3522" i="8"/>
  <c r="S3521" i="8"/>
  <c r="S3520" i="8"/>
  <c r="S3519" i="8"/>
  <c r="S3518" i="8"/>
  <c r="S3517" i="8"/>
  <c r="S3516" i="8"/>
  <c r="S3515" i="8"/>
  <c r="S3514" i="8"/>
  <c r="S3513" i="8"/>
  <c r="S3512" i="8"/>
  <c r="S3511" i="8"/>
  <c r="S3510" i="8"/>
  <c r="S3509" i="8"/>
  <c r="S3508" i="8"/>
  <c r="S3507" i="8"/>
  <c r="S3506" i="8"/>
  <c r="S3505" i="8"/>
  <c r="S3504" i="8"/>
  <c r="S3503" i="8"/>
  <c r="S3502" i="8"/>
  <c r="S3501" i="8"/>
  <c r="S3500" i="8"/>
  <c r="S3499" i="8"/>
  <c r="S3498" i="8"/>
  <c r="S3497" i="8"/>
  <c r="S3496" i="8"/>
  <c r="S3495" i="8"/>
  <c r="S3494" i="8"/>
  <c r="S3493" i="8"/>
  <c r="S3492" i="8"/>
  <c r="S3491" i="8"/>
  <c r="S3490" i="8"/>
  <c r="S3489" i="8"/>
  <c r="S3488" i="8"/>
  <c r="S3487" i="8"/>
  <c r="S3486" i="8"/>
  <c r="S3485" i="8"/>
  <c r="S3484" i="8"/>
  <c r="S3483" i="8"/>
  <c r="S3482" i="8"/>
  <c r="S3481" i="8"/>
  <c r="S3480" i="8"/>
  <c r="S3479" i="8"/>
  <c r="S3478" i="8"/>
  <c r="S3477" i="8"/>
  <c r="S3476" i="8"/>
  <c r="S3475" i="8"/>
  <c r="S3474" i="8"/>
  <c r="S3473" i="8"/>
  <c r="S3472" i="8"/>
  <c r="S3471" i="8"/>
  <c r="S3470" i="8"/>
  <c r="S3469" i="8"/>
  <c r="S3468" i="8"/>
  <c r="S3467" i="8"/>
  <c r="S3466" i="8"/>
  <c r="S3465" i="8"/>
  <c r="S3464" i="8"/>
  <c r="S3463" i="8"/>
  <c r="S3462" i="8"/>
  <c r="S3461" i="8"/>
  <c r="S3460" i="8"/>
  <c r="S3459" i="8"/>
  <c r="S3458" i="8"/>
  <c r="S3457" i="8"/>
  <c r="S3456" i="8"/>
  <c r="S3455" i="8"/>
  <c r="S3454" i="8"/>
  <c r="S3453" i="8"/>
  <c r="S3452" i="8"/>
  <c r="S3451" i="8"/>
  <c r="S3450" i="8"/>
  <c r="S3449" i="8"/>
  <c r="S3448" i="8"/>
  <c r="S3447" i="8"/>
  <c r="S3446" i="8"/>
  <c r="S3445" i="8"/>
  <c r="S3444" i="8"/>
  <c r="S3443" i="8"/>
  <c r="S3442" i="8"/>
  <c r="S3441" i="8"/>
  <c r="S3440" i="8"/>
  <c r="S3439" i="8"/>
  <c r="S3438" i="8"/>
  <c r="S3437" i="8"/>
  <c r="S3436" i="8"/>
  <c r="S3435" i="8"/>
  <c r="S3434" i="8"/>
  <c r="S3433" i="8"/>
  <c r="S3432" i="8"/>
  <c r="S3431" i="8"/>
  <c r="S3430" i="8"/>
  <c r="S3429" i="8"/>
  <c r="S3428" i="8"/>
  <c r="S3427" i="8"/>
  <c r="S3426" i="8"/>
  <c r="S3425" i="8"/>
  <c r="S3424" i="8"/>
  <c r="S3423" i="8"/>
  <c r="S3422" i="8"/>
  <c r="S3421" i="8"/>
  <c r="S3420" i="8"/>
  <c r="S3419" i="8"/>
  <c r="S3418" i="8"/>
  <c r="S3417" i="8"/>
  <c r="S3416" i="8"/>
  <c r="S3415" i="8"/>
  <c r="S3414" i="8"/>
  <c r="S3413" i="8"/>
  <c r="S3412" i="8"/>
  <c r="S3411" i="8"/>
  <c r="S3410" i="8"/>
  <c r="S3409" i="8"/>
  <c r="S3408" i="8"/>
  <c r="S3407" i="8"/>
  <c r="S3406" i="8"/>
  <c r="S3405" i="8"/>
  <c r="S3404" i="8"/>
  <c r="S3403" i="8"/>
  <c r="S3402" i="8"/>
  <c r="S3401" i="8"/>
  <c r="S3400" i="8"/>
  <c r="S3399" i="8"/>
  <c r="S3398" i="8"/>
  <c r="S3397" i="8"/>
  <c r="S3396" i="8"/>
  <c r="S3395" i="8"/>
  <c r="S3394" i="8"/>
  <c r="S3393" i="8"/>
  <c r="S3392" i="8"/>
  <c r="S3391" i="8"/>
  <c r="S3390" i="8"/>
  <c r="S3389" i="8"/>
  <c r="S3388" i="8"/>
  <c r="S3387" i="8"/>
  <c r="S3386" i="8"/>
  <c r="S3385" i="8"/>
  <c r="S3384" i="8"/>
  <c r="S3383" i="8"/>
  <c r="S3382" i="8"/>
  <c r="S3381" i="8"/>
  <c r="S3380" i="8"/>
  <c r="S3379" i="8"/>
  <c r="S3378" i="8"/>
  <c r="S3377" i="8"/>
  <c r="S3376" i="8"/>
  <c r="S3375" i="8"/>
  <c r="S3374" i="8"/>
  <c r="S3373" i="8"/>
  <c r="S3372" i="8"/>
  <c r="S3371" i="8"/>
  <c r="S3370" i="8"/>
  <c r="S3369" i="8"/>
  <c r="S3368" i="8"/>
  <c r="S3367" i="8"/>
  <c r="S3366" i="8"/>
  <c r="S3365" i="8"/>
  <c r="S3364" i="8"/>
  <c r="S3363" i="8"/>
  <c r="S3362" i="8"/>
  <c r="S3361" i="8"/>
  <c r="S3360" i="8"/>
  <c r="S3359" i="8"/>
  <c r="S3358" i="8"/>
  <c r="S3357" i="8"/>
  <c r="S3356" i="8"/>
  <c r="S3355" i="8"/>
  <c r="S3354" i="8"/>
  <c r="S3353" i="8"/>
  <c r="S3352" i="8"/>
  <c r="S3351" i="8"/>
  <c r="S3350" i="8"/>
  <c r="S3349" i="8"/>
  <c r="S3348" i="8"/>
  <c r="S3347" i="8"/>
  <c r="S3346" i="8"/>
  <c r="S3345" i="8"/>
  <c r="S3344" i="8"/>
  <c r="S3343" i="8"/>
  <c r="S3342" i="8"/>
  <c r="S3341" i="8"/>
  <c r="S3340" i="8"/>
  <c r="S3339" i="8"/>
  <c r="S3338" i="8"/>
  <c r="S3337" i="8"/>
  <c r="S3336" i="8"/>
  <c r="S3335" i="8"/>
  <c r="S3334" i="8"/>
  <c r="S3333" i="8"/>
  <c r="S3332" i="8"/>
  <c r="S3331" i="8"/>
  <c r="S3330" i="8"/>
  <c r="S3329" i="8"/>
  <c r="S3328" i="8"/>
  <c r="S3327" i="8"/>
  <c r="S3326" i="8"/>
  <c r="S3325" i="8"/>
  <c r="S3324" i="8"/>
  <c r="S3323" i="8"/>
  <c r="S3322" i="8"/>
  <c r="S3321" i="8"/>
  <c r="S3320" i="8"/>
  <c r="S3319" i="8"/>
  <c r="S3318" i="8"/>
  <c r="S3317" i="8"/>
  <c r="S3316" i="8"/>
  <c r="S3315" i="8"/>
  <c r="S3314" i="8"/>
  <c r="S3313" i="8"/>
  <c r="S3312" i="8"/>
  <c r="S3311" i="8"/>
  <c r="S3310" i="8"/>
  <c r="S3309" i="8"/>
  <c r="S3308" i="8"/>
  <c r="S3307" i="8"/>
  <c r="S3306" i="8"/>
  <c r="S3305" i="8"/>
  <c r="S3304" i="8"/>
  <c r="S3303" i="8"/>
  <c r="S3302" i="8"/>
  <c r="S3301" i="8"/>
  <c r="S3300" i="8"/>
  <c r="S3299" i="8"/>
  <c r="S3298" i="8"/>
  <c r="S3297" i="8"/>
  <c r="S3296" i="8"/>
  <c r="S3295" i="8"/>
  <c r="S3294" i="8"/>
  <c r="S3293" i="8"/>
  <c r="S3292" i="8"/>
  <c r="S3291" i="8"/>
  <c r="S3290" i="8"/>
  <c r="S3289" i="8"/>
  <c r="S3288" i="8"/>
  <c r="S3287" i="8"/>
  <c r="S3286" i="8"/>
  <c r="S3285" i="8"/>
  <c r="S3284" i="8"/>
  <c r="S3283" i="8"/>
  <c r="S3282" i="8"/>
  <c r="S3281" i="8"/>
  <c r="S3280" i="8"/>
  <c r="S3279" i="8"/>
  <c r="S3278" i="8"/>
  <c r="S3277" i="8"/>
  <c r="S3276" i="8"/>
  <c r="S3275" i="8"/>
  <c r="S3274" i="8"/>
  <c r="S3273" i="8"/>
  <c r="S3272" i="8"/>
  <c r="S3271" i="8"/>
  <c r="S3270" i="8"/>
  <c r="S3269" i="8"/>
  <c r="S3268" i="8"/>
  <c r="S3267" i="8"/>
  <c r="S3266" i="8"/>
  <c r="S3265" i="8"/>
  <c r="S3264" i="8"/>
  <c r="S3263" i="8"/>
  <c r="S3262" i="8"/>
  <c r="S3261" i="8"/>
  <c r="S3260" i="8"/>
  <c r="S3259" i="8"/>
  <c r="S3258" i="8"/>
  <c r="S3257" i="8"/>
  <c r="S3256" i="8"/>
  <c r="S3255" i="8"/>
  <c r="S3254" i="8"/>
  <c r="S3253" i="8"/>
  <c r="S3252" i="8"/>
  <c r="S3251" i="8"/>
  <c r="S3250" i="8"/>
  <c r="S3249" i="8"/>
  <c r="S3248" i="8"/>
  <c r="S3247" i="8"/>
  <c r="S3246" i="8"/>
  <c r="S3245" i="8"/>
  <c r="S3244" i="8"/>
  <c r="S3243" i="8"/>
  <c r="S3242" i="8"/>
  <c r="S3241" i="8"/>
  <c r="S3240" i="8"/>
  <c r="S3239" i="8"/>
  <c r="S3238" i="8"/>
  <c r="S3237" i="8"/>
  <c r="S3236" i="8"/>
  <c r="S3235" i="8"/>
  <c r="S3234" i="8"/>
  <c r="S3233" i="8"/>
  <c r="S3232" i="8"/>
  <c r="S3231" i="8"/>
  <c r="S3230" i="8"/>
  <c r="S3229" i="8"/>
  <c r="S3228" i="8"/>
  <c r="S3227" i="8"/>
  <c r="S3226" i="8"/>
  <c r="S3225" i="8"/>
  <c r="S3224" i="8"/>
  <c r="S3223" i="8"/>
  <c r="S3222" i="8"/>
  <c r="S3221" i="8"/>
  <c r="S3220" i="8"/>
  <c r="S3219" i="8"/>
  <c r="S3218" i="8"/>
  <c r="S3217" i="8"/>
  <c r="S3216" i="8"/>
  <c r="S3215" i="8"/>
  <c r="S3214" i="8"/>
  <c r="S3213" i="8"/>
  <c r="S3212" i="8"/>
  <c r="S3211" i="8"/>
  <c r="S3210" i="8"/>
  <c r="S3209" i="8"/>
  <c r="S3208" i="8"/>
  <c r="S3207" i="8"/>
  <c r="S3206" i="8"/>
  <c r="S3205" i="8"/>
  <c r="S3204" i="8"/>
  <c r="S3203" i="8"/>
  <c r="S3202" i="8"/>
  <c r="S3201" i="8"/>
  <c r="S3200" i="8"/>
  <c r="S3199" i="8"/>
  <c r="S3198" i="8"/>
  <c r="S3197" i="8"/>
  <c r="S3196" i="8"/>
  <c r="S3195" i="8"/>
  <c r="S3194" i="8"/>
  <c r="S3193" i="8"/>
  <c r="S3192" i="8"/>
  <c r="S3191" i="8"/>
  <c r="S3190" i="8"/>
  <c r="S3189" i="8"/>
  <c r="S3188" i="8"/>
  <c r="S3187" i="8"/>
  <c r="S3186" i="8"/>
  <c r="S3185" i="8"/>
  <c r="S3184" i="8"/>
  <c r="S3183" i="8"/>
  <c r="S3182" i="8"/>
  <c r="S3181" i="8"/>
  <c r="S3180" i="8"/>
  <c r="S3179" i="8"/>
  <c r="S3178" i="8"/>
  <c r="S3177" i="8"/>
  <c r="S3176" i="8"/>
  <c r="S3175" i="8"/>
  <c r="S3174" i="8"/>
  <c r="S3173" i="8"/>
  <c r="S3172" i="8"/>
  <c r="S3171" i="8"/>
  <c r="S3170" i="8"/>
  <c r="S3169" i="8"/>
  <c r="S3168" i="8"/>
  <c r="S3167" i="8"/>
  <c r="S3166" i="8"/>
  <c r="S3165" i="8"/>
  <c r="S3164" i="8"/>
  <c r="S3163" i="8"/>
  <c r="S3162" i="8"/>
  <c r="S3161" i="8"/>
  <c r="S3160" i="8"/>
  <c r="S3159" i="8"/>
  <c r="S3158" i="8"/>
  <c r="S3157" i="8"/>
  <c r="S3156" i="8"/>
  <c r="S3155" i="8"/>
  <c r="S3154" i="8"/>
  <c r="S3153" i="8"/>
  <c r="S3152" i="8"/>
  <c r="S3151" i="8"/>
  <c r="S3150" i="8"/>
  <c r="S3149" i="8"/>
  <c r="S3148" i="8"/>
  <c r="S3147" i="8"/>
  <c r="S3146" i="8"/>
  <c r="S3145" i="8"/>
  <c r="S3144" i="8"/>
  <c r="S3143" i="8"/>
  <c r="S3142" i="8"/>
  <c r="S3141" i="8"/>
  <c r="S3140" i="8"/>
  <c r="S3139" i="8"/>
  <c r="S3138" i="8"/>
  <c r="S3137" i="8"/>
  <c r="S3136" i="8"/>
  <c r="S3135" i="8"/>
  <c r="S3134" i="8"/>
  <c r="S3133" i="8"/>
  <c r="S3132" i="8"/>
  <c r="S3131" i="8"/>
  <c r="S3130" i="8"/>
  <c r="S3129" i="8"/>
  <c r="S3128" i="8"/>
  <c r="S3127" i="8"/>
  <c r="S3126" i="8"/>
  <c r="S3125" i="8"/>
  <c r="S3124" i="8"/>
  <c r="S3123" i="8"/>
  <c r="S3122" i="8"/>
  <c r="S3121" i="8"/>
  <c r="S3120" i="8"/>
  <c r="S3119" i="8"/>
  <c r="S3118" i="8"/>
  <c r="S3117" i="8"/>
  <c r="S3116" i="8"/>
  <c r="S3115" i="8"/>
  <c r="S3114" i="8"/>
  <c r="S3113" i="8"/>
  <c r="S3112" i="8"/>
  <c r="S3111" i="8"/>
  <c r="S3110" i="8"/>
  <c r="S3109" i="8"/>
  <c r="S3108" i="8"/>
  <c r="S3107" i="8"/>
  <c r="S3106" i="8"/>
  <c r="S3105" i="8"/>
  <c r="S3104" i="8"/>
  <c r="S3103" i="8"/>
  <c r="S3102" i="8"/>
  <c r="S3101" i="8"/>
  <c r="S3100" i="8"/>
  <c r="S3099" i="8"/>
  <c r="S3098" i="8"/>
  <c r="S3097" i="8"/>
  <c r="S3096" i="8"/>
  <c r="S3095" i="8"/>
  <c r="S3094" i="8"/>
  <c r="S3093" i="8"/>
  <c r="S3092" i="8"/>
  <c r="S3091" i="8"/>
  <c r="S3090" i="8"/>
  <c r="S3089" i="8"/>
  <c r="S3088" i="8"/>
  <c r="S3087" i="8"/>
  <c r="S3086" i="8"/>
  <c r="S3085" i="8"/>
  <c r="S3084" i="8"/>
  <c r="S3083" i="8"/>
  <c r="S3082" i="8"/>
  <c r="S3081" i="8"/>
  <c r="S3080" i="8"/>
  <c r="S3079" i="8"/>
  <c r="S3078" i="8"/>
  <c r="S3077" i="8"/>
  <c r="S3076" i="8"/>
  <c r="S3075" i="8"/>
  <c r="S3074" i="8"/>
  <c r="S3073" i="8"/>
  <c r="S3072" i="8"/>
  <c r="S3071" i="8"/>
  <c r="S3070" i="8"/>
  <c r="S3069" i="8"/>
  <c r="S3068" i="8"/>
  <c r="S3067" i="8"/>
  <c r="S3066" i="8"/>
  <c r="S3065" i="8"/>
  <c r="S3064" i="8"/>
  <c r="S3063" i="8"/>
  <c r="S3062" i="8"/>
  <c r="S3061" i="8"/>
  <c r="S3060" i="8"/>
  <c r="S3059" i="8"/>
  <c r="S3058" i="8"/>
  <c r="S3057" i="8"/>
  <c r="S3056" i="8"/>
  <c r="S3055" i="8"/>
  <c r="S3054" i="8"/>
  <c r="S3053" i="8"/>
  <c r="S3052" i="8"/>
  <c r="S3051" i="8"/>
  <c r="S3050" i="8"/>
  <c r="S3049" i="8"/>
  <c r="S3048" i="8"/>
  <c r="S3047" i="8"/>
  <c r="S3046" i="8"/>
  <c r="S3045" i="8"/>
  <c r="S3044" i="8"/>
  <c r="S3043" i="8"/>
  <c r="S3042" i="8"/>
  <c r="S3041" i="8"/>
  <c r="S3040" i="8"/>
  <c r="S3039" i="8"/>
  <c r="S3038" i="8"/>
  <c r="S3037" i="8"/>
  <c r="S3036" i="8"/>
  <c r="S3035" i="8"/>
  <c r="S3034" i="8"/>
  <c r="S3033" i="8"/>
  <c r="S3032" i="8"/>
  <c r="S3031" i="8"/>
  <c r="S3030" i="8"/>
  <c r="S3029" i="8"/>
  <c r="S3028" i="8"/>
  <c r="S3027" i="8"/>
  <c r="S3026" i="8"/>
  <c r="S3025" i="8"/>
  <c r="S3024" i="8"/>
  <c r="S3023" i="8"/>
  <c r="S3022" i="8"/>
  <c r="S3021" i="8"/>
  <c r="S3020" i="8"/>
  <c r="S3019" i="8"/>
  <c r="S3018" i="8"/>
  <c r="S3017" i="8"/>
  <c r="S3016" i="8"/>
  <c r="S3015" i="8"/>
  <c r="S3014" i="8"/>
  <c r="S3013" i="8"/>
  <c r="S3012" i="8"/>
  <c r="S3011" i="8"/>
  <c r="S3010" i="8"/>
  <c r="S3009" i="8"/>
  <c r="S3008" i="8"/>
  <c r="S3007" i="8"/>
  <c r="S3006" i="8"/>
  <c r="S3005" i="8"/>
  <c r="S3004" i="8"/>
  <c r="S3003" i="8"/>
  <c r="S3002" i="8"/>
  <c r="S3001" i="8"/>
  <c r="S3000" i="8"/>
  <c r="S2999" i="8"/>
  <c r="S2998" i="8"/>
  <c r="S2997" i="8"/>
  <c r="S2996" i="8"/>
  <c r="S2995" i="8"/>
  <c r="S2994" i="8"/>
  <c r="S2993" i="8"/>
  <c r="S2992" i="8"/>
  <c r="S2991" i="8"/>
  <c r="S2990" i="8"/>
  <c r="S2989" i="8"/>
  <c r="S2988" i="8"/>
  <c r="S2987" i="8"/>
  <c r="S2986" i="8"/>
  <c r="S2985" i="8"/>
  <c r="S2984" i="8"/>
  <c r="S2983" i="8"/>
  <c r="S2982" i="8"/>
  <c r="S2981" i="8"/>
  <c r="S2980" i="8"/>
  <c r="S2979" i="8"/>
  <c r="S2978" i="8"/>
  <c r="S2977" i="8"/>
  <c r="S2976" i="8"/>
  <c r="S2975" i="8"/>
  <c r="S2974" i="8"/>
  <c r="S2973" i="8"/>
  <c r="S2972" i="8"/>
  <c r="S2971" i="8"/>
  <c r="S2970" i="8"/>
  <c r="S2969" i="8"/>
  <c r="S2968" i="8"/>
  <c r="S2967" i="8"/>
  <c r="S2966" i="8"/>
  <c r="S2965" i="8"/>
  <c r="S2964" i="8"/>
  <c r="S2963" i="8"/>
  <c r="S2962" i="8"/>
  <c r="S2961" i="8"/>
  <c r="S2960" i="8"/>
  <c r="S2959" i="8"/>
  <c r="S2958" i="8"/>
  <c r="S2957" i="8"/>
  <c r="S2956" i="8"/>
  <c r="S2955" i="8"/>
  <c r="S2954" i="8"/>
  <c r="S2953" i="8"/>
  <c r="S2952" i="8"/>
  <c r="S2951" i="8"/>
  <c r="S2950" i="8"/>
  <c r="S2949" i="8"/>
  <c r="S2948" i="8"/>
  <c r="S2947" i="8"/>
  <c r="S2946" i="8"/>
  <c r="S2945" i="8"/>
  <c r="S2944" i="8"/>
  <c r="S2943" i="8"/>
  <c r="S2942" i="8"/>
  <c r="S2941" i="8"/>
  <c r="S2940" i="8"/>
  <c r="S2939" i="8"/>
  <c r="S2938" i="8"/>
  <c r="S2937" i="8"/>
  <c r="S2936" i="8"/>
  <c r="S2935" i="8"/>
  <c r="S2934" i="8"/>
  <c r="S2933" i="8"/>
  <c r="S2932" i="8"/>
  <c r="S2931" i="8"/>
  <c r="S2930" i="8"/>
  <c r="S2929" i="8"/>
  <c r="S2928" i="8"/>
  <c r="S2927" i="8"/>
  <c r="S2926" i="8"/>
  <c r="S2925" i="8"/>
  <c r="S2924" i="8"/>
  <c r="S2923" i="8"/>
  <c r="S2922" i="8"/>
  <c r="S2921" i="8"/>
  <c r="S2920" i="8"/>
  <c r="S2919" i="8"/>
  <c r="S2918" i="8"/>
  <c r="S2917" i="8"/>
  <c r="S2916" i="8"/>
  <c r="S2915" i="8"/>
  <c r="S2914" i="8"/>
  <c r="S2913" i="8"/>
  <c r="S2912" i="8"/>
  <c r="S2911" i="8"/>
  <c r="S2910" i="8"/>
  <c r="S2909" i="8"/>
  <c r="S2908" i="8"/>
  <c r="S2907" i="8"/>
  <c r="S2906" i="8"/>
  <c r="S2905" i="8"/>
  <c r="S2904" i="8"/>
  <c r="S2903" i="8"/>
  <c r="S2902" i="8"/>
  <c r="S2901" i="8"/>
  <c r="S2900" i="8"/>
  <c r="S2899" i="8"/>
  <c r="S2898" i="8"/>
  <c r="S2897" i="8"/>
  <c r="S2896" i="8"/>
  <c r="S2895" i="8"/>
  <c r="S2894" i="8"/>
  <c r="S2893" i="8"/>
  <c r="S2892" i="8"/>
  <c r="S2891" i="8"/>
  <c r="S2890" i="8"/>
  <c r="S2889" i="8"/>
  <c r="S2888" i="8"/>
  <c r="S2887" i="8"/>
  <c r="S2886" i="8"/>
  <c r="S2885" i="8"/>
  <c r="S2884" i="8"/>
  <c r="S2883" i="8"/>
  <c r="S2882" i="8"/>
  <c r="S2881" i="8"/>
  <c r="S2880" i="8"/>
  <c r="S2879" i="8"/>
  <c r="S2878" i="8"/>
  <c r="S2877" i="8"/>
  <c r="S2876" i="8"/>
  <c r="S2875" i="8"/>
  <c r="S2874" i="8"/>
  <c r="S2873" i="8"/>
  <c r="S2872" i="8"/>
  <c r="S2871" i="8"/>
  <c r="S2870" i="8"/>
  <c r="S2869" i="8"/>
  <c r="S2868" i="8"/>
  <c r="S2867" i="8"/>
  <c r="S2866" i="8"/>
  <c r="S2865" i="8"/>
  <c r="S2864" i="8"/>
  <c r="S2863" i="8"/>
  <c r="S2862" i="8"/>
  <c r="S2861" i="8"/>
  <c r="S2860" i="8"/>
  <c r="S2859" i="8"/>
  <c r="S2858" i="8"/>
  <c r="S2857" i="8"/>
  <c r="S2856" i="8"/>
  <c r="S2855" i="8"/>
  <c r="S2854" i="8"/>
  <c r="S2853" i="8"/>
  <c r="S2852" i="8"/>
  <c r="S2851" i="8"/>
  <c r="S2850" i="8"/>
  <c r="S2849" i="8"/>
  <c r="S2848" i="8"/>
  <c r="S2847" i="8"/>
  <c r="S2846" i="8"/>
  <c r="S2845" i="8"/>
  <c r="S2844" i="8"/>
  <c r="S2843" i="8"/>
  <c r="S2842" i="8"/>
  <c r="S2841" i="8"/>
  <c r="S2840" i="8"/>
  <c r="S2839" i="8"/>
  <c r="S2838" i="8"/>
  <c r="S2837" i="8"/>
  <c r="S2836" i="8"/>
  <c r="S2835" i="8"/>
  <c r="S2834" i="8"/>
  <c r="S2833" i="8"/>
  <c r="S2832" i="8"/>
  <c r="S2831" i="8"/>
  <c r="S2830" i="8"/>
  <c r="S2829" i="8"/>
  <c r="S2828" i="8"/>
  <c r="S2827" i="8"/>
  <c r="S2826" i="8"/>
  <c r="S2825" i="8"/>
  <c r="S2824" i="8"/>
  <c r="S2823" i="8"/>
  <c r="S2822" i="8"/>
  <c r="S2821" i="8"/>
  <c r="S2820" i="8"/>
  <c r="S2819" i="8"/>
  <c r="S2818" i="8"/>
  <c r="S2817" i="8"/>
  <c r="S2816" i="8"/>
  <c r="S2815" i="8"/>
  <c r="S2814" i="8"/>
  <c r="S2813" i="8"/>
  <c r="S2812" i="8"/>
  <c r="S2811" i="8"/>
  <c r="S2810" i="8"/>
  <c r="S2809" i="8"/>
  <c r="S2808" i="8"/>
  <c r="S2807" i="8"/>
  <c r="S2806" i="8"/>
  <c r="S2805" i="8"/>
  <c r="S2804" i="8"/>
  <c r="S2803" i="8"/>
  <c r="S2802" i="8"/>
  <c r="S2801" i="8"/>
  <c r="S2800" i="8"/>
  <c r="S2799" i="8"/>
  <c r="S2798" i="8"/>
  <c r="S2797" i="8"/>
  <c r="S2796" i="8"/>
  <c r="S2795" i="8"/>
  <c r="S2794" i="8"/>
  <c r="S2793" i="8"/>
  <c r="S2792" i="8"/>
  <c r="S2791" i="8"/>
  <c r="S2790" i="8"/>
  <c r="S2789" i="8"/>
  <c r="S2788" i="8"/>
  <c r="S2787" i="8"/>
  <c r="S2786" i="8"/>
  <c r="S2785" i="8"/>
  <c r="S2784" i="8"/>
  <c r="S2783" i="8"/>
  <c r="S2782" i="8"/>
  <c r="S2781" i="8"/>
  <c r="S2780" i="8"/>
  <c r="S2779" i="8"/>
  <c r="S2778" i="8"/>
  <c r="S2777" i="8"/>
  <c r="S2776" i="8"/>
  <c r="S2775" i="8"/>
  <c r="S2774" i="8"/>
  <c r="S2773" i="8"/>
  <c r="S2772" i="8"/>
  <c r="S2771" i="8"/>
  <c r="S2770" i="8"/>
  <c r="S2769" i="8"/>
  <c r="S2768" i="8"/>
  <c r="S2767" i="8"/>
  <c r="S2766" i="8"/>
  <c r="S2765" i="8"/>
  <c r="S2764" i="8"/>
  <c r="S2763" i="8"/>
  <c r="S2762" i="8"/>
  <c r="S2761" i="8"/>
  <c r="S2760" i="8"/>
  <c r="S2759" i="8"/>
  <c r="S2758" i="8"/>
  <c r="S2757" i="8"/>
  <c r="S2756" i="8"/>
  <c r="S2755" i="8"/>
  <c r="S2754" i="8"/>
  <c r="S2753" i="8"/>
  <c r="S2752" i="8"/>
  <c r="S2751" i="8"/>
  <c r="S2750" i="8"/>
  <c r="S2749" i="8"/>
  <c r="S2748" i="8"/>
  <c r="S2747" i="8"/>
  <c r="S2746" i="8"/>
  <c r="S2745" i="8"/>
  <c r="S2744" i="8"/>
  <c r="S2743" i="8"/>
  <c r="S2742" i="8"/>
  <c r="S2741" i="8"/>
  <c r="S2740" i="8"/>
  <c r="S2739" i="8"/>
  <c r="S2738" i="8"/>
  <c r="S2737" i="8"/>
  <c r="S2736" i="8"/>
  <c r="S2735" i="8"/>
  <c r="S2734" i="8"/>
  <c r="S2733" i="8"/>
  <c r="S2732" i="8"/>
  <c r="S2731" i="8"/>
  <c r="S2730" i="8"/>
  <c r="S2729" i="8"/>
  <c r="S2728" i="8"/>
  <c r="S2727" i="8"/>
  <c r="S2726" i="8"/>
  <c r="S2725" i="8"/>
  <c r="S2724" i="8"/>
  <c r="S2723" i="8"/>
  <c r="S2722" i="8"/>
  <c r="S2721" i="8"/>
  <c r="S2720" i="8"/>
  <c r="S2719" i="8"/>
  <c r="S2718" i="8"/>
  <c r="S2717" i="8"/>
  <c r="S2716" i="8"/>
  <c r="S2715" i="8"/>
  <c r="S2714" i="8"/>
  <c r="S2713" i="8"/>
  <c r="S2712" i="8"/>
  <c r="S2711" i="8"/>
  <c r="S2710" i="8"/>
  <c r="S2709" i="8"/>
  <c r="S2708" i="8"/>
  <c r="S2707" i="8"/>
  <c r="S2706" i="8"/>
  <c r="S2705" i="8"/>
  <c r="S2704" i="8"/>
  <c r="S2703" i="8"/>
  <c r="S2702" i="8"/>
  <c r="S2701" i="8"/>
  <c r="S2700" i="8"/>
  <c r="S2699" i="8"/>
  <c r="S2698" i="8"/>
  <c r="S2697" i="8"/>
  <c r="S2696" i="8"/>
  <c r="S2695" i="8"/>
  <c r="S2694" i="8"/>
  <c r="S2693" i="8"/>
  <c r="S2692" i="8"/>
  <c r="S2691" i="8"/>
  <c r="S2690" i="8"/>
  <c r="S2689" i="8"/>
  <c r="S2688" i="8"/>
  <c r="S2687" i="8"/>
  <c r="S2686" i="8"/>
  <c r="S2685" i="8"/>
  <c r="S2684" i="8"/>
  <c r="S2683" i="8"/>
  <c r="S2682" i="8"/>
  <c r="S2681" i="8"/>
  <c r="S2680" i="8"/>
  <c r="S2679" i="8"/>
  <c r="S2678" i="8"/>
  <c r="S2677" i="8"/>
  <c r="S2676" i="8"/>
  <c r="S2675" i="8"/>
  <c r="S2674" i="8"/>
  <c r="S2673" i="8"/>
  <c r="S2672" i="8"/>
  <c r="S2671" i="8"/>
  <c r="S2670" i="8"/>
  <c r="S2669" i="8"/>
  <c r="S2668" i="8"/>
  <c r="S2667" i="8"/>
  <c r="S2666" i="8"/>
  <c r="S2665" i="8"/>
  <c r="S2664" i="8"/>
  <c r="S2663" i="8"/>
  <c r="S2662" i="8"/>
  <c r="S2661" i="8"/>
  <c r="S2660" i="8"/>
  <c r="S2659" i="8"/>
  <c r="S2658" i="8"/>
  <c r="S2657" i="8"/>
  <c r="S2656" i="8"/>
  <c r="S2655" i="8"/>
  <c r="S2654" i="8"/>
  <c r="S2653" i="8"/>
  <c r="S2652" i="8"/>
  <c r="S2651" i="8"/>
  <c r="S2650" i="8"/>
  <c r="S2649" i="8"/>
  <c r="S2648" i="8"/>
  <c r="S2647" i="8"/>
  <c r="S2646" i="8"/>
  <c r="S2645" i="8"/>
  <c r="S2644" i="8"/>
  <c r="S2643" i="8"/>
  <c r="S2642" i="8"/>
  <c r="S2641" i="8"/>
  <c r="S2640" i="8"/>
  <c r="S2639" i="8"/>
  <c r="S2638" i="8"/>
  <c r="S2637" i="8"/>
  <c r="S2636" i="8"/>
  <c r="S2635" i="8"/>
  <c r="S2634" i="8"/>
  <c r="S2633" i="8"/>
  <c r="S2632" i="8"/>
  <c r="S2631" i="8"/>
  <c r="S2630" i="8"/>
  <c r="S2629" i="8"/>
  <c r="S2628" i="8"/>
  <c r="S2627" i="8"/>
  <c r="S2626" i="8"/>
  <c r="S2625" i="8"/>
  <c r="S2624" i="8"/>
  <c r="S2623" i="8"/>
  <c r="S2622" i="8"/>
  <c r="S2621" i="8"/>
  <c r="S2620" i="8"/>
  <c r="S2619" i="8"/>
  <c r="S2618" i="8"/>
  <c r="S2617" i="8"/>
  <c r="S2616" i="8"/>
  <c r="S2615" i="8"/>
  <c r="S2614" i="8"/>
  <c r="S2613" i="8"/>
  <c r="S2612" i="8"/>
  <c r="S2611" i="8"/>
  <c r="S2610" i="8"/>
  <c r="S2609" i="8"/>
  <c r="S2608" i="8"/>
  <c r="S2607" i="8"/>
  <c r="S2606" i="8"/>
  <c r="S2605" i="8"/>
  <c r="S2604" i="8"/>
  <c r="S2603" i="8"/>
  <c r="S2602" i="8"/>
  <c r="S2601" i="8"/>
  <c r="S2600" i="8"/>
  <c r="S2599" i="8"/>
  <c r="S2598" i="8"/>
  <c r="S2597" i="8"/>
  <c r="S2596" i="8"/>
  <c r="S2595" i="8"/>
  <c r="S2594" i="8"/>
  <c r="S2593" i="8"/>
  <c r="S2592" i="8"/>
  <c r="S2591" i="8"/>
  <c r="S2590" i="8"/>
  <c r="S2589" i="8"/>
  <c r="S2588" i="8"/>
  <c r="S2587" i="8"/>
  <c r="S2586" i="8"/>
  <c r="S2585" i="8"/>
  <c r="S2584" i="8"/>
  <c r="S2583" i="8"/>
  <c r="S2582" i="8"/>
  <c r="S2581" i="8"/>
  <c r="S2580" i="8"/>
  <c r="S2579" i="8"/>
  <c r="S2578" i="8"/>
  <c r="S2577" i="8"/>
  <c r="S2576" i="8"/>
  <c r="S2575" i="8"/>
  <c r="S2574" i="8"/>
  <c r="S2573" i="8"/>
  <c r="S2572" i="8"/>
  <c r="S2571" i="8"/>
  <c r="S2570" i="8"/>
  <c r="S2569" i="8"/>
  <c r="S2568" i="8"/>
  <c r="S2567" i="8"/>
  <c r="S2566" i="8"/>
  <c r="S2565" i="8"/>
  <c r="S2564" i="8"/>
  <c r="S2563" i="8"/>
  <c r="S2562" i="8"/>
  <c r="S2561" i="8"/>
  <c r="S2560" i="8"/>
  <c r="S2559" i="8"/>
  <c r="S2558" i="8"/>
  <c r="S2557" i="8"/>
  <c r="S2556" i="8"/>
  <c r="S2555" i="8"/>
  <c r="S2554" i="8"/>
  <c r="S2553" i="8"/>
  <c r="S2552" i="8"/>
  <c r="S2551" i="8"/>
  <c r="S2550" i="8"/>
  <c r="S2549" i="8"/>
  <c r="S2548" i="8"/>
  <c r="S2547" i="8"/>
  <c r="S2546" i="8"/>
  <c r="S2545" i="8"/>
  <c r="S2544" i="8"/>
  <c r="S2543" i="8"/>
  <c r="S2542" i="8"/>
  <c r="S2541" i="8"/>
  <c r="S2540" i="8"/>
  <c r="S2539" i="8"/>
  <c r="S2538" i="8"/>
  <c r="S2537" i="8"/>
  <c r="S2536" i="8"/>
  <c r="S2535" i="8"/>
  <c r="S2534" i="8"/>
  <c r="S2533" i="8"/>
  <c r="S2532" i="8"/>
  <c r="S2531" i="8"/>
  <c r="S2530" i="8"/>
  <c r="S2529" i="8"/>
  <c r="S2528" i="8"/>
  <c r="S2527" i="8"/>
  <c r="S2526" i="8"/>
  <c r="S2525" i="8"/>
  <c r="S2524" i="8"/>
  <c r="S2523" i="8"/>
  <c r="S2522" i="8"/>
  <c r="S2521" i="8"/>
  <c r="S2520" i="8"/>
  <c r="S2519" i="8"/>
  <c r="S2518" i="8"/>
  <c r="S2517" i="8"/>
  <c r="S2516" i="8"/>
  <c r="S2515" i="8"/>
  <c r="S2514" i="8"/>
  <c r="S2513" i="8"/>
  <c r="S2512" i="8"/>
  <c r="S2511" i="8"/>
  <c r="S2510" i="8"/>
  <c r="S2509" i="8"/>
  <c r="S2508" i="8"/>
  <c r="S2507" i="8"/>
  <c r="S2506" i="8"/>
  <c r="S2505" i="8"/>
  <c r="S2504" i="8"/>
  <c r="S2503" i="8"/>
  <c r="S2502" i="8"/>
  <c r="S2501" i="8"/>
  <c r="S2500" i="8"/>
  <c r="S2499" i="8"/>
  <c r="S2498" i="8"/>
  <c r="S2497" i="8"/>
  <c r="S2496" i="8"/>
  <c r="S2495" i="8"/>
  <c r="S2494" i="8"/>
  <c r="S2493" i="8"/>
  <c r="S2492" i="8"/>
  <c r="S2491" i="8"/>
  <c r="S2490" i="8"/>
  <c r="S2489" i="8"/>
  <c r="S2488" i="8"/>
  <c r="S2487" i="8"/>
  <c r="S2486" i="8"/>
  <c r="S2485" i="8"/>
  <c r="S2484" i="8"/>
  <c r="S2483" i="8"/>
  <c r="S2482" i="8"/>
  <c r="S2481" i="8"/>
  <c r="S2480" i="8"/>
  <c r="S2479" i="8"/>
  <c r="S2478" i="8"/>
  <c r="S2477" i="8"/>
  <c r="S2476" i="8"/>
  <c r="S2475" i="8"/>
  <c r="S2474" i="8"/>
  <c r="S2473" i="8"/>
  <c r="S2472" i="8"/>
  <c r="S2471" i="8"/>
  <c r="S2470" i="8"/>
  <c r="S2469" i="8"/>
  <c r="S2468" i="8"/>
  <c r="S2467" i="8"/>
  <c r="S2466" i="8"/>
  <c r="S2465" i="8"/>
  <c r="S2464" i="8"/>
  <c r="S2463" i="8"/>
  <c r="S2462" i="8"/>
  <c r="S2461" i="8"/>
  <c r="S2460" i="8"/>
  <c r="S2459" i="8"/>
  <c r="S2458" i="8"/>
  <c r="S2457" i="8"/>
  <c r="S2456" i="8"/>
  <c r="S2455" i="8"/>
  <c r="S2454" i="8"/>
  <c r="S2453" i="8"/>
  <c r="S2452" i="8"/>
  <c r="S2451" i="8"/>
  <c r="S2450" i="8"/>
  <c r="S2449" i="8"/>
  <c r="S2448" i="8"/>
  <c r="S2447" i="8"/>
  <c r="S2446" i="8"/>
  <c r="S2445" i="8"/>
  <c r="S2444" i="8"/>
  <c r="S2443" i="8"/>
  <c r="S2442" i="8"/>
  <c r="S2441" i="8"/>
  <c r="S2440" i="8"/>
  <c r="S2439" i="8"/>
  <c r="S2438" i="8"/>
  <c r="S2437" i="8"/>
  <c r="S2436" i="8"/>
  <c r="S2435" i="8"/>
  <c r="S2434" i="8"/>
  <c r="S2433" i="8"/>
  <c r="S2432" i="8"/>
  <c r="S2431" i="8"/>
  <c r="S2430" i="8"/>
  <c r="S2429" i="8"/>
  <c r="S2428" i="8"/>
  <c r="S2427" i="8"/>
  <c r="S2426" i="8"/>
  <c r="S2425" i="8"/>
  <c r="S2424" i="8"/>
  <c r="S2423" i="8"/>
  <c r="S2422" i="8"/>
  <c r="S2421" i="8"/>
  <c r="S2420" i="8"/>
  <c r="S2419" i="8"/>
  <c r="S2418" i="8"/>
  <c r="S2417" i="8"/>
  <c r="S2416" i="8"/>
  <c r="S2415" i="8"/>
  <c r="S2414" i="8"/>
  <c r="S2413" i="8"/>
  <c r="S2412" i="8"/>
  <c r="S2411" i="8"/>
  <c r="S2410" i="8"/>
  <c r="S2409" i="8"/>
  <c r="S2408" i="8"/>
  <c r="S2407" i="8"/>
  <c r="S2406" i="8"/>
  <c r="S2405" i="8"/>
  <c r="S2404" i="8"/>
  <c r="S2403" i="8"/>
  <c r="S2402" i="8"/>
  <c r="S2401" i="8"/>
  <c r="S2400" i="8"/>
  <c r="S2399" i="8"/>
  <c r="S2398" i="8"/>
  <c r="S2397" i="8"/>
  <c r="S2396" i="8"/>
  <c r="S2395" i="8"/>
  <c r="S2394" i="8"/>
  <c r="S2393" i="8"/>
  <c r="S2392" i="8"/>
  <c r="S2391" i="8"/>
  <c r="S2390" i="8"/>
  <c r="S2389" i="8"/>
  <c r="S2388" i="8"/>
  <c r="S2387" i="8"/>
  <c r="S2386" i="8"/>
  <c r="S2385" i="8"/>
  <c r="S2384" i="8"/>
  <c r="S2383" i="8"/>
  <c r="S2382" i="8"/>
  <c r="S2381" i="8"/>
  <c r="S2380" i="8"/>
  <c r="S2379" i="8"/>
  <c r="S2378" i="8"/>
  <c r="S2377" i="8"/>
  <c r="S2376" i="8"/>
  <c r="S2375" i="8"/>
  <c r="S2374" i="8"/>
  <c r="S2373" i="8"/>
  <c r="S2372" i="8"/>
  <c r="S2371" i="8"/>
  <c r="S2370" i="8"/>
  <c r="S2369" i="8"/>
  <c r="S2368" i="8"/>
  <c r="S2367" i="8"/>
  <c r="S2366" i="8"/>
  <c r="S2365" i="8"/>
  <c r="S2364" i="8"/>
  <c r="S2363" i="8"/>
  <c r="S2362" i="8"/>
  <c r="S2361" i="8"/>
  <c r="S2360" i="8"/>
  <c r="S2359" i="8"/>
  <c r="S2358" i="8"/>
  <c r="S2357" i="8"/>
  <c r="S2356" i="8"/>
  <c r="S2355" i="8"/>
  <c r="S2354" i="8"/>
  <c r="S2353" i="8"/>
  <c r="S2352" i="8"/>
  <c r="S2351" i="8"/>
  <c r="S2350" i="8"/>
  <c r="S2349" i="8"/>
  <c r="S2348" i="8"/>
  <c r="S2347" i="8"/>
  <c r="S2346" i="8"/>
  <c r="S2345" i="8"/>
  <c r="S2344" i="8"/>
  <c r="S2343" i="8"/>
  <c r="S2342" i="8"/>
  <c r="S2341" i="8"/>
  <c r="S2340" i="8"/>
  <c r="S2339" i="8"/>
  <c r="S2338" i="8"/>
  <c r="S2337" i="8"/>
  <c r="S2336" i="8"/>
  <c r="S2335" i="8"/>
  <c r="S2334" i="8"/>
  <c r="S2333" i="8"/>
  <c r="S2332" i="8"/>
  <c r="S2331" i="8"/>
  <c r="S2330" i="8"/>
  <c r="S2329" i="8"/>
  <c r="S2328" i="8"/>
  <c r="S2327" i="8"/>
  <c r="S2326" i="8"/>
  <c r="S2325" i="8"/>
  <c r="S2324" i="8"/>
  <c r="S2323" i="8"/>
  <c r="S2322" i="8"/>
  <c r="S2321" i="8"/>
  <c r="S2320" i="8"/>
  <c r="S2319" i="8"/>
  <c r="S2318" i="8"/>
  <c r="S2317" i="8"/>
  <c r="S2316" i="8"/>
  <c r="S2315" i="8"/>
  <c r="S2314" i="8"/>
  <c r="S2313" i="8"/>
  <c r="S2312" i="8"/>
  <c r="S2311" i="8"/>
  <c r="S2310" i="8"/>
  <c r="S2309" i="8"/>
  <c r="S2308" i="8"/>
  <c r="S2307" i="8"/>
  <c r="S2306" i="8"/>
  <c r="S2305" i="8"/>
  <c r="S2304" i="8"/>
  <c r="S2303" i="8"/>
  <c r="S2302" i="8"/>
  <c r="S2301" i="8"/>
  <c r="S2300" i="8"/>
  <c r="S2299" i="8"/>
  <c r="S2298" i="8"/>
  <c r="S2297" i="8"/>
  <c r="S2296" i="8"/>
  <c r="S2295" i="8"/>
  <c r="S2294" i="8"/>
  <c r="S2293" i="8"/>
  <c r="S2292" i="8"/>
  <c r="S2291" i="8"/>
  <c r="S2290" i="8"/>
  <c r="S2289" i="8"/>
  <c r="S2288" i="8"/>
  <c r="S2287" i="8"/>
  <c r="S2286" i="8"/>
  <c r="S2285" i="8"/>
  <c r="S2284" i="8"/>
  <c r="S2283" i="8"/>
  <c r="S2282" i="8"/>
  <c r="S2281" i="8"/>
  <c r="S2280" i="8"/>
  <c r="S2279" i="8"/>
  <c r="S2278" i="8"/>
  <c r="S2277" i="8"/>
  <c r="S2276" i="8"/>
  <c r="S2275" i="8"/>
  <c r="S2274" i="8"/>
  <c r="S2273" i="8"/>
  <c r="S2272" i="8"/>
  <c r="S2271" i="8"/>
  <c r="S2270" i="8"/>
  <c r="S2269" i="8"/>
  <c r="S2268" i="8"/>
  <c r="S2267" i="8"/>
  <c r="S2266" i="8"/>
  <c r="S2265" i="8"/>
  <c r="S2264" i="8"/>
  <c r="S2263" i="8"/>
  <c r="S2262" i="8"/>
  <c r="S2261" i="8"/>
  <c r="S2260" i="8"/>
  <c r="S2259" i="8"/>
  <c r="S2258" i="8"/>
  <c r="S2257" i="8"/>
  <c r="S2256" i="8"/>
  <c r="S2255" i="8"/>
  <c r="S2254" i="8"/>
  <c r="S2253" i="8"/>
  <c r="S2252" i="8"/>
  <c r="S2251" i="8"/>
  <c r="S2250" i="8"/>
  <c r="S2249" i="8"/>
  <c r="S2248" i="8"/>
  <c r="S2247" i="8"/>
  <c r="S2246" i="8"/>
  <c r="S2245" i="8"/>
  <c r="S2244" i="8"/>
  <c r="S2243" i="8"/>
  <c r="S2242" i="8"/>
  <c r="S2241" i="8"/>
  <c r="S2240" i="8"/>
  <c r="S2239" i="8"/>
  <c r="S2238" i="8"/>
  <c r="S2237" i="8"/>
  <c r="S2236" i="8"/>
  <c r="S2235" i="8"/>
  <c r="S2234" i="8"/>
  <c r="S2233" i="8"/>
  <c r="S2232" i="8"/>
  <c r="S2231" i="8"/>
  <c r="S2230" i="8"/>
  <c r="S2229" i="8"/>
  <c r="S2228" i="8"/>
  <c r="S2227" i="8"/>
  <c r="S2226" i="8"/>
  <c r="S2225" i="8"/>
  <c r="S2224" i="8"/>
  <c r="S2223" i="8"/>
  <c r="S2222" i="8"/>
  <c r="S2221" i="8"/>
  <c r="S2220" i="8"/>
  <c r="S2219" i="8"/>
  <c r="S2218" i="8"/>
  <c r="S2217" i="8"/>
  <c r="S2216" i="8"/>
  <c r="S2215" i="8"/>
  <c r="S2214" i="8"/>
  <c r="S2213" i="8"/>
  <c r="S2212" i="8"/>
  <c r="S2211" i="8"/>
  <c r="S2210" i="8"/>
  <c r="S2209" i="8"/>
  <c r="S2208" i="8"/>
  <c r="S2207" i="8"/>
  <c r="S2206" i="8"/>
  <c r="S2205" i="8"/>
  <c r="S2204" i="8"/>
  <c r="S2203" i="8"/>
  <c r="S2202" i="8"/>
  <c r="S2201" i="8"/>
  <c r="S2200" i="8"/>
  <c r="S2199" i="8"/>
  <c r="S2198" i="8"/>
  <c r="S2197" i="8"/>
  <c r="S2196" i="8"/>
  <c r="S2195" i="8"/>
  <c r="S2194" i="8"/>
  <c r="S2193" i="8"/>
  <c r="S2192" i="8"/>
  <c r="S2191" i="8"/>
  <c r="S2190" i="8"/>
  <c r="S2189" i="8"/>
  <c r="S2188" i="8"/>
  <c r="S2187" i="8"/>
  <c r="S2186" i="8"/>
  <c r="S2185" i="8"/>
  <c r="S2184" i="8"/>
  <c r="S2183" i="8"/>
  <c r="S2182" i="8"/>
  <c r="S2181" i="8"/>
  <c r="S2180" i="8"/>
  <c r="S2179" i="8"/>
  <c r="S2178" i="8"/>
  <c r="S2177" i="8"/>
  <c r="S2176" i="8"/>
  <c r="S2175" i="8"/>
  <c r="S2174" i="8"/>
  <c r="S2173" i="8"/>
  <c r="S2172" i="8"/>
  <c r="S2171" i="8"/>
  <c r="S2170" i="8"/>
  <c r="S2169" i="8"/>
  <c r="S2168" i="8"/>
  <c r="S2167" i="8"/>
  <c r="S2166" i="8"/>
  <c r="S2165" i="8"/>
  <c r="S2164" i="8"/>
  <c r="S2163" i="8"/>
  <c r="S2162" i="8"/>
  <c r="S2161" i="8"/>
  <c r="S2160" i="8"/>
  <c r="S2159" i="8"/>
  <c r="S2158" i="8"/>
  <c r="S2157" i="8"/>
  <c r="S2156" i="8"/>
  <c r="S2155" i="8"/>
  <c r="S2154" i="8"/>
  <c r="S2153" i="8"/>
  <c r="S2152" i="8"/>
  <c r="S2151" i="8"/>
  <c r="S2150" i="8"/>
  <c r="S2149" i="8"/>
  <c r="S2148" i="8"/>
  <c r="S2147" i="8"/>
  <c r="S2146" i="8"/>
  <c r="S2145" i="8"/>
  <c r="S2144" i="8"/>
  <c r="S2143" i="8"/>
  <c r="S2142" i="8"/>
  <c r="S2141" i="8"/>
  <c r="S2140" i="8"/>
  <c r="S2139" i="8"/>
  <c r="S2138" i="8"/>
  <c r="S2137" i="8"/>
  <c r="S2136" i="8"/>
  <c r="S2135" i="8"/>
  <c r="S2134" i="8"/>
  <c r="S2133" i="8"/>
  <c r="S2132" i="8"/>
  <c r="S2131" i="8"/>
  <c r="S2130" i="8"/>
  <c r="S2129" i="8"/>
  <c r="S2128" i="8"/>
  <c r="S2127" i="8"/>
  <c r="S2126" i="8"/>
  <c r="S2125" i="8"/>
  <c r="S2124" i="8"/>
  <c r="S2123" i="8"/>
  <c r="S2122" i="8"/>
  <c r="S2121" i="8"/>
  <c r="S2120" i="8"/>
  <c r="S2119" i="8"/>
  <c r="S2118" i="8"/>
  <c r="S2117" i="8"/>
  <c r="S2116" i="8"/>
  <c r="S2115" i="8"/>
  <c r="S2114" i="8"/>
  <c r="S2113" i="8"/>
  <c r="S2112" i="8"/>
  <c r="S2111" i="8"/>
  <c r="S2110" i="8"/>
  <c r="S2109" i="8"/>
  <c r="S2108" i="8"/>
  <c r="S2107" i="8"/>
  <c r="S2106" i="8"/>
  <c r="S2105" i="8"/>
  <c r="S2104" i="8"/>
  <c r="S2103" i="8"/>
  <c r="S2102" i="8"/>
  <c r="S2101" i="8"/>
  <c r="S2100" i="8"/>
  <c r="S2099" i="8"/>
  <c r="S2098" i="8"/>
  <c r="S2097" i="8"/>
  <c r="S2096" i="8"/>
  <c r="S2095" i="8"/>
  <c r="S2094" i="8"/>
  <c r="S2093" i="8"/>
  <c r="S2092" i="8"/>
  <c r="S2091" i="8"/>
  <c r="S2090" i="8"/>
  <c r="S2089" i="8"/>
  <c r="S2088" i="8"/>
  <c r="S2087" i="8"/>
  <c r="S2086" i="8"/>
  <c r="S2085" i="8"/>
  <c r="S2084" i="8"/>
  <c r="S2083" i="8"/>
  <c r="S2082" i="8"/>
  <c r="S2081" i="8"/>
  <c r="S2080" i="8"/>
  <c r="S2079" i="8"/>
  <c r="S2078" i="8"/>
  <c r="S2077" i="8"/>
  <c r="S2076" i="8"/>
  <c r="S2075" i="8"/>
  <c r="S2074" i="8"/>
  <c r="S2073" i="8"/>
  <c r="S2072" i="8"/>
  <c r="S2071" i="8"/>
  <c r="S2070" i="8"/>
  <c r="S2069" i="8"/>
  <c r="S2068" i="8"/>
  <c r="S2067" i="8"/>
  <c r="S2066" i="8"/>
  <c r="S2065" i="8"/>
  <c r="S2064" i="8"/>
  <c r="S2063" i="8"/>
  <c r="S2062" i="8"/>
  <c r="S2061" i="8"/>
  <c r="S2060" i="8"/>
  <c r="S2059" i="8"/>
  <c r="S2058" i="8"/>
  <c r="S2057" i="8"/>
  <c r="S2056" i="8"/>
  <c r="S2055" i="8"/>
  <c r="S2054" i="8"/>
  <c r="S2053" i="8"/>
  <c r="S2052" i="8"/>
  <c r="S2051" i="8"/>
  <c r="S2050" i="8"/>
  <c r="S2049" i="8"/>
  <c r="S2048" i="8"/>
  <c r="S2047" i="8"/>
  <c r="S2046" i="8"/>
  <c r="S2045" i="8"/>
  <c r="S2044" i="8"/>
  <c r="S2043" i="8"/>
  <c r="S2042" i="8"/>
  <c r="S2041" i="8"/>
  <c r="S2040" i="8"/>
  <c r="S2039" i="8"/>
  <c r="S2038" i="8"/>
  <c r="S2037" i="8"/>
  <c r="S2036" i="8"/>
  <c r="S2035" i="8"/>
  <c r="S2034" i="8"/>
  <c r="S2033" i="8"/>
  <c r="S2032" i="8"/>
  <c r="S2031" i="8"/>
  <c r="S2030" i="8"/>
  <c r="S2029" i="8"/>
  <c r="S2028" i="8"/>
  <c r="S2027" i="8"/>
  <c r="S2026" i="8"/>
  <c r="S2025" i="8"/>
  <c r="S2024" i="8"/>
  <c r="S2023" i="8"/>
  <c r="S2022" i="8"/>
  <c r="S2021" i="8"/>
  <c r="S2020" i="8"/>
  <c r="S2019" i="8"/>
  <c r="S2018" i="8"/>
  <c r="S2017" i="8"/>
  <c r="S2016" i="8"/>
  <c r="S2015" i="8"/>
  <c r="S2014" i="8"/>
  <c r="S2013" i="8"/>
  <c r="S2012" i="8"/>
  <c r="S2011" i="8"/>
  <c r="S2010" i="8"/>
  <c r="S2009" i="8"/>
  <c r="S2008" i="8"/>
  <c r="S2007" i="8"/>
  <c r="S2006" i="8"/>
  <c r="S2005" i="8"/>
  <c r="S2004" i="8"/>
  <c r="S2003" i="8"/>
  <c r="S2002" i="8"/>
  <c r="S2001" i="8"/>
  <c r="S2000" i="8"/>
  <c r="S1999" i="8"/>
  <c r="S1998" i="8"/>
  <c r="S1997" i="8"/>
  <c r="S1996" i="8"/>
  <c r="S1995" i="8"/>
  <c r="S1994" i="8"/>
  <c r="S1993" i="8"/>
  <c r="S1992" i="8"/>
  <c r="S1991" i="8"/>
  <c r="S1990" i="8"/>
  <c r="S1989" i="8"/>
  <c r="S1988" i="8"/>
  <c r="S1987" i="8"/>
  <c r="S1986" i="8"/>
  <c r="S1985" i="8"/>
  <c r="S1984" i="8"/>
  <c r="S1983" i="8"/>
  <c r="S1982" i="8"/>
  <c r="S1981" i="8"/>
  <c r="S1980" i="8"/>
  <c r="S1979" i="8"/>
  <c r="S1978" i="8"/>
  <c r="S1977" i="8"/>
  <c r="S1976" i="8"/>
  <c r="S1975" i="8"/>
  <c r="S1974" i="8"/>
  <c r="S1973" i="8"/>
  <c r="S1972" i="8"/>
  <c r="S1971" i="8"/>
  <c r="S1970" i="8"/>
  <c r="S1969" i="8"/>
  <c r="S1968" i="8"/>
  <c r="S1967" i="8"/>
  <c r="S1966" i="8"/>
  <c r="S1965" i="8"/>
  <c r="S1964" i="8"/>
  <c r="S1963" i="8"/>
  <c r="S1962" i="8"/>
  <c r="S1961" i="8"/>
  <c r="S1960" i="8"/>
  <c r="S1959" i="8"/>
  <c r="S1958" i="8"/>
  <c r="S1957" i="8"/>
  <c r="S1956" i="8"/>
  <c r="S1955" i="8"/>
  <c r="S1954" i="8"/>
  <c r="S1953" i="8"/>
  <c r="S1952" i="8"/>
  <c r="S1951" i="8"/>
  <c r="S1950" i="8"/>
  <c r="S1949" i="8"/>
  <c r="S1948" i="8"/>
  <c r="S1947" i="8"/>
  <c r="S1946" i="8"/>
  <c r="S1945" i="8"/>
  <c r="S1944" i="8"/>
  <c r="S1943" i="8"/>
  <c r="S1942" i="8"/>
  <c r="S1941" i="8"/>
  <c r="S1940" i="8"/>
  <c r="S1939" i="8"/>
  <c r="S1938" i="8"/>
  <c r="S1937" i="8"/>
  <c r="S1936" i="8"/>
  <c r="S1935" i="8"/>
  <c r="S1934" i="8"/>
  <c r="S1933" i="8"/>
  <c r="S1932" i="8"/>
  <c r="S1931" i="8"/>
  <c r="S1930" i="8"/>
  <c r="S1929" i="8"/>
  <c r="S1928" i="8"/>
  <c r="S1927" i="8"/>
  <c r="S1926" i="8"/>
  <c r="S1925" i="8"/>
  <c r="S1924" i="8"/>
  <c r="S1923" i="8"/>
  <c r="S1922" i="8"/>
  <c r="S1921" i="8"/>
  <c r="S1920" i="8"/>
  <c r="S1919" i="8"/>
  <c r="S1918" i="8"/>
  <c r="S1917" i="8"/>
  <c r="S1916" i="8"/>
  <c r="S1915" i="8"/>
  <c r="S1914" i="8"/>
  <c r="S1913" i="8"/>
  <c r="S1912" i="8"/>
  <c r="S1911" i="8"/>
  <c r="S1910" i="8"/>
  <c r="S1909" i="8"/>
  <c r="S1908" i="8"/>
  <c r="S1907" i="8"/>
  <c r="S1906" i="8"/>
  <c r="S1905" i="8"/>
  <c r="S1904" i="8"/>
  <c r="S1903" i="8"/>
  <c r="S1902" i="8"/>
  <c r="S1901" i="8"/>
  <c r="S1900" i="8"/>
  <c r="S1899" i="8"/>
  <c r="S1898" i="8"/>
  <c r="S1897" i="8"/>
  <c r="S1896" i="8"/>
  <c r="S1895" i="8"/>
  <c r="S1894" i="8"/>
  <c r="S1893" i="8"/>
  <c r="S1892" i="8"/>
  <c r="S1891" i="8"/>
  <c r="S1890" i="8"/>
  <c r="S1889" i="8"/>
  <c r="S1888" i="8"/>
  <c r="S1887" i="8"/>
  <c r="S1886" i="8"/>
  <c r="S1885" i="8"/>
  <c r="S1884" i="8"/>
  <c r="S1883" i="8"/>
  <c r="S1882" i="8"/>
  <c r="S1881" i="8"/>
  <c r="S1880" i="8"/>
  <c r="S1879" i="8"/>
  <c r="S1878" i="8"/>
  <c r="S1877" i="8"/>
  <c r="S1876" i="8"/>
  <c r="S1875" i="8"/>
  <c r="S1874" i="8"/>
  <c r="S1873" i="8"/>
  <c r="S1872" i="8"/>
  <c r="S1871" i="8"/>
  <c r="S1870" i="8"/>
  <c r="S1869" i="8"/>
  <c r="S1868" i="8"/>
  <c r="S1867" i="8"/>
  <c r="S1866" i="8"/>
  <c r="S1865" i="8"/>
  <c r="S1864" i="8"/>
  <c r="S1863" i="8"/>
  <c r="S1862" i="8"/>
  <c r="S1861" i="8"/>
  <c r="S1860" i="8"/>
  <c r="S1859" i="8"/>
  <c r="S1858" i="8"/>
  <c r="S1857" i="8"/>
  <c r="S1856" i="8"/>
  <c r="S1855" i="8"/>
  <c r="S1854" i="8"/>
  <c r="S1853" i="8"/>
  <c r="S1852" i="8"/>
  <c r="S1851" i="8"/>
  <c r="S1850" i="8"/>
  <c r="S1849" i="8"/>
  <c r="S1848" i="8"/>
  <c r="S1847" i="8"/>
  <c r="S1846" i="8"/>
  <c r="S1845" i="8"/>
  <c r="S1844" i="8"/>
  <c r="S1843" i="8"/>
  <c r="S1842" i="8"/>
  <c r="S1841" i="8"/>
  <c r="S1840" i="8"/>
  <c r="S1839" i="8"/>
  <c r="S1838" i="8"/>
  <c r="S1837" i="8"/>
  <c r="S1836" i="8"/>
  <c r="S1835" i="8"/>
  <c r="S1834" i="8"/>
  <c r="S1833" i="8"/>
  <c r="S1832" i="8"/>
  <c r="S1831" i="8"/>
  <c r="S1830" i="8"/>
  <c r="S1829" i="8"/>
  <c r="S1828" i="8"/>
  <c r="S1827" i="8"/>
  <c r="S1826" i="8"/>
  <c r="S1825" i="8"/>
  <c r="S1824" i="8"/>
  <c r="S1823" i="8"/>
  <c r="S1822" i="8"/>
  <c r="S1821" i="8"/>
  <c r="S1820" i="8"/>
  <c r="S1819" i="8"/>
  <c r="S1818" i="8"/>
  <c r="S1817" i="8"/>
  <c r="S1816" i="8"/>
  <c r="S1815" i="8"/>
  <c r="S1814" i="8"/>
  <c r="S1813" i="8"/>
  <c r="S1812" i="8"/>
  <c r="S1811" i="8"/>
  <c r="S1810" i="8"/>
  <c r="S1809" i="8"/>
  <c r="S1808" i="8"/>
  <c r="S1807" i="8"/>
  <c r="S1806" i="8"/>
  <c r="S1805" i="8"/>
  <c r="S1804" i="8"/>
  <c r="S1803" i="8"/>
  <c r="S1802" i="8"/>
  <c r="S1801" i="8"/>
  <c r="S1800" i="8"/>
  <c r="S1799" i="8"/>
  <c r="S1798" i="8"/>
  <c r="S1797" i="8"/>
  <c r="S1796" i="8"/>
  <c r="S1795" i="8"/>
  <c r="S1794" i="8"/>
  <c r="S1793" i="8"/>
  <c r="S1792" i="8"/>
  <c r="S1791" i="8"/>
  <c r="S1790" i="8"/>
  <c r="S1789" i="8"/>
  <c r="S1788" i="8"/>
  <c r="S1787" i="8"/>
  <c r="S1786" i="8"/>
  <c r="S1785" i="8"/>
  <c r="S1784" i="8"/>
  <c r="S1783" i="8"/>
  <c r="S1782" i="8"/>
  <c r="S1781" i="8"/>
  <c r="S1780" i="8"/>
  <c r="S1779" i="8"/>
  <c r="S1778" i="8"/>
  <c r="S1777" i="8"/>
  <c r="S1776" i="8"/>
  <c r="S1775" i="8"/>
  <c r="S1774" i="8"/>
  <c r="S1773" i="8"/>
  <c r="S1772" i="8"/>
  <c r="S1771" i="8"/>
  <c r="S1770" i="8"/>
  <c r="S1769" i="8"/>
  <c r="S1768" i="8"/>
  <c r="S1767" i="8"/>
  <c r="S1766" i="8"/>
  <c r="S1765" i="8"/>
  <c r="S1764" i="8"/>
  <c r="S1763" i="8"/>
  <c r="S1762" i="8"/>
  <c r="S1761" i="8"/>
  <c r="S1760" i="8"/>
  <c r="S1759" i="8"/>
  <c r="S1758" i="8"/>
  <c r="S1757" i="8"/>
  <c r="S1756" i="8"/>
  <c r="S1755" i="8"/>
  <c r="S1754" i="8"/>
  <c r="S1753" i="8"/>
  <c r="S1752" i="8"/>
  <c r="S1751" i="8"/>
  <c r="S1750" i="8"/>
  <c r="S1749" i="8"/>
  <c r="S1748" i="8"/>
  <c r="S1747" i="8"/>
  <c r="S1746" i="8"/>
  <c r="S1745" i="8"/>
  <c r="S1744" i="8"/>
  <c r="S1743" i="8"/>
  <c r="S1742" i="8"/>
  <c r="S1741" i="8"/>
  <c r="S1740" i="8"/>
  <c r="S1739" i="8"/>
  <c r="S1738" i="8"/>
  <c r="S1737" i="8"/>
  <c r="S1736" i="8"/>
  <c r="S1735" i="8"/>
  <c r="S1734" i="8"/>
  <c r="S1733" i="8"/>
  <c r="S1732" i="8"/>
  <c r="S1731" i="8"/>
  <c r="S1730" i="8"/>
  <c r="S1729" i="8"/>
  <c r="S1728" i="8"/>
  <c r="S1727" i="8"/>
  <c r="S1726" i="8"/>
  <c r="S1725" i="8"/>
  <c r="S1724" i="8"/>
  <c r="S1723" i="8"/>
  <c r="S1722" i="8"/>
  <c r="S1721" i="8"/>
  <c r="S1720" i="8"/>
  <c r="S1719" i="8"/>
  <c r="S1718" i="8"/>
  <c r="S1717" i="8"/>
  <c r="S1716" i="8"/>
  <c r="S1715" i="8"/>
  <c r="S1714" i="8"/>
  <c r="S1713" i="8"/>
  <c r="S1712" i="8"/>
  <c r="S1711" i="8"/>
  <c r="S1710" i="8"/>
  <c r="S1709" i="8"/>
  <c r="S1708" i="8"/>
  <c r="S1707" i="8"/>
  <c r="S1706" i="8"/>
  <c r="S1705" i="8"/>
  <c r="S1704" i="8"/>
  <c r="S1703" i="8"/>
  <c r="S1702" i="8"/>
  <c r="S1701" i="8"/>
  <c r="S1700" i="8"/>
  <c r="S1699" i="8"/>
  <c r="S1698" i="8"/>
  <c r="S1697" i="8"/>
  <c r="S1696" i="8"/>
  <c r="S1695" i="8"/>
  <c r="S1694" i="8"/>
  <c r="S1693" i="8"/>
  <c r="S1692" i="8"/>
  <c r="S1691" i="8"/>
  <c r="S1690" i="8"/>
  <c r="S1689" i="8"/>
  <c r="S1688" i="8"/>
  <c r="S1687" i="8"/>
  <c r="S1686" i="8"/>
  <c r="S1685" i="8"/>
  <c r="S1684" i="8"/>
  <c r="S1683" i="8"/>
  <c r="S1682" i="8"/>
  <c r="S1681" i="8"/>
  <c r="S1680" i="8"/>
  <c r="S1679" i="8"/>
  <c r="S1678" i="8"/>
  <c r="S1677" i="8"/>
  <c r="S1676" i="8"/>
  <c r="S1675" i="8"/>
  <c r="S1674" i="8"/>
  <c r="S1673" i="8"/>
  <c r="S1672" i="8"/>
  <c r="S1671" i="8"/>
  <c r="S1670" i="8"/>
  <c r="S1669" i="8"/>
  <c r="S1668" i="8"/>
  <c r="S1667" i="8"/>
  <c r="S1666" i="8"/>
  <c r="S1665" i="8"/>
  <c r="S1664" i="8"/>
  <c r="S1663" i="8"/>
  <c r="S1662" i="8"/>
  <c r="S1661" i="8"/>
  <c r="S1660" i="8"/>
  <c r="S1659" i="8"/>
  <c r="S1658" i="8"/>
  <c r="S1657" i="8"/>
  <c r="S1656" i="8"/>
  <c r="S1655" i="8"/>
  <c r="S1654" i="8"/>
  <c r="S1653" i="8"/>
  <c r="S1652" i="8"/>
  <c r="S1651" i="8"/>
  <c r="S1650" i="8"/>
  <c r="S1649" i="8"/>
  <c r="S1648" i="8"/>
  <c r="S1647" i="8"/>
  <c r="S1646" i="8"/>
  <c r="S1645" i="8"/>
  <c r="S1644" i="8"/>
  <c r="S1643" i="8"/>
  <c r="S1642" i="8"/>
  <c r="S1641" i="8"/>
  <c r="S1640" i="8"/>
  <c r="S1639" i="8"/>
  <c r="S1638" i="8"/>
  <c r="S1637" i="8"/>
  <c r="S1636" i="8"/>
  <c r="S1635" i="8"/>
  <c r="S1634" i="8"/>
  <c r="S1633" i="8"/>
  <c r="S1632" i="8"/>
  <c r="S1631" i="8"/>
  <c r="S1630" i="8"/>
  <c r="S1629" i="8"/>
  <c r="S1628" i="8"/>
  <c r="S1627" i="8"/>
  <c r="S1626" i="8"/>
  <c r="S1625" i="8"/>
  <c r="S1624" i="8"/>
  <c r="S1623" i="8"/>
  <c r="S1622" i="8"/>
  <c r="S1621" i="8"/>
  <c r="S1620" i="8"/>
  <c r="S1619" i="8"/>
  <c r="S1618" i="8"/>
  <c r="S1617" i="8"/>
  <c r="S1616" i="8"/>
  <c r="S1615" i="8"/>
  <c r="S1614" i="8"/>
  <c r="S1613" i="8"/>
  <c r="S1612" i="8"/>
  <c r="S1611" i="8"/>
  <c r="S1610" i="8"/>
  <c r="S1609" i="8"/>
  <c r="S1608" i="8"/>
  <c r="S1607" i="8"/>
  <c r="S1606" i="8"/>
  <c r="S1605" i="8"/>
  <c r="S1604" i="8"/>
  <c r="S1603" i="8"/>
  <c r="S1602" i="8"/>
  <c r="S1601" i="8"/>
  <c r="S1600" i="8"/>
  <c r="S1599" i="8"/>
  <c r="S1598" i="8"/>
  <c r="S1597" i="8"/>
  <c r="S1596" i="8"/>
  <c r="S1595" i="8"/>
  <c r="S1594" i="8"/>
  <c r="S1593" i="8"/>
  <c r="S1592" i="8"/>
  <c r="S1591" i="8"/>
  <c r="S1590" i="8"/>
  <c r="S1589" i="8"/>
  <c r="S1588" i="8"/>
  <c r="S1587" i="8"/>
  <c r="S1586" i="8"/>
  <c r="S1585" i="8"/>
  <c r="S1584" i="8"/>
  <c r="S1583" i="8"/>
  <c r="S1582" i="8"/>
  <c r="S1581" i="8"/>
  <c r="S1580" i="8"/>
  <c r="S1579" i="8"/>
  <c r="S1578" i="8"/>
  <c r="S1577" i="8"/>
  <c r="S1576" i="8"/>
  <c r="S1575" i="8"/>
  <c r="S1574" i="8"/>
  <c r="S1573" i="8"/>
  <c r="S1572" i="8"/>
  <c r="S1571" i="8"/>
  <c r="S1570" i="8"/>
  <c r="S1569" i="8"/>
  <c r="S1568" i="8"/>
  <c r="S1567" i="8"/>
  <c r="S1566" i="8"/>
  <c r="S1565" i="8"/>
  <c r="S1564" i="8"/>
  <c r="S1563" i="8"/>
  <c r="S1562" i="8"/>
  <c r="S1561" i="8"/>
  <c r="S1560" i="8"/>
  <c r="S1559" i="8"/>
  <c r="S1558" i="8"/>
  <c r="S1557" i="8"/>
  <c r="S1556" i="8"/>
  <c r="S1555" i="8"/>
  <c r="S1554" i="8"/>
  <c r="S1553" i="8"/>
  <c r="S1552" i="8"/>
  <c r="S1551" i="8"/>
  <c r="S1550" i="8"/>
  <c r="S1549" i="8"/>
  <c r="S1548" i="8"/>
  <c r="S1547" i="8"/>
  <c r="S1546" i="8"/>
  <c r="S1545" i="8"/>
  <c r="S1544" i="8"/>
  <c r="S1543" i="8"/>
  <c r="S1542" i="8"/>
  <c r="S1541" i="8"/>
  <c r="S1540" i="8"/>
  <c r="S1539" i="8"/>
  <c r="S1538" i="8"/>
  <c r="S1537" i="8"/>
  <c r="S1536" i="8"/>
  <c r="S1535" i="8"/>
  <c r="S1534" i="8"/>
  <c r="S1533" i="8"/>
  <c r="S1532" i="8"/>
  <c r="S1531" i="8"/>
  <c r="S1530" i="8"/>
  <c r="S1529" i="8"/>
  <c r="S1528" i="8"/>
  <c r="S1527" i="8"/>
  <c r="S1526" i="8"/>
  <c r="S1525" i="8"/>
  <c r="S1524" i="8"/>
  <c r="S1523" i="8"/>
  <c r="S1522" i="8"/>
  <c r="S1521" i="8"/>
  <c r="S1520" i="8"/>
  <c r="S1519" i="8"/>
  <c r="S1518" i="8"/>
  <c r="S1517" i="8"/>
  <c r="S1516" i="8"/>
  <c r="S1515" i="8"/>
  <c r="S1514" i="8"/>
  <c r="S1513" i="8"/>
  <c r="S1512" i="8"/>
  <c r="S1511" i="8"/>
  <c r="S1510" i="8"/>
  <c r="S1509" i="8"/>
  <c r="S1508" i="8"/>
  <c r="S1507" i="8"/>
  <c r="S1506" i="8"/>
  <c r="S1505" i="8"/>
  <c r="S1504" i="8"/>
  <c r="S1503" i="8"/>
  <c r="S1502" i="8"/>
  <c r="S1501" i="8"/>
  <c r="S1500" i="8"/>
  <c r="S1499" i="8"/>
  <c r="S1498" i="8"/>
  <c r="S1497" i="8"/>
  <c r="S1496" i="8"/>
  <c r="S1495" i="8"/>
  <c r="S1494" i="8"/>
  <c r="S1493" i="8"/>
  <c r="S1492" i="8"/>
  <c r="S1491" i="8"/>
  <c r="S1490" i="8"/>
  <c r="S1489" i="8"/>
  <c r="S1488" i="8"/>
  <c r="S1487" i="8"/>
  <c r="S1486" i="8"/>
  <c r="S1485" i="8"/>
  <c r="S1484" i="8"/>
  <c r="S1483" i="8"/>
  <c r="S1482" i="8"/>
  <c r="S1481" i="8"/>
  <c r="S1480" i="8"/>
  <c r="S1479" i="8"/>
  <c r="S1478" i="8"/>
  <c r="S1477" i="8"/>
  <c r="S1476" i="8"/>
  <c r="S1475" i="8"/>
  <c r="S1474" i="8"/>
  <c r="S1473" i="8"/>
  <c r="S1472" i="8"/>
  <c r="S1471" i="8"/>
  <c r="S1470" i="8"/>
  <c r="S1469" i="8"/>
  <c r="S1468" i="8"/>
  <c r="S1467" i="8"/>
  <c r="S1466" i="8"/>
  <c r="S1465" i="8"/>
  <c r="S1464" i="8"/>
  <c r="S1463" i="8"/>
  <c r="S1462" i="8"/>
  <c r="S1461" i="8"/>
  <c r="S1460" i="8"/>
  <c r="S1459" i="8"/>
  <c r="S1458" i="8"/>
  <c r="S1457" i="8"/>
  <c r="S1456" i="8"/>
  <c r="S1455" i="8"/>
  <c r="S1454" i="8"/>
  <c r="S1453" i="8"/>
  <c r="S1452" i="8"/>
  <c r="S1451" i="8"/>
  <c r="S1450" i="8"/>
  <c r="S1449" i="8"/>
  <c r="S1448" i="8"/>
  <c r="S1447" i="8"/>
  <c r="S1446" i="8"/>
  <c r="S1445" i="8"/>
  <c r="S1444" i="8"/>
  <c r="S1443" i="8"/>
  <c r="S1442" i="8"/>
  <c r="S1441" i="8"/>
  <c r="S1440" i="8"/>
  <c r="S1439" i="8"/>
  <c r="S1438" i="8"/>
  <c r="S1437" i="8"/>
  <c r="S1436" i="8"/>
  <c r="S1435" i="8"/>
  <c r="S1434" i="8"/>
  <c r="S1433" i="8"/>
  <c r="S1432" i="8"/>
  <c r="S1431" i="8"/>
  <c r="S1430" i="8"/>
  <c r="S1429" i="8"/>
  <c r="S1428" i="8"/>
  <c r="S1427" i="8"/>
  <c r="S1426" i="8"/>
  <c r="S1425" i="8"/>
  <c r="S1424" i="8"/>
  <c r="S1423" i="8"/>
  <c r="S1422" i="8"/>
  <c r="S1421" i="8"/>
  <c r="S1420" i="8"/>
  <c r="S1419" i="8"/>
  <c r="S1418" i="8"/>
  <c r="S1417" i="8"/>
  <c r="S1416" i="8"/>
  <c r="S1415" i="8"/>
  <c r="S1414" i="8"/>
  <c r="S1413" i="8"/>
  <c r="S1412" i="8"/>
  <c r="S1411" i="8"/>
  <c r="S1410" i="8"/>
  <c r="S1409" i="8"/>
  <c r="S1408" i="8"/>
  <c r="S1407" i="8"/>
  <c r="S1406" i="8"/>
  <c r="S1405" i="8"/>
  <c r="S1404" i="8"/>
  <c r="S1403" i="8"/>
  <c r="S1402" i="8"/>
  <c r="S1401" i="8"/>
  <c r="S1400" i="8"/>
  <c r="S1399" i="8"/>
  <c r="S1398" i="8"/>
  <c r="S1397" i="8"/>
  <c r="S1396" i="8"/>
  <c r="S1395" i="8"/>
  <c r="S1394" i="8"/>
  <c r="S1393" i="8"/>
  <c r="S1392" i="8"/>
  <c r="S1391" i="8"/>
  <c r="S1390" i="8"/>
  <c r="S1389" i="8"/>
  <c r="S1388" i="8"/>
  <c r="S1387" i="8"/>
  <c r="S1386" i="8"/>
  <c r="S1385" i="8"/>
  <c r="S1384" i="8"/>
  <c r="S1383" i="8"/>
  <c r="S1382" i="8"/>
  <c r="S1381" i="8"/>
  <c r="S1380" i="8"/>
  <c r="S1379" i="8"/>
  <c r="S1378" i="8"/>
  <c r="S1377" i="8"/>
  <c r="S1376" i="8"/>
  <c r="S1375" i="8"/>
  <c r="S1374" i="8"/>
  <c r="S1373" i="8"/>
  <c r="S1372" i="8"/>
  <c r="S1371" i="8"/>
  <c r="S1370" i="8"/>
  <c r="S1369" i="8"/>
  <c r="S1368" i="8"/>
  <c r="S1367" i="8"/>
  <c r="S1366" i="8"/>
  <c r="S1365" i="8"/>
  <c r="S1364" i="8"/>
  <c r="S1363" i="8"/>
  <c r="S1362" i="8"/>
  <c r="S1361" i="8"/>
  <c r="S1360" i="8"/>
  <c r="S1359" i="8"/>
  <c r="S1358" i="8"/>
  <c r="S1357" i="8"/>
  <c r="S1356" i="8"/>
  <c r="S1355" i="8"/>
  <c r="S1354" i="8"/>
  <c r="S1353" i="8"/>
  <c r="S1352" i="8"/>
  <c r="S1351" i="8"/>
  <c r="S1350" i="8"/>
  <c r="S1349" i="8"/>
  <c r="S1348" i="8"/>
  <c r="S1347" i="8"/>
  <c r="S1346" i="8"/>
  <c r="S1345" i="8"/>
  <c r="S1344" i="8"/>
  <c r="S1343" i="8"/>
  <c r="S1342" i="8"/>
  <c r="S1341" i="8"/>
  <c r="S1340" i="8"/>
  <c r="S1339" i="8"/>
  <c r="S1338" i="8"/>
  <c r="S1337" i="8"/>
  <c r="S1336" i="8"/>
  <c r="S1335" i="8"/>
  <c r="S1334" i="8"/>
  <c r="S1333" i="8"/>
  <c r="S1332" i="8"/>
  <c r="S1331" i="8"/>
  <c r="S1330" i="8"/>
  <c r="S1329" i="8"/>
  <c r="S1328" i="8"/>
  <c r="S1327" i="8"/>
  <c r="S1326" i="8"/>
  <c r="S1325" i="8"/>
  <c r="S1324" i="8"/>
  <c r="S1323" i="8"/>
  <c r="S1322" i="8"/>
  <c r="S1321" i="8"/>
  <c r="S1320" i="8"/>
  <c r="S1319" i="8"/>
  <c r="S1318" i="8"/>
  <c r="S1317" i="8"/>
  <c r="S1316" i="8"/>
  <c r="S1315" i="8"/>
  <c r="S1314" i="8"/>
  <c r="S1313" i="8"/>
  <c r="S1312" i="8"/>
  <c r="S1311" i="8"/>
  <c r="S1310" i="8"/>
  <c r="S1309" i="8"/>
  <c r="S1308" i="8"/>
  <c r="S1307" i="8"/>
  <c r="S1306" i="8"/>
  <c r="S1305" i="8"/>
  <c r="S1304" i="8"/>
  <c r="S1303" i="8"/>
  <c r="S1302" i="8"/>
  <c r="S1301" i="8"/>
  <c r="S1300" i="8"/>
  <c r="S1299" i="8"/>
  <c r="S1298" i="8"/>
  <c r="S1297" i="8"/>
  <c r="S1296" i="8"/>
  <c r="S1295" i="8"/>
  <c r="S1294" i="8"/>
  <c r="S1293" i="8"/>
  <c r="S1292" i="8"/>
  <c r="S1291" i="8"/>
  <c r="S1290" i="8"/>
  <c r="S1289" i="8"/>
  <c r="S1288" i="8"/>
  <c r="S1287" i="8"/>
  <c r="S1286" i="8"/>
  <c r="S1285" i="8"/>
  <c r="S1284" i="8"/>
  <c r="S1283" i="8"/>
  <c r="S1282" i="8"/>
  <c r="S1281" i="8"/>
  <c r="S1280" i="8"/>
  <c r="S1279" i="8"/>
  <c r="S1278" i="8"/>
  <c r="S1277" i="8"/>
  <c r="S1276" i="8"/>
  <c r="S1275" i="8"/>
  <c r="S1274" i="8"/>
  <c r="S1273" i="8"/>
  <c r="S1272" i="8"/>
  <c r="S1271" i="8"/>
  <c r="S1270" i="8"/>
  <c r="S1269" i="8"/>
  <c r="S1268" i="8"/>
  <c r="S1267" i="8"/>
  <c r="S1266" i="8"/>
  <c r="S1265" i="8"/>
  <c r="S1264" i="8"/>
  <c r="S1263" i="8"/>
  <c r="S1262" i="8"/>
  <c r="S1261" i="8"/>
  <c r="S1260" i="8"/>
  <c r="S1259" i="8"/>
  <c r="S1258" i="8"/>
  <c r="S1257" i="8"/>
  <c r="S1256" i="8"/>
  <c r="S1255" i="8"/>
  <c r="S1254" i="8"/>
  <c r="S1253" i="8"/>
  <c r="S1252" i="8"/>
  <c r="S1251" i="8"/>
  <c r="S1250" i="8"/>
  <c r="S1249" i="8"/>
  <c r="S1248" i="8"/>
  <c r="S1247" i="8"/>
  <c r="S1246" i="8"/>
  <c r="S1245" i="8"/>
  <c r="S1244" i="8"/>
  <c r="S1243" i="8"/>
  <c r="S1242" i="8"/>
  <c r="S1241" i="8"/>
  <c r="S1240" i="8"/>
  <c r="S1239" i="8"/>
  <c r="S1238" i="8"/>
  <c r="S1237" i="8"/>
  <c r="S1236" i="8"/>
  <c r="S1235" i="8"/>
  <c r="S1234" i="8"/>
  <c r="S1233" i="8"/>
  <c r="S1232" i="8"/>
  <c r="S1231" i="8"/>
  <c r="S1230" i="8"/>
  <c r="S1229" i="8"/>
  <c r="S1228" i="8"/>
  <c r="S1227" i="8"/>
  <c r="S1226" i="8"/>
  <c r="S1225" i="8"/>
  <c r="S1224" i="8"/>
  <c r="S1223" i="8"/>
  <c r="S1222" i="8"/>
  <c r="S1221" i="8"/>
  <c r="S1220" i="8"/>
  <c r="S1219" i="8"/>
  <c r="S1218" i="8"/>
  <c r="S1217" i="8"/>
  <c r="S1216" i="8"/>
  <c r="S1215" i="8"/>
  <c r="S1214" i="8"/>
  <c r="S1213" i="8"/>
  <c r="S1212" i="8"/>
  <c r="S1211" i="8"/>
  <c r="S1210" i="8"/>
  <c r="S1209" i="8"/>
  <c r="S1208" i="8"/>
  <c r="S1207" i="8"/>
  <c r="S1206" i="8"/>
  <c r="S1205" i="8"/>
  <c r="S1204" i="8"/>
  <c r="S1203" i="8"/>
  <c r="S1202" i="8"/>
  <c r="S1201" i="8"/>
  <c r="S1200" i="8"/>
  <c r="S1199" i="8"/>
  <c r="S1198" i="8"/>
  <c r="S1197" i="8"/>
  <c r="S1196" i="8"/>
  <c r="S1195" i="8"/>
  <c r="S1194" i="8"/>
  <c r="S1193" i="8"/>
  <c r="S1192" i="8"/>
  <c r="S1191" i="8"/>
  <c r="S1190" i="8"/>
  <c r="S1189" i="8"/>
  <c r="S1188" i="8"/>
  <c r="S1187" i="8"/>
  <c r="S1186" i="8"/>
  <c r="S1185" i="8"/>
  <c r="S1184" i="8"/>
  <c r="S1183" i="8"/>
  <c r="S1182" i="8"/>
  <c r="S1181" i="8"/>
  <c r="S1180" i="8"/>
  <c r="S1179" i="8"/>
  <c r="S1178" i="8"/>
  <c r="S1177" i="8"/>
  <c r="S1176" i="8"/>
  <c r="S1175" i="8"/>
  <c r="S1174" i="8"/>
  <c r="S1173" i="8"/>
  <c r="S1172" i="8"/>
  <c r="S1171" i="8"/>
  <c r="S1170" i="8"/>
  <c r="S1169" i="8"/>
  <c r="S1168" i="8"/>
  <c r="S1167" i="8"/>
  <c r="S1166" i="8"/>
  <c r="S1165" i="8"/>
  <c r="S1164" i="8"/>
  <c r="S1163" i="8"/>
  <c r="S1162" i="8"/>
  <c r="S1161" i="8"/>
  <c r="S1160" i="8"/>
  <c r="S1159" i="8"/>
  <c r="S1158" i="8"/>
  <c r="S1157" i="8"/>
  <c r="S1156" i="8"/>
  <c r="S1155" i="8"/>
  <c r="S1154" i="8"/>
  <c r="S1153" i="8"/>
  <c r="S1152" i="8"/>
  <c r="S1151" i="8"/>
  <c r="S1150" i="8"/>
  <c r="S1149" i="8"/>
  <c r="S1148" i="8"/>
  <c r="S1147" i="8"/>
  <c r="S1146" i="8"/>
  <c r="S1145" i="8"/>
  <c r="S1144" i="8"/>
  <c r="S1143" i="8"/>
  <c r="S1142" i="8"/>
  <c r="S1141" i="8"/>
  <c r="S1140" i="8"/>
  <c r="S1139" i="8"/>
  <c r="S1138" i="8"/>
  <c r="S1137" i="8"/>
  <c r="S1136" i="8"/>
  <c r="S1135" i="8"/>
  <c r="S1134" i="8"/>
  <c r="S1133" i="8"/>
  <c r="S1132" i="8"/>
  <c r="S1131" i="8"/>
  <c r="S1130" i="8"/>
  <c r="S1129" i="8"/>
  <c r="S1128" i="8"/>
  <c r="S1127" i="8"/>
  <c r="S1126" i="8"/>
  <c r="S1125" i="8"/>
  <c r="S1124" i="8"/>
  <c r="S1123" i="8"/>
  <c r="S1122" i="8"/>
  <c r="S1121" i="8"/>
  <c r="S1120" i="8"/>
  <c r="S1119" i="8"/>
  <c r="S1118" i="8"/>
  <c r="S1117" i="8"/>
  <c r="S1116" i="8"/>
  <c r="S1115" i="8"/>
  <c r="S1114" i="8"/>
  <c r="S1113" i="8"/>
  <c r="S1112" i="8"/>
  <c r="S1111" i="8"/>
  <c r="S1110" i="8"/>
  <c r="S1109" i="8"/>
  <c r="S1108" i="8"/>
  <c r="S1107" i="8"/>
  <c r="S1106" i="8"/>
  <c r="S1105" i="8"/>
  <c r="S1104" i="8"/>
  <c r="S1103" i="8"/>
  <c r="S1102" i="8"/>
  <c r="S1101" i="8"/>
  <c r="S1100" i="8"/>
  <c r="S1099" i="8"/>
  <c r="S1098" i="8"/>
  <c r="S1097" i="8"/>
  <c r="S1096" i="8"/>
  <c r="S1095" i="8"/>
  <c r="S1094" i="8"/>
  <c r="S1093" i="8"/>
  <c r="S1092" i="8"/>
  <c r="S1091" i="8"/>
  <c r="S1090" i="8"/>
  <c r="S1089" i="8"/>
  <c r="S1088" i="8"/>
  <c r="S1087" i="8"/>
  <c r="S1086" i="8"/>
  <c r="S1085" i="8"/>
  <c r="S1084" i="8"/>
  <c r="S1083" i="8"/>
  <c r="S1082" i="8"/>
  <c r="S1081" i="8"/>
  <c r="S1080" i="8"/>
  <c r="S1079" i="8"/>
  <c r="S1078" i="8"/>
  <c r="S1077" i="8"/>
  <c r="S1076" i="8"/>
  <c r="S1075" i="8"/>
  <c r="S1074" i="8"/>
  <c r="S1073" i="8"/>
  <c r="S1072" i="8"/>
  <c r="S1071" i="8"/>
  <c r="S1070" i="8"/>
  <c r="S1069" i="8"/>
  <c r="S1068" i="8"/>
  <c r="S1067" i="8"/>
  <c r="S1066" i="8"/>
  <c r="S1065" i="8"/>
  <c r="S1064" i="8"/>
  <c r="S1063" i="8"/>
  <c r="S1062" i="8"/>
  <c r="S1061" i="8"/>
  <c r="S1060" i="8"/>
  <c r="S1059" i="8"/>
  <c r="S1058" i="8"/>
  <c r="S1057" i="8"/>
  <c r="S1056" i="8"/>
  <c r="S1055" i="8"/>
  <c r="S1054" i="8"/>
  <c r="S1053" i="8"/>
  <c r="S1052" i="8"/>
  <c r="S1051" i="8"/>
  <c r="S1050" i="8"/>
  <c r="S1049" i="8"/>
  <c r="S1048" i="8"/>
  <c r="S1047" i="8"/>
  <c r="S1046" i="8"/>
  <c r="S1045" i="8"/>
  <c r="S1044" i="8"/>
  <c r="S1043" i="8"/>
  <c r="S1042" i="8"/>
  <c r="S1041" i="8"/>
  <c r="S1040" i="8"/>
  <c r="S1039" i="8"/>
  <c r="S1038" i="8"/>
  <c r="S1037" i="8"/>
  <c r="S1036" i="8"/>
  <c r="S1035" i="8"/>
  <c r="S1034" i="8"/>
  <c r="S1033" i="8"/>
  <c r="S1032" i="8"/>
  <c r="S1031" i="8"/>
  <c r="S1030" i="8"/>
  <c r="S1029" i="8"/>
  <c r="S1028" i="8"/>
  <c r="S1027" i="8"/>
  <c r="S1026" i="8"/>
  <c r="S1025" i="8"/>
  <c r="S1024" i="8"/>
  <c r="S1023" i="8"/>
  <c r="S1022" i="8"/>
  <c r="S1021" i="8"/>
  <c r="S1020" i="8"/>
  <c r="S1019" i="8"/>
  <c r="S1018" i="8"/>
  <c r="S1017" i="8"/>
  <c r="S1016" i="8"/>
  <c r="S1015" i="8"/>
  <c r="S1014" i="8"/>
  <c r="S1013" i="8"/>
  <c r="S1012" i="8"/>
  <c r="S1011" i="8"/>
  <c r="S1010" i="8"/>
  <c r="S1009" i="8"/>
  <c r="S1008" i="8"/>
  <c r="S1007" i="8"/>
  <c r="S1006" i="8"/>
  <c r="S1005" i="8"/>
  <c r="S1004" i="8"/>
  <c r="S1003" i="8"/>
  <c r="S1002" i="8"/>
  <c r="S1001" i="8"/>
  <c r="S1000" i="8"/>
  <c r="S999" i="8"/>
  <c r="S998" i="8"/>
  <c r="S997" i="8"/>
  <c r="S996" i="8"/>
  <c r="S995" i="8"/>
  <c r="S994" i="8"/>
  <c r="S993" i="8"/>
  <c r="S992" i="8"/>
  <c r="S991" i="8"/>
  <c r="S990" i="8"/>
  <c r="S989" i="8"/>
  <c r="S988" i="8"/>
  <c r="S987" i="8"/>
  <c r="S986" i="8"/>
  <c r="S985" i="8"/>
  <c r="S984" i="8"/>
  <c r="S983" i="8"/>
  <c r="S982" i="8"/>
  <c r="S981" i="8"/>
  <c r="S980" i="8"/>
  <c r="S979" i="8"/>
  <c r="S978" i="8"/>
  <c r="S977" i="8"/>
  <c r="S976" i="8"/>
  <c r="S975" i="8"/>
  <c r="S974" i="8"/>
  <c r="S973" i="8"/>
  <c r="S972" i="8"/>
  <c r="S971" i="8"/>
  <c r="S970" i="8"/>
  <c r="S969" i="8"/>
  <c r="S968" i="8"/>
  <c r="S967" i="8"/>
  <c r="S966" i="8"/>
  <c r="S965" i="8"/>
  <c r="S964" i="8"/>
  <c r="S963" i="8"/>
  <c r="S962" i="8"/>
  <c r="S961" i="8"/>
  <c r="S960" i="8"/>
  <c r="S959" i="8"/>
  <c r="S958" i="8"/>
  <c r="S957" i="8"/>
  <c r="S956" i="8"/>
  <c r="S955" i="8"/>
  <c r="S954" i="8"/>
  <c r="S953" i="8"/>
  <c r="S952" i="8"/>
  <c r="S951" i="8"/>
  <c r="S950" i="8"/>
  <c r="S949" i="8"/>
  <c r="S948" i="8"/>
  <c r="S947" i="8"/>
  <c r="S946" i="8"/>
  <c r="S945" i="8"/>
  <c r="S944" i="8"/>
  <c r="S943" i="8"/>
  <c r="S942" i="8"/>
  <c r="S941" i="8"/>
  <c r="S940" i="8"/>
  <c r="S939" i="8"/>
  <c r="S938" i="8"/>
  <c r="S937" i="8"/>
  <c r="S936" i="8"/>
  <c r="S935" i="8"/>
  <c r="S934" i="8"/>
  <c r="S933" i="8"/>
  <c r="S932" i="8"/>
  <c r="S931" i="8"/>
  <c r="S930" i="8"/>
  <c r="S929" i="8"/>
  <c r="S928" i="8"/>
  <c r="S927" i="8"/>
  <c r="S926" i="8"/>
  <c r="S925" i="8"/>
  <c r="S924" i="8"/>
  <c r="S923" i="8"/>
  <c r="S922" i="8"/>
  <c r="S921" i="8"/>
  <c r="S920" i="8"/>
  <c r="S919" i="8"/>
  <c r="S918" i="8"/>
  <c r="S917" i="8"/>
  <c r="S916" i="8"/>
  <c r="S915" i="8"/>
  <c r="S914" i="8"/>
  <c r="S913" i="8"/>
  <c r="S912" i="8"/>
  <c r="S911" i="8"/>
  <c r="S910" i="8"/>
  <c r="S909" i="8"/>
  <c r="S908" i="8"/>
  <c r="S907" i="8"/>
  <c r="S906" i="8"/>
  <c r="S905" i="8"/>
  <c r="S904" i="8"/>
  <c r="S903" i="8"/>
  <c r="S902" i="8"/>
  <c r="S901" i="8"/>
  <c r="S900" i="8"/>
  <c r="S899" i="8"/>
  <c r="S898" i="8"/>
  <c r="S897" i="8"/>
  <c r="S896" i="8"/>
  <c r="S895" i="8"/>
  <c r="S894" i="8"/>
  <c r="S893" i="8"/>
  <c r="S892" i="8"/>
  <c r="S891" i="8"/>
  <c r="S890" i="8"/>
  <c r="S889" i="8"/>
  <c r="S888" i="8"/>
  <c r="S887" i="8"/>
  <c r="S886" i="8"/>
  <c r="S885" i="8"/>
  <c r="S884" i="8"/>
  <c r="S883" i="8"/>
  <c r="S882" i="8"/>
  <c r="S881" i="8"/>
  <c r="S880" i="8"/>
  <c r="S879" i="8"/>
  <c r="S878" i="8"/>
  <c r="S877" i="8"/>
  <c r="S876" i="8"/>
  <c r="S875" i="8"/>
  <c r="S874" i="8"/>
  <c r="S873" i="8"/>
  <c r="S872" i="8"/>
  <c r="S871" i="8"/>
  <c r="S870" i="8"/>
  <c r="S869" i="8"/>
  <c r="S868" i="8"/>
  <c r="S867" i="8"/>
  <c r="S866" i="8"/>
  <c r="S865" i="8"/>
  <c r="S864" i="8"/>
  <c r="S863" i="8"/>
  <c r="S862" i="8"/>
  <c r="S861" i="8"/>
  <c r="S860" i="8"/>
  <c r="S859" i="8"/>
  <c r="S858" i="8"/>
  <c r="S857" i="8"/>
  <c r="S856" i="8"/>
  <c r="S855" i="8"/>
  <c r="S854" i="8"/>
  <c r="S853" i="8"/>
  <c r="S852" i="8"/>
  <c r="S851" i="8"/>
  <c r="S850" i="8"/>
  <c r="S849" i="8"/>
  <c r="S848" i="8"/>
  <c r="S847" i="8"/>
  <c r="S846" i="8"/>
  <c r="S845" i="8"/>
  <c r="S844" i="8"/>
  <c r="S843" i="8"/>
  <c r="S842" i="8"/>
  <c r="S841" i="8"/>
  <c r="S840" i="8"/>
  <c r="S839" i="8"/>
  <c r="S838" i="8"/>
  <c r="S837" i="8"/>
  <c r="S836" i="8"/>
  <c r="S835" i="8"/>
  <c r="S834" i="8"/>
  <c r="S833" i="8"/>
  <c r="S832" i="8"/>
  <c r="S831" i="8"/>
  <c r="S830" i="8"/>
  <c r="S829" i="8"/>
  <c r="S828" i="8"/>
  <c r="S827" i="8"/>
  <c r="S826" i="8"/>
  <c r="S825" i="8"/>
  <c r="S824" i="8"/>
  <c r="S823" i="8"/>
  <c r="S822" i="8"/>
  <c r="S821" i="8"/>
  <c r="S820" i="8"/>
  <c r="S819" i="8"/>
  <c r="S818" i="8"/>
  <c r="S817" i="8"/>
  <c r="S816" i="8"/>
  <c r="S815" i="8"/>
  <c r="S814" i="8"/>
  <c r="S813" i="8"/>
  <c r="S812" i="8"/>
  <c r="S811" i="8"/>
  <c r="S810" i="8"/>
  <c r="S809" i="8"/>
  <c r="S808" i="8"/>
  <c r="S807" i="8"/>
  <c r="S806" i="8"/>
  <c r="S805" i="8"/>
  <c r="S804" i="8"/>
  <c r="S803" i="8"/>
  <c r="S802" i="8"/>
  <c r="S801" i="8"/>
  <c r="S800" i="8"/>
  <c r="S799" i="8"/>
  <c r="S798" i="8"/>
  <c r="S797" i="8"/>
  <c r="S796" i="8"/>
  <c r="S795" i="8"/>
  <c r="S794" i="8"/>
  <c r="S793" i="8"/>
  <c r="S792" i="8"/>
  <c r="S791" i="8"/>
  <c r="S790" i="8"/>
  <c r="S789" i="8"/>
  <c r="S788" i="8"/>
  <c r="S787" i="8"/>
  <c r="S786" i="8"/>
  <c r="S785" i="8"/>
  <c r="S784" i="8"/>
  <c r="S783" i="8"/>
  <c r="S782" i="8"/>
  <c r="S781" i="8"/>
  <c r="S780" i="8"/>
  <c r="S779" i="8"/>
  <c r="S778" i="8"/>
  <c r="S777" i="8"/>
  <c r="S776" i="8"/>
  <c r="S775" i="8"/>
  <c r="S774" i="8"/>
  <c r="S773" i="8"/>
  <c r="S772" i="8"/>
  <c r="S771" i="8"/>
  <c r="S770" i="8"/>
  <c r="S769" i="8"/>
  <c r="S768" i="8"/>
  <c r="S767" i="8"/>
  <c r="S766" i="8"/>
  <c r="S765" i="8"/>
  <c r="S764" i="8"/>
  <c r="S763" i="8"/>
  <c r="S762" i="8"/>
  <c r="S761" i="8"/>
  <c r="S760" i="8"/>
  <c r="S759" i="8"/>
  <c r="S758" i="8"/>
  <c r="S757" i="8"/>
  <c r="S756" i="8"/>
  <c r="S755" i="8"/>
  <c r="S754" i="8"/>
  <c r="S753" i="8"/>
  <c r="S752" i="8"/>
  <c r="S751" i="8"/>
  <c r="S750" i="8"/>
  <c r="S749" i="8"/>
  <c r="S748" i="8"/>
  <c r="S747" i="8"/>
  <c r="S746" i="8"/>
  <c r="S745" i="8"/>
  <c r="S744" i="8"/>
  <c r="S743" i="8"/>
  <c r="S742" i="8"/>
  <c r="S741" i="8"/>
  <c r="S740" i="8"/>
  <c r="S739" i="8"/>
  <c r="S738" i="8"/>
  <c r="S737" i="8"/>
  <c r="S736" i="8"/>
  <c r="S735" i="8"/>
  <c r="S734" i="8"/>
  <c r="S733" i="8"/>
  <c r="S732" i="8"/>
  <c r="S731" i="8"/>
  <c r="S730" i="8"/>
  <c r="S729" i="8"/>
  <c r="S728" i="8"/>
  <c r="S727" i="8"/>
  <c r="S726" i="8"/>
  <c r="S725" i="8"/>
  <c r="S724" i="8"/>
  <c r="S723" i="8"/>
  <c r="S722" i="8"/>
  <c r="S721" i="8"/>
  <c r="S720" i="8"/>
  <c r="S719" i="8"/>
  <c r="S718" i="8"/>
  <c r="S717" i="8"/>
  <c r="S716" i="8"/>
  <c r="S715" i="8"/>
  <c r="S714" i="8"/>
  <c r="S713" i="8"/>
  <c r="S712" i="8"/>
  <c r="S711" i="8"/>
  <c r="S710" i="8"/>
  <c r="S709" i="8"/>
  <c r="S708" i="8"/>
  <c r="S707" i="8"/>
  <c r="S706" i="8"/>
  <c r="S705" i="8"/>
  <c r="S704" i="8"/>
  <c r="S703" i="8"/>
  <c r="S702" i="8"/>
  <c r="S701" i="8"/>
  <c r="S700" i="8"/>
  <c r="S699" i="8"/>
  <c r="S698" i="8"/>
  <c r="S697" i="8"/>
  <c r="S696" i="8"/>
  <c r="S695" i="8"/>
  <c r="S694" i="8"/>
  <c r="S693" i="8"/>
  <c r="S692" i="8"/>
  <c r="S691" i="8"/>
  <c r="S690" i="8"/>
  <c r="S689" i="8"/>
  <c r="S688" i="8"/>
  <c r="S687" i="8"/>
  <c r="S686" i="8"/>
  <c r="S685" i="8"/>
  <c r="S684" i="8"/>
  <c r="S683" i="8"/>
  <c r="S682" i="8"/>
  <c r="S681" i="8"/>
  <c r="S680" i="8"/>
  <c r="S679" i="8"/>
  <c r="S678" i="8"/>
  <c r="S677" i="8"/>
  <c r="S676" i="8"/>
  <c r="S675" i="8"/>
  <c r="S674" i="8"/>
  <c r="S673" i="8"/>
  <c r="S672" i="8"/>
  <c r="S671" i="8"/>
  <c r="S670" i="8"/>
  <c r="S669" i="8"/>
  <c r="S668" i="8"/>
  <c r="S667" i="8"/>
  <c r="S666" i="8"/>
  <c r="S665" i="8"/>
  <c r="S664" i="8"/>
  <c r="S663" i="8"/>
  <c r="S662" i="8"/>
  <c r="S661" i="8"/>
  <c r="S660" i="8"/>
  <c r="S659" i="8"/>
  <c r="S658" i="8"/>
  <c r="S657" i="8"/>
  <c r="S656" i="8"/>
  <c r="S655" i="8"/>
  <c r="S654" i="8"/>
  <c r="S653" i="8"/>
  <c r="S652" i="8"/>
  <c r="S651" i="8"/>
  <c r="S650" i="8"/>
  <c r="S649" i="8"/>
  <c r="S648" i="8"/>
  <c r="S647" i="8"/>
  <c r="S646" i="8"/>
  <c r="S645" i="8"/>
  <c r="S644" i="8"/>
  <c r="S643" i="8"/>
  <c r="S642" i="8"/>
  <c r="S641" i="8"/>
  <c r="S640" i="8"/>
  <c r="S639" i="8"/>
  <c r="S638" i="8"/>
  <c r="S637" i="8"/>
  <c r="S636" i="8"/>
  <c r="S635" i="8"/>
  <c r="S634" i="8"/>
  <c r="S633" i="8"/>
  <c r="S632" i="8"/>
  <c r="S631" i="8"/>
  <c r="S630" i="8"/>
  <c r="S629" i="8"/>
  <c r="S628" i="8"/>
  <c r="S627" i="8"/>
  <c r="S626" i="8"/>
  <c r="S625" i="8"/>
  <c r="S624" i="8"/>
  <c r="S623" i="8"/>
  <c r="S622" i="8"/>
  <c r="S621" i="8"/>
  <c r="S620" i="8"/>
  <c r="S619" i="8"/>
  <c r="S618" i="8"/>
  <c r="S617" i="8"/>
  <c r="S616" i="8"/>
  <c r="S615" i="8"/>
  <c r="S614" i="8"/>
  <c r="S613" i="8"/>
  <c r="S612" i="8"/>
  <c r="S611" i="8"/>
  <c r="S610" i="8"/>
  <c r="S609" i="8"/>
  <c r="S608" i="8"/>
  <c r="S607" i="8"/>
  <c r="S606" i="8"/>
  <c r="S605" i="8"/>
  <c r="S604" i="8"/>
  <c r="S603" i="8"/>
  <c r="S602" i="8"/>
  <c r="S601" i="8"/>
  <c r="S600" i="8"/>
  <c r="S599" i="8"/>
  <c r="S598" i="8"/>
  <c r="S597" i="8"/>
  <c r="S596" i="8"/>
  <c r="S595" i="8"/>
  <c r="S594" i="8"/>
  <c r="S593" i="8"/>
  <c r="S592" i="8"/>
  <c r="S591" i="8"/>
  <c r="S590" i="8"/>
  <c r="S589" i="8"/>
  <c r="S588" i="8"/>
  <c r="S587" i="8"/>
  <c r="S586" i="8"/>
  <c r="S585" i="8"/>
  <c r="S584" i="8"/>
  <c r="S583" i="8"/>
  <c r="S582" i="8"/>
  <c r="S581" i="8"/>
  <c r="S580" i="8"/>
  <c r="S579" i="8"/>
  <c r="S578" i="8"/>
  <c r="S577" i="8"/>
  <c r="S576" i="8"/>
  <c r="S575" i="8"/>
  <c r="S574" i="8"/>
  <c r="S573" i="8"/>
  <c r="S572" i="8"/>
  <c r="S571" i="8"/>
  <c r="S570" i="8"/>
  <c r="S569" i="8"/>
  <c r="S568" i="8"/>
  <c r="S567" i="8"/>
  <c r="S566" i="8"/>
  <c r="S565" i="8"/>
  <c r="S564" i="8"/>
  <c r="S563" i="8"/>
  <c r="S562" i="8"/>
  <c r="S561" i="8"/>
  <c r="S560" i="8"/>
  <c r="S559" i="8"/>
  <c r="S558" i="8"/>
  <c r="S557" i="8"/>
  <c r="S556" i="8"/>
  <c r="S555" i="8"/>
  <c r="S554" i="8"/>
  <c r="S553" i="8"/>
  <c r="S552" i="8"/>
  <c r="S551" i="8"/>
  <c r="S550" i="8"/>
  <c r="S549" i="8"/>
  <c r="S548" i="8"/>
  <c r="S547" i="8"/>
  <c r="S546" i="8"/>
  <c r="S545" i="8"/>
  <c r="S544" i="8"/>
  <c r="S543" i="8"/>
  <c r="S542" i="8"/>
  <c r="S541" i="8"/>
  <c r="S540" i="8"/>
  <c r="S539" i="8"/>
  <c r="S538" i="8"/>
  <c r="S537" i="8"/>
  <c r="S536" i="8"/>
  <c r="S535" i="8"/>
  <c r="S534" i="8"/>
  <c r="S533" i="8"/>
  <c r="S532" i="8"/>
  <c r="S531" i="8"/>
  <c r="S530" i="8"/>
  <c r="S529" i="8"/>
  <c r="S528" i="8"/>
  <c r="S527" i="8"/>
  <c r="S526" i="8"/>
  <c r="S525" i="8"/>
  <c r="S524" i="8"/>
  <c r="S523" i="8"/>
  <c r="S522" i="8"/>
  <c r="S521" i="8"/>
  <c r="S520" i="8"/>
  <c r="S519" i="8"/>
  <c r="S518" i="8"/>
  <c r="S517" i="8"/>
  <c r="S516" i="8"/>
  <c r="S515" i="8"/>
  <c r="S514" i="8"/>
  <c r="S513" i="8"/>
  <c r="S512" i="8"/>
  <c r="S511" i="8"/>
  <c r="S510" i="8"/>
  <c r="S509" i="8"/>
  <c r="S508" i="8"/>
  <c r="S507" i="8"/>
  <c r="S506" i="8"/>
  <c r="S505" i="8"/>
  <c r="S504" i="8"/>
  <c r="S503" i="8"/>
  <c r="S502" i="8"/>
  <c r="S501" i="8"/>
  <c r="S500" i="8"/>
  <c r="S499" i="8"/>
  <c r="S498" i="8"/>
  <c r="S497" i="8"/>
  <c r="S496" i="8"/>
  <c r="S495" i="8"/>
  <c r="S494" i="8"/>
  <c r="S493" i="8"/>
  <c r="S492" i="8"/>
  <c r="S491" i="8"/>
  <c r="S490" i="8"/>
  <c r="S489" i="8"/>
  <c r="S488" i="8"/>
  <c r="S487" i="8"/>
  <c r="S486" i="8"/>
  <c r="S485" i="8"/>
  <c r="S484" i="8"/>
  <c r="S483" i="8"/>
  <c r="S482" i="8"/>
  <c r="S481" i="8"/>
  <c r="S480" i="8"/>
  <c r="S479" i="8"/>
  <c r="S478" i="8"/>
  <c r="S477" i="8"/>
  <c r="S476" i="8"/>
  <c r="S475" i="8"/>
  <c r="S474" i="8"/>
  <c r="S473" i="8"/>
  <c r="S472" i="8"/>
  <c r="S471" i="8"/>
  <c r="S470" i="8"/>
  <c r="S469" i="8"/>
  <c r="S468" i="8"/>
  <c r="S467" i="8"/>
  <c r="S466" i="8"/>
  <c r="S465" i="8"/>
  <c r="S464" i="8"/>
  <c r="S463" i="8"/>
  <c r="S462" i="8"/>
  <c r="S461" i="8"/>
  <c r="S460" i="8"/>
  <c r="S459" i="8"/>
  <c r="S458" i="8"/>
  <c r="S457" i="8"/>
  <c r="S456" i="8"/>
  <c r="S455" i="8"/>
  <c r="S454" i="8"/>
  <c r="S453" i="8"/>
  <c r="S452" i="8"/>
  <c r="S451" i="8"/>
  <c r="S450" i="8"/>
  <c r="S449" i="8"/>
  <c r="S448" i="8"/>
  <c r="S447" i="8"/>
  <c r="S446" i="8"/>
  <c r="S445" i="8"/>
  <c r="S444" i="8"/>
  <c r="S443" i="8"/>
  <c r="S442" i="8"/>
  <c r="S441" i="8"/>
  <c r="S440" i="8"/>
  <c r="S439" i="8"/>
  <c r="S438" i="8"/>
  <c r="S437" i="8"/>
  <c r="S436" i="8"/>
  <c r="S435" i="8"/>
  <c r="S434" i="8"/>
  <c r="S433" i="8"/>
  <c r="S432" i="8"/>
  <c r="S431" i="8"/>
  <c r="S430" i="8"/>
  <c r="S429" i="8"/>
  <c r="S428" i="8"/>
  <c r="S427" i="8"/>
  <c r="S426" i="8"/>
  <c r="S425" i="8"/>
  <c r="S424" i="8"/>
  <c r="S423" i="8"/>
  <c r="S422" i="8"/>
  <c r="S421" i="8"/>
  <c r="S420" i="8"/>
  <c r="S419" i="8"/>
  <c r="S418" i="8"/>
  <c r="S417" i="8"/>
  <c r="S416" i="8"/>
  <c r="S415" i="8"/>
  <c r="S414" i="8"/>
  <c r="S413" i="8"/>
  <c r="S412" i="8"/>
  <c r="S411" i="8"/>
  <c r="S410" i="8"/>
  <c r="S409" i="8"/>
  <c r="S408" i="8"/>
  <c r="S407" i="8"/>
  <c r="S406" i="8"/>
  <c r="S405" i="8"/>
  <c r="S404" i="8"/>
  <c r="S403" i="8"/>
  <c r="S402" i="8"/>
  <c r="S401" i="8"/>
  <c r="S400" i="8"/>
  <c r="S399" i="8"/>
  <c r="S398" i="8"/>
  <c r="S397" i="8"/>
  <c r="S396" i="8"/>
  <c r="S395" i="8"/>
  <c r="S394" i="8"/>
  <c r="S393" i="8"/>
  <c r="S392" i="8"/>
  <c r="S391" i="8"/>
  <c r="S390" i="8"/>
  <c r="S389" i="8"/>
  <c r="S388" i="8"/>
  <c r="S387" i="8"/>
  <c r="S386" i="8"/>
  <c r="S385" i="8"/>
  <c r="S384" i="8"/>
  <c r="S383" i="8"/>
  <c r="S382" i="8"/>
  <c r="S381" i="8"/>
  <c r="S380" i="8"/>
  <c r="S379" i="8"/>
  <c r="S378" i="8"/>
  <c r="S377" i="8"/>
  <c r="S376" i="8"/>
  <c r="S375" i="8"/>
  <c r="S374" i="8"/>
  <c r="S373" i="8"/>
  <c r="S372" i="8"/>
  <c r="S371" i="8"/>
  <c r="S370" i="8"/>
  <c r="S369" i="8"/>
  <c r="S368" i="8"/>
  <c r="S367" i="8"/>
  <c r="S366" i="8"/>
  <c r="S365" i="8"/>
  <c r="S364" i="8"/>
  <c r="S363" i="8"/>
  <c r="S362" i="8"/>
  <c r="S361" i="8"/>
  <c r="S360" i="8"/>
  <c r="S359" i="8"/>
  <c r="S358" i="8"/>
  <c r="S357" i="8"/>
  <c r="S356" i="8"/>
  <c r="S355" i="8"/>
  <c r="S354" i="8"/>
  <c r="S353" i="8"/>
  <c r="S352" i="8"/>
  <c r="S351" i="8"/>
  <c r="S350" i="8"/>
  <c r="S349" i="8"/>
  <c r="S348" i="8"/>
  <c r="S347" i="8"/>
  <c r="S346" i="8"/>
  <c r="S345" i="8"/>
  <c r="S344" i="8"/>
  <c r="S343" i="8"/>
  <c r="S342" i="8"/>
  <c r="S341" i="8"/>
  <c r="S340" i="8"/>
  <c r="S339" i="8"/>
  <c r="S338" i="8"/>
  <c r="S337" i="8"/>
  <c r="S336" i="8"/>
  <c r="S335" i="8"/>
  <c r="S334" i="8"/>
  <c r="S333" i="8"/>
  <c r="S332" i="8"/>
  <c r="S331" i="8"/>
  <c r="S330" i="8"/>
  <c r="S329" i="8"/>
  <c r="S328" i="8"/>
  <c r="S327" i="8"/>
  <c r="S326" i="8"/>
  <c r="S325" i="8"/>
  <c r="S324" i="8"/>
  <c r="S323" i="8"/>
  <c r="S322" i="8"/>
  <c r="S321" i="8"/>
  <c r="S320" i="8"/>
  <c r="S319" i="8"/>
  <c r="S318" i="8"/>
  <c r="S317" i="8"/>
  <c r="S316" i="8"/>
  <c r="S315" i="8"/>
  <c r="S314" i="8"/>
  <c r="S313" i="8"/>
  <c r="S312" i="8"/>
  <c r="S311" i="8"/>
  <c r="S310" i="8"/>
  <c r="S309" i="8"/>
  <c r="S308" i="8"/>
  <c r="S307" i="8"/>
  <c r="S306" i="8"/>
  <c r="S305" i="8"/>
  <c r="S304" i="8"/>
  <c r="S303" i="8"/>
  <c r="S302" i="8"/>
  <c r="S301" i="8"/>
  <c r="S300" i="8"/>
  <c r="S299" i="8"/>
  <c r="S298" i="8"/>
  <c r="S297" i="8"/>
  <c r="S296" i="8"/>
  <c r="S295" i="8"/>
  <c r="S294" i="8"/>
  <c r="S293" i="8"/>
  <c r="S292" i="8"/>
  <c r="S291" i="8"/>
  <c r="S290" i="8"/>
  <c r="S289" i="8"/>
  <c r="S288" i="8"/>
  <c r="S287" i="8"/>
  <c r="S286" i="8"/>
  <c r="S285" i="8"/>
  <c r="S284" i="8"/>
  <c r="S283" i="8"/>
  <c r="S282" i="8"/>
  <c r="S281" i="8"/>
  <c r="S280" i="8"/>
  <c r="S279" i="8"/>
  <c r="S278" i="8"/>
  <c r="S277" i="8"/>
  <c r="S276" i="8"/>
  <c r="S275" i="8"/>
  <c r="S274" i="8"/>
  <c r="S273" i="8"/>
  <c r="S272" i="8"/>
  <c r="S271" i="8"/>
  <c r="S270" i="8"/>
  <c r="S269" i="8"/>
  <c r="S268" i="8"/>
  <c r="S267" i="8"/>
  <c r="S266" i="8"/>
  <c r="S265" i="8"/>
  <c r="S264" i="8"/>
  <c r="S263" i="8"/>
  <c r="S262" i="8"/>
  <c r="S261" i="8"/>
  <c r="S260" i="8"/>
  <c r="S259" i="8"/>
  <c r="S258" i="8"/>
  <c r="S257" i="8"/>
  <c r="S256" i="8"/>
  <c r="S255" i="8"/>
  <c r="S254" i="8"/>
  <c r="S253" i="8"/>
  <c r="S252" i="8"/>
  <c r="S251" i="8"/>
  <c r="S250" i="8"/>
  <c r="S249" i="8"/>
  <c r="S248" i="8"/>
  <c r="S247" i="8"/>
  <c r="S246" i="8"/>
  <c r="S245" i="8"/>
  <c r="S244" i="8"/>
  <c r="S243" i="8"/>
  <c r="S242" i="8"/>
  <c r="S241" i="8"/>
  <c r="S240" i="8"/>
  <c r="S239" i="8"/>
  <c r="S238" i="8"/>
  <c r="S237" i="8"/>
  <c r="S236" i="8"/>
  <c r="S235" i="8"/>
  <c r="S234" i="8"/>
  <c r="S233" i="8"/>
  <c r="S232" i="8"/>
  <c r="S231" i="8"/>
  <c r="S230" i="8"/>
  <c r="S229" i="8"/>
  <c r="S228" i="8"/>
  <c r="S227" i="8"/>
  <c r="S226" i="8"/>
  <c r="S225" i="8"/>
  <c r="S224" i="8"/>
  <c r="S223" i="8"/>
  <c r="S222" i="8"/>
  <c r="S221" i="8"/>
  <c r="S220" i="8"/>
  <c r="S219" i="8"/>
  <c r="S218" i="8"/>
  <c r="S217" i="8"/>
  <c r="S216" i="8"/>
  <c r="S215" i="8"/>
  <c r="S214" i="8"/>
  <c r="S213" i="8"/>
  <c r="S212" i="8"/>
  <c r="S211" i="8"/>
  <c r="S210" i="8"/>
  <c r="S209" i="8"/>
  <c r="S208" i="8"/>
  <c r="S207" i="8"/>
  <c r="S206" i="8"/>
  <c r="S205" i="8"/>
  <c r="S204" i="8"/>
  <c r="S203" i="8"/>
  <c r="S202" i="8"/>
  <c r="S201" i="8"/>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G17" i="1"/>
  <c r="F17" i="1"/>
  <c r="E17" i="1"/>
  <c r="D17" i="1"/>
  <c r="C17" i="1"/>
  <c r="B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6" authorId="0" shapeId="0" xr:uid="{9591B7D8-E397-4046-AAC3-D9428AA3DEB3}">
      <text>
        <r>
          <rPr>
            <b/>
            <sz val="11"/>
            <color indexed="10"/>
            <rFont val="MS P ゴシック"/>
            <family val="3"/>
            <charset val="128"/>
          </rPr>
          <t>【指導教員の承諾について】
ティーチング・アシスタントまたはリサーチ・アシスタントの業務遂行に当たっては、当該学生の教育研究に支障がない旨、指導教員より承諾を得た上で申請ください。</t>
        </r>
      </text>
    </comment>
    <comment ref="R16" authorId="0" shapeId="0" xr:uid="{AF1B423E-00F2-4B7A-91CB-C7504F1CDE2C}">
      <text>
        <r>
          <rPr>
            <b/>
            <sz val="11"/>
            <color indexed="10"/>
            <rFont val="MS P ゴシック"/>
            <family val="3"/>
            <charset val="128"/>
          </rPr>
          <t>前期・後期まとめて一度に申請する場合は、前期分と後期分で列を分けて入力してください。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sz val="9"/>
            <color indexed="81"/>
            <rFont val="ＭＳ Ｐゴシック"/>
            <family val="3"/>
            <charset val="128"/>
          </rPr>
          <t xml:space="preserve">シート01.人事課提出用の「通番」を入力すると、必要記載事項がシート01から自動反映されます。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 authorId="0" shapeId="0" xr:uid="{00000000-0006-0000-0300-000001000000}">
      <text>
        <r>
          <rPr>
            <b/>
            <sz val="9"/>
            <color indexed="81"/>
            <rFont val="MS P ゴシック"/>
            <family val="3"/>
            <charset val="128"/>
          </rPr>
          <t>作成者:</t>
        </r>
        <r>
          <rPr>
            <sz val="9"/>
            <color indexed="81"/>
            <rFont val="MS P ゴシック"/>
            <family val="3"/>
            <charset val="128"/>
          </rPr>
          <t xml:space="preserve">
R5年度に6年目となる人</t>
        </r>
      </text>
    </comment>
    <comment ref="T1" authorId="0" shapeId="0" xr:uid="{00000000-0006-0000-0300-000002000000}">
      <text>
        <r>
          <rPr>
            <b/>
            <sz val="9"/>
            <color indexed="81"/>
            <rFont val="MS P ゴシック"/>
            <family val="3"/>
            <charset val="128"/>
          </rPr>
          <t>作成者:</t>
        </r>
        <r>
          <rPr>
            <sz val="9"/>
            <color indexed="81"/>
            <rFont val="MS P ゴシック"/>
            <family val="3"/>
            <charset val="128"/>
          </rPr>
          <t xml:space="preserve">
・対象者(R5年度より)：R5年度6年目の人→有期労働契約開始日がH30(2018)年度の人
・対象者：有期労働契約開始日が～H29(2017年度)の人
・対象でない：有期労働契約開始日がH31(2019)年度以降の人</t>
        </r>
      </text>
    </comment>
  </commentList>
</comments>
</file>

<file path=xl/sharedStrings.xml><?xml version="1.0" encoding="utf-8"?>
<sst xmlns="http://schemas.openxmlformats.org/spreadsheetml/2006/main" count="51370" uniqueCount="15605">
  <si>
    <t>申請日</t>
    <rPh sb="0" eb="2">
      <t>シンセイ</t>
    </rPh>
    <rPh sb="2" eb="3">
      <t>ビ</t>
    </rPh>
    <phoneticPr fontId="1"/>
  </si>
  <si>
    <t>　</t>
    <phoneticPr fontId="1"/>
  </si>
  <si>
    <t>職名</t>
    <rPh sb="0" eb="2">
      <t>ショクメイ</t>
    </rPh>
    <phoneticPr fontId="1"/>
  </si>
  <si>
    <t>氏名</t>
    <rPh sb="0" eb="2">
      <t>シメイ</t>
    </rPh>
    <phoneticPr fontId="1"/>
  </si>
  <si>
    <t>部局担当係長氏名</t>
    <rPh sb="6" eb="8">
      <t>シメイ</t>
    </rPh>
    <phoneticPr fontId="1"/>
  </si>
  <si>
    <t>通番</t>
    <rPh sb="0" eb="1">
      <t>ツウ</t>
    </rPh>
    <rPh sb="1" eb="2">
      <t>バン</t>
    </rPh>
    <phoneticPr fontId="1"/>
  </si>
  <si>
    <t>部局担当者氏名</t>
    <rPh sb="5" eb="7">
      <t>シメイ</t>
    </rPh>
    <phoneticPr fontId="1"/>
  </si>
  <si>
    <t>経費</t>
    <rPh sb="0" eb="2">
      <t>ケイヒ</t>
    </rPh>
    <phoneticPr fontId="1"/>
  </si>
  <si>
    <t>大学運営費</t>
  </si>
  <si>
    <t>備考</t>
    <rPh sb="0" eb="2">
      <t>ビコウ</t>
    </rPh>
    <phoneticPr fontId="1"/>
  </si>
  <si>
    <t>新個人番号</t>
  </si>
  <si>
    <t>名前</t>
  </si>
  <si>
    <t>ふりがな</t>
  </si>
  <si>
    <t>発令始期</t>
  </si>
  <si>
    <t>発令終期</t>
  </si>
  <si>
    <t>科目１</t>
  </si>
  <si>
    <t>科目２</t>
  </si>
  <si>
    <t>科目３</t>
  </si>
  <si>
    <t>科目４</t>
  </si>
  <si>
    <t>科目５</t>
  </si>
  <si>
    <t>科目６</t>
  </si>
  <si>
    <t>所属名</t>
  </si>
  <si>
    <t>有期労働契約開始日</t>
  </si>
  <si>
    <t>労働契約転換区分</t>
  </si>
  <si>
    <t>上間　鈴美</t>
  </si>
  <si>
    <t>ｳｴﾏ ｽｽﾞﾐ</t>
  </si>
  <si>
    <t>ライフステージ栄養学</t>
  </si>
  <si>
    <t>ライフステージ栄養学実習</t>
  </si>
  <si>
    <t>農学部</t>
  </si>
  <si>
    <t>1</t>
  </si>
  <si>
    <t>菅本　晶夫</t>
  </si>
  <si>
    <t>ｽｶﾞﾓﾄ ｱｷｵ</t>
  </si>
  <si>
    <t>物理学特別セミナーJ（学部）・物理学セミナーⅩ（大学院）</t>
  </si>
  <si>
    <t>理学部</t>
  </si>
  <si>
    <t>甲斐　諭</t>
  </si>
  <si>
    <t>ｶｲ ｻﾄｼ</t>
  </si>
  <si>
    <t>福元　好志</t>
  </si>
  <si>
    <t>ﾌｸﾓﾄ ﾖｼﾕｷ</t>
  </si>
  <si>
    <t>物理学特別セミナーI（学部）・物理学セミナーⅨ（大学院）</t>
  </si>
  <si>
    <t>ﾀｶﾐﾔ ﾏｻﾕｷ</t>
  </si>
  <si>
    <t>進化生態学特殊講義A</t>
  </si>
  <si>
    <t>ﾄｳﾏ ﾀｶｼ</t>
  </si>
  <si>
    <t>循環器系</t>
  </si>
  <si>
    <t>医学部</t>
  </si>
  <si>
    <t>原國　毅</t>
  </si>
  <si>
    <t>ﾊﾗｸﾆ ﾂﾖｼ</t>
  </si>
  <si>
    <t>神経医学系</t>
  </si>
  <si>
    <t>寺田　信幸</t>
  </si>
  <si>
    <t>ﾃﾗﾀﾞ ﾉﾌﾞﾕｷ</t>
  </si>
  <si>
    <t>医科認知情報科学</t>
  </si>
  <si>
    <t>小濱　守安</t>
  </si>
  <si>
    <t>ｺﾊﾏ ﾓﾘﾔｽ</t>
  </si>
  <si>
    <t>助産診断・技術学Ⅱ</t>
  </si>
  <si>
    <t>大畑　尚子</t>
  </si>
  <si>
    <t>ｵｵﾊﾀ ﾀｶｺ</t>
  </si>
  <si>
    <t>医療学総論</t>
  </si>
  <si>
    <t>田名　毅</t>
  </si>
  <si>
    <t>ﾀﾅ ﾀｹｼ</t>
  </si>
  <si>
    <t>稲吉　美由紀</t>
  </si>
  <si>
    <t>ｲﾅﾖｼ ﾐﾕｷ</t>
  </si>
  <si>
    <t>臨床研究教育管理学</t>
  </si>
  <si>
    <t>松島　雅人</t>
  </si>
  <si>
    <t>ﾏﾂｼﾏ ﾏｻﾄ</t>
  </si>
  <si>
    <t>當山　冨士子</t>
  </si>
  <si>
    <t>ﾄｳﾔﾏ ﾌｼﾞｺ</t>
  </si>
  <si>
    <t>公衆衛生看護実践学Ⅱ</t>
  </si>
  <si>
    <t>宮里　節子</t>
  </si>
  <si>
    <t>ﾐﾔｻﾞﾄ ｾﾂｺ</t>
  </si>
  <si>
    <t>倒産法</t>
  </si>
  <si>
    <t>大学院法務研究科</t>
  </si>
  <si>
    <t>照屋　澄江</t>
  </si>
  <si>
    <t>ﾃﾙﾔ ｽﾐｴ</t>
  </si>
  <si>
    <t>百次　仁</t>
  </si>
  <si>
    <t>ﾓﾓｼﾞ ｼﾞﾝ</t>
  </si>
  <si>
    <t>国際地域創造学部</t>
  </si>
  <si>
    <t>3</t>
  </si>
  <si>
    <t>工学部</t>
  </si>
  <si>
    <t>嘉数　健悟</t>
  </si>
  <si>
    <t>ｶｶｽﾞ ｹﾝｺﾞ</t>
  </si>
  <si>
    <t>授業分析・ﾘﾌﾚｸｼｮﾝの理論と実践</t>
  </si>
  <si>
    <t>大学院教育学研究科</t>
  </si>
  <si>
    <t>河原　克雅</t>
  </si>
  <si>
    <t>ｶﾜﾗ ｶﾂﾏｻ</t>
  </si>
  <si>
    <t>人体の構造と機能</t>
  </si>
  <si>
    <t>比嘉　祥之</t>
  </si>
  <si>
    <t>ﾋｶﾞ ﾖｼﾕｷ</t>
  </si>
  <si>
    <t>ﾋｶﾞ ｷｮｳｺ</t>
  </si>
  <si>
    <t>中下　珠緒</t>
  </si>
  <si>
    <t>ﾅｶｼﾀ ﾀﾏｵ</t>
  </si>
  <si>
    <t>辻　和歌子</t>
  </si>
  <si>
    <t>ﾂｼﾞ ﾜｶｺ</t>
  </si>
  <si>
    <t>生活援助看護実習Ⅱ</t>
  </si>
  <si>
    <t>伊禮　三之</t>
  </si>
  <si>
    <t>ｲﾚｲ ﾐﾂﾕｷ</t>
  </si>
  <si>
    <t>教育学部</t>
  </si>
  <si>
    <t>森山　尚子</t>
  </si>
  <si>
    <t>ﾓﾘﾔﾏ ﾅｵｺ</t>
  </si>
  <si>
    <t>教職実践演習（栄養教諭）</t>
  </si>
  <si>
    <t>秋田　利之</t>
  </si>
  <si>
    <t>ｱｷﾀ ﾄｼﾕｷ</t>
  </si>
  <si>
    <t>幾何学特論Ⅲ</t>
  </si>
  <si>
    <t>松尾　洋幸</t>
  </si>
  <si>
    <t>ﾏﾂｵ ﾋﾛﾕｷ</t>
  </si>
  <si>
    <t>特別支援（学習支援）</t>
  </si>
  <si>
    <t>教育学部附属小学校</t>
  </si>
  <si>
    <t>仲吉　悠里</t>
  </si>
  <si>
    <t>ﾅｶﾖｼ ﾕｳﾘ</t>
  </si>
  <si>
    <t>音楽</t>
  </si>
  <si>
    <t>教育学部附属中学校</t>
  </si>
  <si>
    <t>中村　元紀</t>
  </si>
  <si>
    <t>ﾅｶﾑﾗ ﾓﾄｷ</t>
  </si>
  <si>
    <t>教職実践演習（中・高）</t>
  </si>
  <si>
    <t>波照間　生子</t>
  </si>
  <si>
    <t>ﾊﾃﾙﾏ ｾｲｺ</t>
  </si>
  <si>
    <t>教職実践演習（教諭B）</t>
  </si>
  <si>
    <t>麻生　久</t>
  </si>
  <si>
    <t>ｱｿｳ ﾋｻｼ</t>
  </si>
  <si>
    <t>幸地　正樹</t>
  </si>
  <si>
    <t>ｺｳﾁ ﾏｻｷ</t>
  </si>
  <si>
    <t>法文学部</t>
  </si>
  <si>
    <t>星野 人史</t>
  </si>
  <si>
    <t>ﾎｼﾉ ﾋﾄｼ</t>
  </si>
  <si>
    <t>小渡　有明</t>
  </si>
  <si>
    <t>ｵﾄﾞ ｱﾘｱｷ</t>
  </si>
  <si>
    <t>医学概論</t>
  </si>
  <si>
    <t>人文社会学部</t>
  </si>
  <si>
    <t>城間  康之</t>
  </si>
  <si>
    <t>ｼﾛﾏ ﾔｽﾕｷ</t>
  </si>
  <si>
    <t>ﾖｼｶﾜ ﾋﾃﾞｷ</t>
  </si>
  <si>
    <t>竹下 勇夫</t>
  </si>
  <si>
    <t>ﾀｹｼﾀ ｲｻｵ</t>
  </si>
  <si>
    <t>松田　保</t>
  </si>
  <si>
    <t>ﾏﾂﾀﾞ ﾀﾓﾂ</t>
  </si>
  <si>
    <t>地学実験</t>
  </si>
  <si>
    <t>真喜志　好一</t>
  </si>
  <si>
    <t>ﾏｷｼ ﾖｼｶｽﾞ</t>
  </si>
  <si>
    <t>琉球の自然保護</t>
  </si>
  <si>
    <t>金武　育子</t>
  </si>
  <si>
    <t>ｷﾝ ｲｸｺ</t>
  </si>
  <si>
    <t>心の科学</t>
  </si>
  <si>
    <t>人間関係論</t>
  </si>
  <si>
    <t>具志堅　勝也</t>
  </si>
  <si>
    <t>ｸﾞｼｹﾝ ｶﾂﾔ</t>
  </si>
  <si>
    <t>マスコミ実習Ⅱ</t>
  </si>
  <si>
    <t>稲村　幸子</t>
  </si>
  <si>
    <t>ｲﾅﾑﾗ ｻﾁｺ</t>
  </si>
  <si>
    <t>安次嶺　勲</t>
  </si>
  <si>
    <t>ｱｼﾐﾈ ｲｻｵ</t>
  </si>
  <si>
    <t>川満　恵子</t>
  </si>
  <si>
    <t>ｶﾜﾐﾂ ｹｲｺ</t>
  </si>
  <si>
    <t>助産診断・技術学Ⅰ</t>
  </si>
  <si>
    <t>遠藤　直子</t>
  </si>
  <si>
    <t>ｴﾝﾄﾞｳ ﾅｵｺ</t>
  </si>
  <si>
    <t>松永　力也</t>
  </si>
  <si>
    <t>ﾏﾂﾅｶﾞ ﾘｷﾔ</t>
  </si>
  <si>
    <t>宮城　敏明</t>
  </si>
  <si>
    <t>ﾐﾔｷﾞ ﾄｼｱｷ</t>
  </si>
  <si>
    <t>土木施工</t>
  </si>
  <si>
    <t>西大　八重子</t>
  </si>
  <si>
    <t>ﾆｼｵｵ ﾔｴｺ</t>
  </si>
  <si>
    <t>農業実践論</t>
  </si>
  <si>
    <t>川元　恵美子</t>
  </si>
  <si>
    <t>ｶﾜﾓﾄ ｴﾐｺ</t>
  </si>
  <si>
    <t>介護概論</t>
  </si>
  <si>
    <t>仲里　巌</t>
  </si>
  <si>
    <t>ﾅｶｻﾞﾄ ｲﾜｵ</t>
  </si>
  <si>
    <t>病理学Ⅱ</t>
  </si>
  <si>
    <t>大城　厚</t>
  </si>
  <si>
    <t>ｵｵｼﾛ ｱﾂｼ</t>
  </si>
  <si>
    <t>宮城　晴美</t>
  </si>
  <si>
    <t>ﾐﾔｷﾞ ﾊﾙﾐ</t>
  </si>
  <si>
    <t>毛利　聡</t>
  </si>
  <si>
    <t>ﾓｳﾘ ｻﾄｼ</t>
  </si>
  <si>
    <t>山下　倫範</t>
  </si>
  <si>
    <t>ﾔﾏｼﾀ ﾐﾁﾉﾘ</t>
  </si>
  <si>
    <t>熱帯医学・国際保健医療学</t>
  </si>
  <si>
    <t>友寄　友造</t>
  </si>
  <si>
    <t>ﾄﾓﾖｾ ﾄﾓｿﾞｳ</t>
  </si>
  <si>
    <t>科学方法論</t>
  </si>
  <si>
    <t>櫻井　國俊</t>
  </si>
  <si>
    <t>ｻｸﾗｲ ｸﾆﾄｼ</t>
  </si>
  <si>
    <t>譜久山　民子</t>
  </si>
  <si>
    <t>ﾌｸﾔﾏ ﾀﾐｺ</t>
  </si>
  <si>
    <t>稲福　直</t>
  </si>
  <si>
    <t>ｲﾅﾌｸ ﾅｵｼ</t>
  </si>
  <si>
    <t>松川　夏子</t>
  </si>
  <si>
    <t>ﾏﾂｶﾜ ﾅﾂｺ</t>
  </si>
  <si>
    <t>神谷　牧人</t>
  </si>
  <si>
    <t>ｶﾐﾔ ﾏｷﾄ</t>
  </si>
  <si>
    <t>社会福祉運営管理論</t>
  </si>
  <si>
    <t>芳野　幸雄</t>
  </si>
  <si>
    <t>ﾖｼﾉ ﾕｷｵ</t>
  </si>
  <si>
    <t>内原　恒善</t>
  </si>
  <si>
    <t>ｳﾁﾊﾗ ｺｳｾﾞﾝ</t>
  </si>
  <si>
    <t>大嶺　和男</t>
  </si>
  <si>
    <t>ｵｵﾐﾈ ｶｽﾞｵ</t>
  </si>
  <si>
    <t>教職実践演習</t>
  </si>
  <si>
    <t>仲松　謙</t>
  </si>
  <si>
    <t>ﾅｶﾏﾂ ｹﾝ</t>
  </si>
  <si>
    <t>酒元　謙二</t>
  </si>
  <si>
    <t>ｻｹﾓﾄ ｹﾝｼﾞ</t>
  </si>
  <si>
    <t>加藤　純郎</t>
  </si>
  <si>
    <t>ｶﾄｳ ｽﾐｵ</t>
  </si>
  <si>
    <t>特別講義Ⅳ</t>
  </si>
  <si>
    <t>藤田　智康</t>
  </si>
  <si>
    <t>ﾌｼﾞﾀ ﾄﾓﾔｽ</t>
  </si>
  <si>
    <t>応用地学</t>
  </si>
  <si>
    <t>小柴　晃</t>
  </si>
  <si>
    <t>ｺｼﾊﾞ ｱｷﾗ</t>
  </si>
  <si>
    <t>人文地理学特論</t>
  </si>
  <si>
    <t>照屋　建太</t>
  </si>
  <si>
    <t>ﾃﾙﾔ ｹﾝﾀ</t>
  </si>
  <si>
    <t>健康</t>
  </si>
  <si>
    <t>村吉　和美</t>
  </si>
  <si>
    <t>ﾑﾗﾖｼ ｶｽﾞﾐ</t>
  </si>
  <si>
    <t>城間　有</t>
  </si>
  <si>
    <t>ｼﾛﾏ ﾀﾓﾂ</t>
  </si>
  <si>
    <t>応用統計学Ⅱ</t>
  </si>
  <si>
    <t>親泊　かお里</t>
  </si>
  <si>
    <t>ｵﾔﾄﾞﾏﾘ ｶｵﾘ</t>
  </si>
  <si>
    <t>ライティングⅠ</t>
  </si>
  <si>
    <t>友利　由希</t>
  </si>
  <si>
    <t>ﾄﾓﾘ ﾕｷ</t>
  </si>
  <si>
    <t>スポーツ栄養論</t>
  </si>
  <si>
    <t>當銘　栄一</t>
  </si>
  <si>
    <t>ﾄｳﾒ ｴｲｲﾁ</t>
  </si>
  <si>
    <t>経済政策特殊講義Ⅱ</t>
  </si>
  <si>
    <t>新城　秀樹</t>
  </si>
  <si>
    <t>ｼﾝｼﾞｮｳ ﾋﾃﾞｷ</t>
  </si>
  <si>
    <t>理科教育法C</t>
  </si>
  <si>
    <t>土屋　誠一</t>
  </si>
  <si>
    <t>ﾂﾁﾔ ｾｲｲﾁ</t>
  </si>
  <si>
    <t>美術理論・美術史基礎</t>
  </si>
  <si>
    <t>新島　よし乃</t>
  </si>
  <si>
    <t>ﾆｲｼﾞﾏ ﾖｼﾉ</t>
  </si>
  <si>
    <t>幼稚園教育基礎実践</t>
  </si>
  <si>
    <t>石川　雅士</t>
  </si>
  <si>
    <t>ｲｼｶﾜ ﾏｻｼ</t>
  </si>
  <si>
    <t>病理学Ⅰ</t>
  </si>
  <si>
    <t>山里　マリー</t>
  </si>
  <si>
    <t>ﾔﾏｻﾞﾄ ﾏﾘｰ</t>
  </si>
  <si>
    <t>オーラル・コミュニケーションⅡ</t>
  </si>
  <si>
    <t>我如古　満</t>
  </si>
  <si>
    <t>ｶﾞﾈｺ ﾐﾂﾙ</t>
  </si>
  <si>
    <t>打越　正行</t>
  </si>
  <si>
    <t>ｳﾁｺｼ ﾏｻﾕｷ</t>
  </si>
  <si>
    <t>教育学原論</t>
  </si>
  <si>
    <t>石原　理紗</t>
  </si>
  <si>
    <t>ｲｼﾊﾗ ﾘｻ</t>
  </si>
  <si>
    <t>剣道</t>
  </si>
  <si>
    <t>仲地　あやの</t>
  </si>
  <si>
    <t>ﾅｶﾁ ｱﾔﾉ</t>
  </si>
  <si>
    <t>久米　大祐</t>
  </si>
  <si>
    <t>ｸﾒ ﾀﾞｲｽｹ</t>
  </si>
  <si>
    <t>石井　洋介</t>
  </si>
  <si>
    <t>ｲｼｲ ﾖｳｽｹ</t>
  </si>
  <si>
    <t>上原　肇</t>
  </si>
  <si>
    <t>ｳｴﾊﾗ ﾊｼﾞﾒ</t>
  </si>
  <si>
    <t>井上　英将</t>
  </si>
  <si>
    <t>ｲﾉｳｴ ﾋﾃﾞﾏｻ</t>
  </si>
  <si>
    <t>武田　雅人</t>
  </si>
  <si>
    <t>ﾀｹﾀﾞ ﾏｻﾄ</t>
  </si>
  <si>
    <t>鎌田　晋</t>
  </si>
  <si>
    <t>ｶﾏﾀ ｼﾝ</t>
  </si>
  <si>
    <t>応用行政法</t>
  </si>
  <si>
    <t>大森　啓充</t>
  </si>
  <si>
    <t>ｵｵﾓﾘ ﾋﾛﾐﾁ</t>
  </si>
  <si>
    <t>測量学Ⅱ</t>
  </si>
  <si>
    <t>西平　士朗</t>
  </si>
  <si>
    <t>ﾆｼﾋﾗ ｼﾛｳ</t>
  </si>
  <si>
    <t>松田　昇</t>
  </si>
  <si>
    <t>ﾏﾂﾀﾞ ﾉﾎﾞﾙ</t>
  </si>
  <si>
    <t>栽培学及び実習</t>
  </si>
  <si>
    <t>当山　昌直</t>
  </si>
  <si>
    <t>ﾄｳﾔﾏ ﾏｻﾅｵ</t>
  </si>
  <si>
    <t>大城　淳</t>
  </si>
  <si>
    <t>保良　昌徳</t>
  </si>
  <si>
    <t>ﾔｽﾗ ｼｮｳﾄｸ</t>
  </si>
  <si>
    <t>仲間　靖</t>
  </si>
  <si>
    <t>ﾅｶﾏ ﾔｽｼ</t>
  </si>
  <si>
    <t>城野　哲平</t>
  </si>
  <si>
    <t>ｼﾞｮｳﾉ ﾃｯﾍﾟｲ</t>
  </si>
  <si>
    <t>生物学実験</t>
  </si>
  <si>
    <t>電気通信関係法規</t>
  </si>
  <si>
    <t>仲盛　光子</t>
  </si>
  <si>
    <t>ﾅｶﾓﾘ ﾐﾂｺ</t>
  </si>
  <si>
    <t>道徳教育の研究</t>
  </si>
  <si>
    <t>教職センター</t>
  </si>
  <si>
    <t>福原　節子</t>
  </si>
  <si>
    <t>ﾌｸﾊﾗ ｾﾂｺ</t>
  </si>
  <si>
    <t>食品衛生学</t>
  </si>
  <si>
    <t>慶田花　英太</t>
  </si>
  <si>
    <t>ｹﾀﾞﾊﾅ ｴｲﾀ</t>
  </si>
  <si>
    <t>健康管理学概論</t>
  </si>
  <si>
    <t>中村　貴志</t>
  </si>
  <si>
    <t>ﾅｶﾑﾗ ﾀｶｼ</t>
  </si>
  <si>
    <t>LAYFIELD　DAVID　SAMUEL　FURNESS</t>
  </si>
  <si>
    <t>ﾚｲﾌｨｰﾙﾄﾞ ﾃﾞｲｳﾞｨｯﾄﾞ ｻﾐｭｴﾙ ﾌｧｰﾈｽ</t>
  </si>
  <si>
    <t>英語講読演習中級</t>
  </si>
  <si>
    <t>北上田　源</t>
  </si>
  <si>
    <t>ｷﾀｳｴﾀﾞ ｹﾞﾝ</t>
  </si>
  <si>
    <t>社会科教育研究</t>
  </si>
  <si>
    <t>松田　敦子</t>
  </si>
  <si>
    <t>ﾏﾂﾀﾞ ｱﾂｺ</t>
  </si>
  <si>
    <t>平敷　卓</t>
  </si>
  <si>
    <t>ﾍｼｷ ﾀｸ</t>
  </si>
  <si>
    <t>地域開発論</t>
  </si>
  <si>
    <t>屋嘉比　政樹</t>
  </si>
  <si>
    <t>ﾔｶﾋﾞ ｾｲｷ</t>
  </si>
  <si>
    <t>簿記原理Ⅱ</t>
  </si>
  <si>
    <t>喜屋武　盛也</t>
  </si>
  <si>
    <t>ｷﾔﾀｹ ﾓﾘﾔ</t>
  </si>
  <si>
    <t>哲学・倫理学特殊講義</t>
  </si>
  <si>
    <t>幸喜　洋人</t>
  </si>
  <si>
    <t>ｺｳｷ ﾋﾛﾄ</t>
  </si>
  <si>
    <t>中国古典文学講読Ⅱ</t>
  </si>
  <si>
    <t>親川　裕子</t>
  </si>
  <si>
    <t>ｵﾔｶﾜ ﾕｳｺ</t>
  </si>
  <si>
    <t>民事模擬裁判</t>
  </si>
  <si>
    <t>ｵｵｼﾛ ﾀｹｼ</t>
  </si>
  <si>
    <t>新垣　道代</t>
  </si>
  <si>
    <t>ｱﾗｶｷ ﾐﾁﾖ</t>
  </si>
  <si>
    <t>小児看護実践学</t>
  </si>
  <si>
    <t>金城　徹</t>
  </si>
  <si>
    <t>ｷﾝｼﾞｮｳ ﾄｵﾙ</t>
  </si>
  <si>
    <t>臨床化学Ⅰ</t>
  </si>
  <si>
    <t>小無田　美菜</t>
  </si>
  <si>
    <t>ｺﾑﾀ ﾐﾅ</t>
  </si>
  <si>
    <t>佐喜眞　優希</t>
  </si>
  <si>
    <t>ｻｷﾏ ﾕｳｷ</t>
  </si>
  <si>
    <t>助産実習Ⅱ</t>
  </si>
  <si>
    <t>感染症</t>
  </si>
  <si>
    <t>鳥山　恵子</t>
  </si>
  <si>
    <t>ﾄﾘﾔﾏ ｹｲｺ</t>
  </si>
  <si>
    <t>長嶺　辰美</t>
  </si>
  <si>
    <t>ﾅｶﾞﾐﾈ ﾀﾂﾐ</t>
  </si>
  <si>
    <t>ﾀﾏｷ ｻﾄｼ</t>
  </si>
  <si>
    <t>丸山　正</t>
  </si>
  <si>
    <t>ﾏﾙﾔﾏ ﾀﾀﾞｼ</t>
  </si>
  <si>
    <t>生命機能学特殊講義A</t>
  </si>
  <si>
    <t>ｼﾝｼﾞｮｳ ﾄﾓｺ</t>
  </si>
  <si>
    <t>応用観光科学Ⅰ</t>
  </si>
  <si>
    <t>小林　武</t>
  </si>
  <si>
    <t>ｺﾊﾞﾔｼ ﾀｹｼ</t>
  </si>
  <si>
    <t>EDDIE CALLAGAIN ANNETTE MARIE</t>
  </si>
  <si>
    <t>ｴﾃﾞｨｰ ｷｬﾗｹﾞｲﾝ ｱﾈｯﾄ ﾏﾘｰ</t>
  </si>
  <si>
    <t>アメリカ法</t>
  </si>
  <si>
    <t>法律英語</t>
  </si>
  <si>
    <t>二宮　周平</t>
  </si>
  <si>
    <t>ﾆﾉﾐﾔ ｼｭｳﾍｲ</t>
  </si>
  <si>
    <t>ジェンダーと法</t>
  </si>
  <si>
    <t>谷口　洋幸</t>
  </si>
  <si>
    <t>ﾀﾆｸﾞﾁ ﾋﾛﾕｷ</t>
  </si>
  <si>
    <t>性の多様性の尊重</t>
  </si>
  <si>
    <t>大住　克博</t>
  </si>
  <si>
    <t>ｵｵｽﾐ ｶﾂﾋﾛ</t>
  </si>
  <si>
    <t>森林環境科学特別講義Ⅰ</t>
  </si>
  <si>
    <t>青木　大</t>
  </si>
  <si>
    <t>ｱｵｷ ﾀﾞｲ</t>
  </si>
  <si>
    <t>物理学セミナーⅧ</t>
  </si>
  <si>
    <t>五味　勝也</t>
  </si>
  <si>
    <t>ｺﾞﾐ ｶﾂﾔ</t>
  </si>
  <si>
    <t>発酵・生命科学特別講義Ⅱ</t>
  </si>
  <si>
    <t>中村　一史</t>
  </si>
  <si>
    <t>ﾅｶﾑﾗ ﾋﾄｼ</t>
  </si>
  <si>
    <t>地域環境工学特別講義Ⅰ</t>
  </si>
  <si>
    <t>照屋　保</t>
  </si>
  <si>
    <t>ﾃﾙﾔ ﾀﾓﾂ</t>
  </si>
  <si>
    <t>関数解析学特論Ⅲ</t>
  </si>
  <si>
    <t>中谷　暢丈</t>
  </si>
  <si>
    <t>ﾅｶﾀﾆ ﾉﾌﾞﾀｹ</t>
  </si>
  <si>
    <t>分析化学特別講義B</t>
  </si>
  <si>
    <t>小林　明彦</t>
  </si>
  <si>
    <t>ｺﾊﾞﾔｼ ｱｷﾋｺ</t>
  </si>
  <si>
    <t>ｽﾅｶﾞﾜ ｻﾄｼ</t>
  </si>
  <si>
    <t>玉城　英彦</t>
  </si>
  <si>
    <t>ﾀﾏｼﾛ ﾋﾃﾞﾋｺ</t>
  </si>
  <si>
    <t>村上　隆啓</t>
  </si>
  <si>
    <t>救急医療各論</t>
  </si>
  <si>
    <t>血液学</t>
  </si>
  <si>
    <t>友寄　毅昭</t>
  </si>
  <si>
    <t>ﾄﾓﾖｾ ﾀｹｱｷ</t>
  </si>
  <si>
    <t>仲田　典広</t>
  </si>
  <si>
    <t>ﾅｶﾀﾞ ﾉﾘﾋﾛ</t>
  </si>
  <si>
    <t>櫻沢　繁</t>
  </si>
  <si>
    <t>ｻｸﾗｻﾞﾜ ｼｹﾞﾙ</t>
  </si>
  <si>
    <t>特別講義Ⅰ・知能情報特別講義Ⅲ</t>
  </si>
  <si>
    <t>牧野　和夫</t>
  </si>
  <si>
    <t>ﾏｷﾉ ｶｽﾞｵ</t>
  </si>
  <si>
    <t>知的財産法</t>
  </si>
  <si>
    <t>今野　勉</t>
  </si>
  <si>
    <t>ｺﾝﾉ ﾂﾄﾑ</t>
  </si>
  <si>
    <t>有機化学特別講義B</t>
  </si>
  <si>
    <t>髙橋　弘</t>
  </si>
  <si>
    <t>ﾀｶﾊｼ ﾋﾛｼ</t>
  </si>
  <si>
    <t>電気電子工学特別講義Ⅲ</t>
  </si>
  <si>
    <t>村宮　克彦</t>
  </si>
  <si>
    <t>ﾑﾗﾐﾔ ｶﾂﾋｺ</t>
  </si>
  <si>
    <t>会計学特殊講義Ⅰ</t>
  </si>
  <si>
    <t>仲間　麗於南</t>
  </si>
  <si>
    <t>ﾅｶﾏ ﾚｵﾅ</t>
  </si>
  <si>
    <t>橋本　尚子</t>
  </si>
  <si>
    <t>ﾊｼﾓﾄ ﾅｵｺ</t>
  </si>
  <si>
    <t>箱庭療法</t>
  </si>
  <si>
    <t>吉弘　光男</t>
  </si>
  <si>
    <t>ﾖｼﾋﾛ ﾐﾂｵ</t>
  </si>
  <si>
    <t>応用刑事法</t>
  </si>
  <si>
    <t>高良　富夫</t>
  </si>
  <si>
    <t>ﾀｶﾗ ﾄﾐｵ</t>
  </si>
  <si>
    <t>音と言葉の実験室</t>
  </si>
  <si>
    <t>大田　光</t>
  </si>
  <si>
    <t>ｵｵﾀ ﾋｶﾘ</t>
  </si>
  <si>
    <t>沖縄の基地と戦跡Ⅱ</t>
  </si>
  <si>
    <t>葉　文昌</t>
  </si>
  <si>
    <t>ﾖｳ ﾌﾞﾝｼｮｳ</t>
  </si>
  <si>
    <t>冨永　茂人</t>
  </si>
  <si>
    <t>ﾄﾐﾅｶﾞ ｼｹﾞﾄ</t>
  </si>
  <si>
    <t>熱帯果樹園芸学</t>
  </si>
  <si>
    <t>原田　優也</t>
  </si>
  <si>
    <t>ﾊﾗﾀﾞ ﾕｳﾔ</t>
  </si>
  <si>
    <t>消費者行動論</t>
  </si>
  <si>
    <t>清水　耕介</t>
  </si>
  <si>
    <t>ｼﾐｽﾞ ｺｳｽｹ</t>
  </si>
  <si>
    <t>国際関係論特殊講義ⅩⅠ</t>
  </si>
  <si>
    <t>江﨑　一朗</t>
  </si>
  <si>
    <t>ｴｻｷ ｲﾁﾛｳ</t>
  </si>
  <si>
    <t>小尾　岳士</t>
  </si>
  <si>
    <t>ｵﾋﾞ ﾀｹｼ</t>
  </si>
  <si>
    <t>循環畜産学特別講義Ⅰ</t>
  </si>
  <si>
    <t>中尾　方人</t>
  </si>
  <si>
    <t>ﾅｶｵ ﾏｻﾄ</t>
  </si>
  <si>
    <t>特別講義XX（建築木質構造）</t>
  </si>
  <si>
    <t>尾﨑　一郎</t>
  </si>
  <si>
    <t>ｵｻﾞｷ ｲﾁﾛｳ</t>
  </si>
  <si>
    <t>法学特殊講義</t>
  </si>
  <si>
    <t>桑村　哲生</t>
  </si>
  <si>
    <t>ｸﾜﾑﾗ ﾃﾂｵ</t>
  </si>
  <si>
    <t>海洋生物生産学特殊講義A</t>
  </si>
  <si>
    <t>木村　純</t>
  </si>
  <si>
    <t>ｷﾑﾗ ｼﾞｭﾝ</t>
  </si>
  <si>
    <t>富澤　淳</t>
  </si>
  <si>
    <t>ﾄﾐｻﾞﾜ ｱﾂｼ</t>
  </si>
  <si>
    <t>産業社会学原論Ⅰ</t>
  </si>
  <si>
    <t>芳澤　拓也</t>
  </si>
  <si>
    <t>ﾖｼｻﾞﾜ ﾀｸﾔ</t>
  </si>
  <si>
    <t>教育原理</t>
  </si>
  <si>
    <t>大西　敬吾</t>
  </si>
  <si>
    <t>ｵｵﾆｼ ｹｲｺﾞ</t>
  </si>
  <si>
    <t>贄　良則</t>
  </si>
  <si>
    <t>ﾆｴ ﾖｼﾉﾘ</t>
  </si>
  <si>
    <t>特別講義XIX</t>
  </si>
  <si>
    <t>山本　豪志朗</t>
  </si>
  <si>
    <t>ﾔﾏﾓﾄ ｺﾞｳｼﾛｳ</t>
  </si>
  <si>
    <t>特別講義Ⅲ・知能情報特別講義Ⅳ</t>
  </si>
  <si>
    <t>鈴木　尚志</t>
  </si>
  <si>
    <t>ｽｽﾞｷ ﾋｻｼ</t>
  </si>
  <si>
    <t>ELSAMNI　IBRAHIM</t>
  </si>
  <si>
    <t>ｴﾙｻﾑﾆｰ ｲﾌﾞﾗﾋﾑ</t>
  </si>
  <si>
    <t>小暮　恭一</t>
  </si>
  <si>
    <t>ｺｸﾞﾚ ｷｮｳｲﾁ</t>
  </si>
  <si>
    <t>キャリアディベロップメント</t>
  </si>
  <si>
    <t>真栄城　健</t>
  </si>
  <si>
    <t>ﾏｴｼﾛ ﾀｹｼ</t>
  </si>
  <si>
    <t>高齢期看護実践学</t>
  </si>
  <si>
    <t>高齢期看護学</t>
  </si>
  <si>
    <t>宮城　愛子</t>
  </si>
  <si>
    <t>ﾐﾔｷﾞ ｱｲｺ</t>
  </si>
  <si>
    <t>在宅看護実践学</t>
  </si>
  <si>
    <t>山本　達郎</t>
  </si>
  <si>
    <t>ﾔﾏﾓﾄ ﾀﾂｵ</t>
  </si>
  <si>
    <t>大谷　典生</t>
  </si>
  <si>
    <t>ｵｵﾀﾆ ﾉﾘｵ</t>
  </si>
  <si>
    <t>金城　聡彦</t>
  </si>
  <si>
    <t>ｷﾝｼﾞｮｳ ｱｷﾋｺ</t>
  </si>
  <si>
    <t>兼城　縁子</t>
  </si>
  <si>
    <t>ｶﾈｼﾛ ﾕｶｺ</t>
  </si>
  <si>
    <t>花岡　一成</t>
  </si>
  <si>
    <t>ﾊﾅｵｶ ｶｽﾞｼｹﾞ</t>
  </si>
  <si>
    <t>遺伝医学</t>
  </si>
  <si>
    <t>精神医学系</t>
  </si>
  <si>
    <t>中村　典史　</t>
  </si>
  <si>
    <t>ﾅｶﾑﾗ ﾉﾘﾌﾐ</t>
  </si>
  <si>
    <t>救急医療系</t>
  </si>
  <si>
    <t>八木橋　祐亮</t>
  </si>
  <si>
    <t>ﾔｷﾞﾊｼ ﾕｳｽｹ</t>
  </si>
  <si>
    <t>安里　良</t>
  </si>
  <si>
    <t>ｱｻﾄ ﾘｮｳ</t>
  </si>
  <si>
    <t>伊波　弘幸</t>
  </si>
  <si>
    <t>ｲﾊ ﾋﾛﾕｷ</t>
  </si>
  <si>
    <t>看護学概論</t>
  </si>
  <si>
    <t>落合　淳志</t>
  </si>
  <si>
    <t>ｵﾁｱｲ ｱﾂｼ</t>
  </si>
  <si>
    <t>齊藤　源顕</t>
  </si>
  <si>
    <t>ｻｲﾄｳ ﾓﾄｱｷ</t>
  </si>
  <si>
    <t>薬理学</t>
  </si>
  <si>
    <t>名護　尚子</t>
  </si>
  <si>
    <t>ﾅｺﾞ ｼｮｳｺ</t>
  </si>
  <si>
    <t>福家　千昭</t>
  </si>
  <si>
    <t>ﾌｹ ﾁｱｷ</t>
  </si>
  <si>
    <t>法医学・医事法制</t>
  </si>
  <si>
    <t>学校保健学</t>
  </si>
  <si>
    <t>臨床血液学</t>
  </si>
  <si>
    <t>前門　晃</t>
  </si>
  <si>
    <t>ﾏｴｶﾄﾞ ｱｷﾗ</t>
  </si>
  <si>
    <t>自然地理学概論</t>
  </si>
  <si>
    <t>木村　安貴</t>
  </si>
  <si>
    <t>ｷﾑﾗ ﾔｽﾀｶ</t>
  </si>
  <si>
    <t>博物館資料論</t>
  </si>
  <si>
    <t>実践経済学Ⅰ</t>
  </si>
  <si>
    <t>夏目　長門</t>
  </si>
  <si>
    <t>ﾅﾂﾒ ﾅｶﾞﾄ</t>
  </si>
  <si>
    <t>歯・顎・口腔系</t>
  </si>
  <si>
    <t>山城　洸大</t>
  </si>
  <si>
    <t>ﾔﾏｼﾛ ｺｳﾀﾞｲ</t>
  </si>
  <si>
    <t>書写</t>
  </si>
  <si>
    <t>外間　祐実</t>
  </si>
  <si>
    <t>ﾎｶﾏ ﾕｳﾐ</t>
  </si>
  <si>
    <t>嘉納　英明</t>
  </si>
  <si>
    <t>ｶﾉｳ ﾋﾃﾞｱｷ</t>
  </si>
  <si>
    <t>喜久川　美沢</t>
  </si>
  <si>
    <t>ｷｸｶﾜ ﾐｻﾜ</t>
  </si>
  <si>
    <t>平山　篤史</t>
  </si>
  <si>
    <t>ﾋﾗﾔﾏ ｱﾂｼ</t>
  </si>
  <si>
    <t>仲嶺　伸吾</t>
  </si>
  <si>
    <t>ﾅｶﾐﾈ ｼﾝｺﾞ</t>
  </si>
  <si>
    <t>歌三線の実技</t>
  </si>
  <si>
    <t>金城　厚</t>
  </si>
  <si>
    <t>ｶﾈｼﾛ ｱﾂﾐ</t>
  </si>
  <si>
    <t>阿嘉　修</t>
  </si>
  <si>
    <t>ｱｶ ｵｻﾑ</t>
  </si>
  <si>
    <t>比嘉　いずみ</t>
  </si>
  <si>
    <t>ﾋｶﾞ ｲｽﾞﾐ</t>
  </si>
  <si>
    <t>琉球舞踊の概論と実技</t>
  </si>
  <si>
    <t>藤井　晴彦</t>
  </si>
  <si>
    <t>ﾌｼﾞｲ ﾊﾙﾋｺ</t>
  </si>
  <si>
    <t>小学生に伝えたい身近な自然の魅力と不思議</t>
  </si>
  <si>
    <t>佐藤　寛之</t>
  </si>
  <si>
    <t>ｻﾄｳ ﾋﾛﾕｷ</t>
  </si>
  <si>
    <t>沖縄こどもの国で学ぶうんち学</t>
  </si>
  <si>
    <t>沖縄在来家畜から学ぶ沖縄の歴史と文化</t>
  </si>
  <si>
    <t>沖縄こどもの国で学ぶ動物のふれあいと小動物の飼い方（幼稚園・小学校編）</t>
  </si>
  <si>
    <t>山内　昌也</t>
  </si>
  <si>
    <t>ﾔﾏｳﾁ ﾏｻﾔ</t>
  </si>
  <si>
    <t>木下　あや</t>
  </si>
  <si>
    <t>ｷﾉｼﾀ ｱﾔ</t>
  </si>
  <si>
    <t>坂田　仰</t>
  </si>
  <si>
    <t>ｻｶﾀ ﾀｶｼ</t>
  </si>
  <si>
    <t>板山　勝樹</t>
  </si>
  <si>
    <t>ｲﾀﾔﾏ ｶﾂｷ</t>
  </si>
  <si>
    <t>岡部　美香</t>
  </si>
  <si>
    <t>ｵｶﾍﾞ ﾐｶ</t>
  </si>
  <si>
    <t>教育の最新事情</t>
  </si>
  <si>
    <t>仲村　逸夫</t>
  </si>
  <si>
    <t>ﾅｶﾑﾗ ｲﾂｵ</t>
  </si>
  <si>
    <t>佐藤　洋俊</t>
  </si>
  <si>
    <t>ｻﾄｳ ﾋﾛﾄｼ</t>
  </si>
  <si>
    <t>杉尾　和美</t>
  </si>
  <si>
    <t>ｽｷﾞｵ ｶｽﾞﾐ</t>
  </si>
  <si>
    <t>島袋　恒男</t>
  </si>
  <si>
    <t>ｼﾏﾌﾞｸﾛ ﾂﾈｵ</t>
  </si>
  <si>
    <t>高校における数学的活動を通した活用型・探究型アクティブ・ラーニングの授業づくり</t>
  </si>
  <si>
    <t>相澤　和人</t>
  </si>
  <si>
    <t>ｱｲｻﾞﾜ ｶｽﾞﾋﾄ</t>
  </si>
  <si>
    <t>観光とウェルネス健康教育</t>
  </si>
  <si>
    <t>高嶺　久枝</t>
  </si>
  <si>
    <t>ﾀｶﾐﾈ ﾋｻｴ</t>
  </si>
  <si>
    <t>小・中・高校教諭の郷土芸能への意識向上（琉球舞踊組踊の概説と実践）</t>
  </si>
  <si>
    <t>屋比久　理夏</t>
  </si>
  <si>
    <t>ﾔﾋﾞｸ ﾘｶ</t>
  </si>
  <si>
    <t>與那城　常和子</t>
  </si>
  <si>
    <t>ﾖﾅｼﾛ ﾄﾜｺ</t>
  </si>
  <si>
    <t>バリ島のガムラン音楽の講義と実技</t>
  </si>
  <si>
    <t>ｸﾞﾗﾝﾄ･ｴﾙ･ｵｽﾀｰﾏﾝ</t>
  </si>
  <si>
    <t>オーラルコミュニケーションⅠ</t>
  </si>
  <si>
    <t>ライティングⅡ</t>
  </si>
  <si>
    <t>翁長　有希</t>
  </si>
  <si>
    <t>ｵﾅｶﾞ ﾕｳｷ</t>
  </si>
  <si>
    <t>コーディネーター</t>
  </si>
  <si>
    <t>地域連携推進機構地域連携企画室</t>
  </si>
  <si>
    <t>佐久本　哲郎</t>
  </si>
  <si>
    <t>ｻｸﾓﾄ ﾃﾂﾛｳ</t>
  </si>
  <si>
    <t>母性看護学</t>
  </si>
  <si>
    <t>金城　典子</t>
  </si>
  <si>
    <t>ｷﾝｼﾞｮｳ ﾉﾘｺ</t>
  </si>
  <si>
    <t>大湾  孝子</t>
  </si>
  <si>
    <t>ｵｵﾜﾝ ﾀｶｺ</t>
  </si>
  <si>
    <t>小児看護学</t>
  </si>
  <si>
    <t>大城　真理子</t>
  </si>
  <si>
    <t>ｵｵｼﾛ ﾏﾘｺ</t>
  </si>
  <si>
    <t>病理学</t>
  </si>
  <si>
    <t>比嘉　盛丈</t>
  </si>
  <si>
    <t>ﾋｶﾞ ﾓﾘﾀｹ</t>
  </si>
  <si>
    <t>内分泌学</t>
  </si>
  <si>
    <t>金武　直美</t>
  </si>
  <si>
    <t>ｶﾈﾀｹ ﾅｵﾐ</t>
  </si>
  <si>
    <t>前濱　朋子</t>
  </si>
  <si>
    <t>ﾏｴﾊﾏ ﾄﾓｺ</t>
  </si>
  <si>
    <t>大城　譲</t>
  </si>
  <si>
    <t>ｵｵｼﾛ ﾕｽﾞﾙ</t>
  </si>
  <si>
    <t>島尻　佳典</t>
  </si>
  <si>
    <t>ｼﾏｼﾞﾘ ﾖｼﾉﾘ</t>
  </si>
  <si>
    <t>大濵　篤</t>
  </si>
  <si>
    <t>ｵｵﾊﾏ ｱﾂｼ</t>
  </si>
  <si>
    <t>関根　章博</t>
  </si>
  <si>
    <t>ｾｷﾈ ｱｷﾋﾛ</t>
  </si>
  <si>
    <t>原　忠之</t>
  </si>
  <si>
    <t>ﾊﾗ ﾀﾀﾞﾕｷ</t>
  </si>
  <si>
    <t>照屋　潤二郎</t>
  </si>
  <si>
    <t>ﾃﾙﾔ ｼﾞｭﾝｼﾞﾛｳ</t>
  </si>
  <si>
    <t>地域連携推進機構産学官連携部門</t>
  </si>
  <si>
    <t>廣瀬　和信</t>
  </si>
  <si>
    <t>ﾋﾛｾ ｶｽﾞﾉﾌﾞ</t>
  </si>
  <si>
    <t>大城　朋</t>
  </si>
  <si>
    <t>ｵｵｼﾛ ﾄﾓ</t>
  </si>
  <si>
    <t>又吉　壮輝</t>
  </si>
  <si>
    <t>ﾏﾀﾖｼ ﾏｻｷ</t>
  </si>
  <si>
    <t>川端　徹也</t>
  </si>
  <si>
    <t>ｶﾜﾊﾞﾀ ﾃﾂﾔ</t>
  </si>
  <si>
    <t>麻酔医学系</t>
  </si>
  <si>
    <t>玉城　亜貴</t>
  </si>
  <si>
    <t>ﾀﾏｼﾛ ｱｷ</t>
  </si>
  <si>
    <t>池松　和哉</t>
  </si>
  <si>
    <t>ｲｹﾏﾂ ｶｽﾞﾔ</t>
  </si>
  <si>
    <t>法医学・医事法政</t>
  </si>
  <si>
    <t>尾崎　倫孝</t>
  </si>
  <si>
    <t>ｵｻﾞｷ ﾐﾁﾀｶ</t>
  </si>
  <si>
    <t>発生再生医学</t>
  </si>
  <si>
    <t>河本　絵里子</t>
  </si>
  <si>
    <t>ｶﾜﾓﾄ ｴﾘｺ</t>
  </si>
  <si>
    <t>がん看護論</t>
  </si>
  <si>
    <t>渡久地　光</t>
  </si>
  <si>
    <t>ﾄｸﾞﾁ ﾋｶﾙ</t>
  </si>
  <si>
    <t>家族看護学</t>
  </si>
  <si>
    <t>崎原　恭子</t>
  </si>
  <si>
    <t>ｻｷﾊﾗ ｷｮｳｺ</t>
  </si>
  <si>
    <t>仲宗根　雅司</t>
  </si>
  <si>
    <t>ﾅｶｿﾈ ﾏｻｼ</t>
  </si>
  <si>
    <t>粟國　徳幸</t>
  </si>
  <si>
    <t>ｱｸﾞﾆ ﾉﾘﾕｷ</t>
  </si>
  <si>
    <t>名幸　穂積</t>
  </si>
  <si>
    <t>ﾅｺｳ ﾎｽﾞﾐ</t>
  </si>
  <si>
    <t>手登根　稔</t>
  </si>
  <si>
    <t>ﾃﾄﾞｺﾝ ﾐﾉﾙ</t>
  </si>
  <si>
    <t>野沢　誠治</t>
  </si>
  <si>
    <t>ﾉｻﾞﾜ ｾｲｼﾞ</t>
  </si>
  <si>
    <t>市場調査論</t>
  </si>
  <si>
    <t>萩尾　俊章</t>
  </si>
  <si>
    <t>ﾊｷﾞｵ ﾄｼｱｷ</t>
  </si>
  <si>
    <t>博物館実習Ⅰ</t>
  </si>
  <si>
    <t>ｲｹﾐﾔｷﾞ ﾋﾃﾞｵ</t>
  </si>
  <si>
    <t>臨床検査総論</t>
  </si>
  <si>
    <t>真栄田　百合子</t>
  </si>
  <si>
    <t>ﾏｴﾀﾞ ﾕﾘｺ</t>
  </si>
  <si>
    <t>病理組織細胞学</t>
  </si>
  <si>
    <t>梁　哲成</t>
  </si>
  <si>
    <t>ﾔﾝ ﾁﾖﾙｿﾝ</t>
  </si>
  <si>
    <t>東洋医学概説</t>
  </si>
  <si>
    <t>橋口　幹夫</t>
  </si>
  <si>
    <t>ﾊｼｸﾞﾁ ﾐｷｵ</t>
  </si>
  <si>
    <t>小橋川　初美</t>
  </si>
  <si>
    <t>ｺﾊﾞｼｶﾞﾜ ﾊﾂﾐ</t>
  </si>
  <si>
    <t>緩和ケア論</t>
  </si>
  <si>
    <t>池原　あさみ</t>
  </si>
  <si>
    <t>ｲｹﾊﾗ ｱｻﾐ</t>
  </si>
  <si>
    <t>養護概説</t>
  </si>
  <si>
    <t>宮森　孝子</t>
  </si>
  <si>
    <t>ﾐﾔﾓﾘ ﾀｶｺ</t>
  </si>
  <si>
    <t>精神看護学</t>
  </si>
  <si>
    <t>山城　篤</t>
  </si>
  <si>
    <t>ﾔﾏｼﾛ ｱﾂｼ</t>
  </si>
  <si>
    <t>友利　寛文</t>
  </si>
  <si>
    <t>ﾄﾓﾘ ﾋﾛﾌﾐ</t>
  </si>
  <si>
    <t>上原　真名美</t>
  </si>
  <si>
    <t>ｳｴﾊﾗ ﾏﾅﾐ</t>
  </si>
  <si>
    <t>佐久本　薫</t>
  </si>
  <si>
    <t>ｻｸﾓﾄ ｶｵﾙ</t>
  </si>
  <si>
    <t>周産期学</t>
  </si>
  <si>
    <t>東江　賢吾</t>
  </si>
  <si>
    <t>ｱｶﾞﾘｴ ｹﾝｺﾞ</t>
  </si>
  <si>
    <t>平川　信幸</t>
  </si>
  <si>
    <t>ﾋﾗｶﾜ ﾉﾌﾞﾕｷ</t>
  </si>
  <si>
    <t>濱口　寿夫</t>
  </si>
  <si>
    <t>ﾊﾏｸﾞﾁ ﾋｻｵ</t>
  </si>
  <si>
    <t>博物館経営論</t>
  </si>
  <si>
    <t>博物館教育論</t>
  </si>
  <si>
    <t>高橋　謙造</t>
  </si>
  <si>
    <t>ﾀｶﾊｼ ｹﾝｿﾞｳ</t>
  </si>
  <si>
    <t>大城　春奈</t>
  </si>
  <si>
    <t>ｵｵｼﾛ ﾊﾙﾅ</t>
  </si>
  <si>
    <t>淵邊　誠</t>
  </si>
  <si>
    <t>ﾌﾁﾍﾞ ﾏｺﾄ</t>
  </si>
  <si>
    <t>宮田　裕史</t>
  </si>
  <si>
    <t>ﾐﾔﾀ ﾕｳｼﾞ</t>
  </si>
  <si>
    <t>真喜屋　智子</t>
  </si>
  <si>
    <t>ﾏｷﾔ ﾄﾓｺ</t>
  </si>
  <si>
    <t>生命倫理学</t>
  </si>
  <si>
    <t>松田　賢也</t>
  </si>
  <si>
    <t>ﾏﾂﾀﾞ ｹﾝﾔ</t>
  </si>
  <si>
    <t>伊波　良剛</t>
  </si>
  <si>
    <t>ｲﾊ ﾖｼﾋｻ</t>
  </si>
  <si>
    <t>看護システムと国際看護</t>
  </si>
  <si>
    <t>成田　響太</t>
  </si>
  <si>
    <t>ﾅﾘﾀ ｷｮｳﾀ</t>
  </si>
  <si>
    <t>喜舎場　直美</t>
  </si>
  <si>
    <t>ｷｼｬﾊﾞ ﾅｵﾐ</t>
  </si>
  <si>
    <t>北原　佑介</t>
  </si>
  <si>
    <t>ｷﾀﾊﾗ ﾕｳｽｹ</t>
  </si>
  <si>
    <t>八幡　照幸</t>
  </si>
  <si>
    <t>ﾊﾁﾏﾝ ﾃﾙﾕｷ</t>
  </si>
  <si>
    <t>臨床微生物学</t>
  </si>
  <si>
    <t>尾形　絵美</t>
  </si>
  <si>
    <t>ｵｶﾞﾀ ｴﾐ</t>
  </si>
  <si>
    <t>狩野　繁之</t>
  </si>
  <si>
    <t>ｶﾉｳ ｼｹﾞﾕｷ</t>
  </si>
  <si>
    <t>微生物・免疫学（寄生虫学）</t>
  </si>
  <si>
    <t>河野　祐哉</t>
  </si>
  <si>
    <t>ｶﾜﾉ ﾏｻﾔ</t>
  </si>
  <si>
    <t>衛生学・公衆衛生学</t>
  </si>
  <si>
    <t>佐渡山　公子</t>
  </si>
  <si>
    <t>ｻﾄﾞﾔﾏ ｷﾐｺ</t>
  </si>
  <si>
    <t>森山　武志</t>
  </si>
  <si>
    <t>ﾓﾘﾔﾏ ﾀｹｼ</t>
  </si>
  <si>
    <t>森脇　千夏</t>
  </si>
  <si>
    <t>ﾓﾘﾜｷ ﾁﾅﾂ</t>
  </si>
  <si>
    <t>山崎　聡</t>
  </si>
  <si>
    <t>ﾔﾏｻﾞｷ ｻﾄﾙ</t>
  </si>
  <si>
    <t>泉川　公一</t>
  </si>
  <si>
    <t>ｲｽﾞﾐｶﾜ ｺｳｲﾁ</t>
  </si>
  <si>
    <t>大城　吉秀</t>
  </si>
  <si>
    <t>ｵｵｼﾛ ﾖｼﾋﾃﾞ</t>
  </si>
  <si>
    <t>ｸﾀﾞｶ ｼﾞｭﾝ</t>
  </si>
  <si>
    <t>耳鼻咽喉・頭頸部外科学</t>
  </si>
  <si>
    <t>ｼﾏﾌﾞｸﾛ ﾕｳｺ</t>
  </si>
  <si>
    <t>糸数　公</t>
  </si>
  <si>
    <t>ｲﾄｶｽﾞ ﾄｵﾙ</t>
  </si>
  <si>
    <t>池村　博隆</t>
  </si>
  <si>
    <t>ｲｹﾑﾗ ﾋﾛﾀｶ</t>
  </si>
  <si>
    <t>山内　昌紀</t>
  </si>
  <si>
    <t>ﾔﾏｳﾁ ﾏｻﾉﾘ</t>
  </si>
  <si>
    <t>亀島　英莉</t>
  </si>
  <si>
    <t>ｶﾒｼﾏ ﾋﾗﾘ</t>
  </si>
  <si>
    <t>図工</t>
  </si>
  <si>
    <t>平良　みどり</t>
  </si>
  <si>
    <t>ﾀｲﾗ ﾐﾄﾞﾘ</t>
  </si>
  <si>
    <t>渡久地　啓</t>
  </si>
  <si>
    <t>ﾄｸﾞﾁ ｹｲ</t>
  </si>
  <si>
    <t>経済学概論</t>
  </si>
  <si>
    <t>嵩原　建二</t>
  </si>
  <si>
    <t>ﾀｹﾊﾗ ｹﾝｼﾞ</t>
  </si>
  <si>
    <t>與那嶺　一子</t>
  </si>
  <si>
    <t>ﾖﾅﾐﾈ ｲﾁｺ</t>
  </si>
  <si>
    <t>JENKINS ANTHONY PHILIP</t>
  </si>
  <si>
    <t>ｼﾞｪﾝｷﾝｽﾞ ｱﾝﾄﾆｰ ﾌｲﾘｯﾌﾟ</t>
  </si>
  <si>
    <t>檜山  雅人</t>
  </si>
  <si>
    <t>ﾋﾔﾏ ﾏｻﾄ</t>
  </si>
  <si>
    <t>上地  リリア</t>
  </si>
  <si>
    <t>ｳｴﾁ ﾘﾘｱ</t>
  </si>
  <si>
    <t>久高　将壽</t>
  </si>
  <si>
    <t>ｸﾀﾞｶ ｼｮｳｼﾞｭ</t>
  </si>
  <si>
    <t>物理学特別講義A</t>
  </si>
  <si>
    <t>渡邊　康志</t>
  </si>
  <si>
    <t>ﾜﾀﾅﾍﾞ ﾔｽｼ</t>
  </si>
  <si>
    <t>地学基礎実験</t>
  </si>
  <si>
    <t>上門　一哉</t>
  </si>
  <si>
    <t>ｳｴｼﾞｮｳ ｶｽﾞﾔ</t>
  </si>
  <si>
    <t>化学概論</t>
  </si>
  <si>
    <t>化学基礎実験</t>
  </si>
  <si>
    <t>石島　英也</t>
  </si>
  <si>
    <t>ｲｼｼﾞﾏ ﾋﾃﾞﾔ</t>
  </si>
  <si>
    <t>基礎数学Ⅰ</t>
  </si>
  <si>
    <t>基礎数学Ⅱ</t>
  </si>
  <si>
    <t>幸地　正夫</t>
  </si>
  <si>
    <t>ｺｳﾁ ﾏｻｵ</t>
  </si>
  <si>
    <t>建築法規</t>
  </si>
  <si>
    <t>安富  允</t>
  </si>
  <si>
    <t>ﾔｽﾄﾐ ﾏｺﾄ</t>
  </si>
  <si>
    <t>松川　清康</t>
  </si>
  <si>
    <t>ﾏﾂｶﾜ ｷﾖﾔｽ</t>
  </si>
  <si>
    <t>比嘉　健伸</t>
  </si>
  <si>
    <t>ﾋｶﾞ ﾀｹﾉﾌﾞ</t>
  </si>
  <si>
    <t>情報英語Ⅱ</t>
  </si>
  <si>
    <t>芦峰　隆章</t>
  </si>
  <si>
    <t>ｱｼﾐﾈ ﾀｶﾉﾘ</t>
  </si>
  <si>
    <t>大学英語</t>
  </si>
  <si>
    <t>英語講読演習　中級</t>
  </si>
  <si>
    <t>英語講読演習上級</t>
  </si>
  <si>
    <t>稲福　純夫</t>
  </si>
  <si>
    <t>ｲﾅﾌｸ ｽﾐｵ</t>
  </si>
  <si>
    <t>化学入門Ⅰ</t>
  </si>
  <si>
    <t>大湾　宗定</t>
  </si>
  <si>
    <t>ｵｵﾜﾝ ﾑﾈｻﾀﾞ</t>
  </si>
  <si>
    <t>フランス語入門Ⅰ</t>
  </si>
  <si>
    <t>フランス語入門Ⅱ</t>
  </si>
  <si>
    <t>インテンシブフランス語Ⅱ</t>
  </si>
  <si>
    <t>宇宙の科学</t>
  </si>
  <si>
    <t>新城　知子</t>
  </si>
  <si>
    <t>特定英語課題演習Ⅰ</t>
  </si>
  <si>
    <t>古堅　昭</t>
  </si>
  <si>
    <t>ﾌﾙｹﾞﾝ ｱｷﾗ</t>
  </si>
  <si>
    <t>英語講読演習　上級</t>
  </si>
  <si>
    <t>宮城　久美</t>
  </si>
  <si>
    <t>ﾐﾔｷﾞ ｸﾐ</t>
  </si>
  <si>
    <t>中国語基礎Ⅰ</t>
  </si>
  <si>
    <t>中国語基礎Ⅱ</t>
  </si>
  <si>
    <t>元山　和仁</t>
  </si>
  <si>
    <t>ﾓﾄﾔﾏ ｶｽﾞﾋﾄ</t>
  </si>
  <si>
    <t>与那覇　晶子</t>
  </si>
  <si>
    <t>ﾖﾅﾊ ｼｮｳｺ</t>
  </si>
  <si>
    <t>與儀　達裕</t>
  </si>
  <si>
    <t>ﾖｷﾞ ﾀﾂﾋﾛ</t>
  </si>
  <si>
    <t>物理学実験</t>
  </si>
  <si>
    <t>英会話演習　中級</t>
  </si>
  <si>
    <t>宮城　昌保</t>
  </si>
  <si>
    <t>ﾐﾔｷﾞ ﾏｻﾔｽ</t>
  </si>
  <si>
    <t>人類文化の比較</t>
  </si>
  <si>
    <t>長嶺　弘善</t>
  </si>
  <si>
    <t>ﾅｶﾞﾐﾈ ｺｳｾﾞﾝ</t>
  </si>
  <si>
    <t>憲法概論</t>
  </si>
  <si>
    <t>松田　順子</t>
  </si>
  <si>
    <t>ﾏﾂﾀﾞ ｼﾞｭﾝｺ</t>
  </si>
  <si>
    <t>スペイン語入門Ⅰ</t>
  </si>
  <si>
    <t>スペイン語入門Ⅱ</t>
  </si>
  <si>
    <t>安里　直美</t>
  </si>
  <si>
    <t>ｱｻﾄ ﾅｵﾐ</t>
  </si>
  <si>
    <t>ランドスケープ論</t>
  </si>
  <si>
    <t>化学実験</t>
  </si>
  <si>
    <t>物理学Ⅰ</t>
  </si>
  <si>
    <t>物理学Ⅱ</t>
  </si>
  <si>
    <t>小橋川　里美</t>
  </si>
  <si>
    <t>ｺﾊﾞｼｶﾞﾜ ｻﾄﾐ</t>
  </si>
  <si>
    <t>ASTANAEVA ALINA</t>
  </si>
  <si>
    <t>ｱｽﾀﾅｴｳﾞｧ ｱﾘｰﾅ</t>
  </si>
  <si>
    <t>ロシア語入門Ⅰ</t>
  </si>
  <si>
    <t>ロシア語入門Ⅱ</t>
  </si>
  <si>
    <t>ｶﾈﾀﾞ ﾄﾓｺ</t>
  </si>
  <si>
    <t>高  慧理</t>
  </si>
  <si>
    <t>ｺｳ ｴﾘ</t>
  </si>
  <si>
    <t>長嶺　博</t>
  </si>
  <si>
    <t>ﾅｶﾞﾐﾈ ﾋﾛｼ</t>
  </si>
  <si>
    <t>西洋思想とインドの思想</t>
  </si>
  <si>
    <t>人間と哲学の知</t>
  </si>
  <si>
    <t>環境問題</t>
  </si>
  <si>
    <t>又吉　パトリシア</t>
  </si>
  <si>
    <t>ﾏﾀﾖｼ ﾊﾟﾄﾘｼｱ</t>
  </si>
  <si>
    <t>張　維真</t>
  </si>
  <si>
    <t>ﾁｮｳ ｲｼﾝ</t>
  </si>
  <si>
    <t>中国語会話</t>
  </si>
  <si>
    <t>微分積分学入門Ⅰ</t>
  </si>
  <si>
    <t>微分積分学入門Ⅱ</t>
  </si>
  <si>
    <t>長嶺　広美</t>
  </si>
  <si>
    <t>ﾅｶﾞﾐﾈ ﾋﾛﾐ</t>
  </si>
  <si>
    <t>喜屋武  政勝</t>
  </si>
  <si>
    <t>ｷｬﾝ ﾏｻｶﾂ</t>
  </si>
  <si>
    <t>日本語表現法入門</t>
  </si>
  <si>
    <t>松本　京子</t>
  </si>
  <si>
    <t>ﾏﾂﾓﾄ ｷｮｳｺ</t>
  </si>
  <si>
    <t>住まいの科学</t>
  </si>
  <si>
    <t>長嶺　聖子</t>
  </si>
  <si>
    <t>ﾅｶﾞﾐﾈ ｾｲｺ</t>
  </si>
  <si>
    <t>朝鮮語基礎Ⅰ</t>
  </si>
  <si>
    <t>英検準1級演習</t>
  </si>
  <si>
    <t>高江洲　由美子</t>
  </si>
  <si>
    <t>ﾀｶｴｽ ﾕﾐｺ</t>
  </si>
  <si>
    <t>日本語A</t>
  </si>
  <si>
    <t>ビジネス日本語入門</t>
  </si>
  <si>
    <t>ビジネス日本語Ⅰ</t>
  </si>
  <si>
    <t>ビジネス日本語Ⅱ</t>
  </si>
  <si>
    <t>那須  泉</t>
  </si>
  <si>
    <t>ﾅｽ ｲｽﾞﾐ</t>
  </si>
  <si>
    <t>ヴェトナム語基礎Ⅰ</t>
  </si>
  <si>
    <t>ヴェトナム語基礎Ⅱ</t>
  </si>
  <si>
    <t>ﾊﾘﾓﾄ ﾌﾐｱｷ</t>
  </si>
  <si>
    <t>運動・スポ－ツ科学演習(アウトドアレクリェ－ション）</t>
  </si>
  <si>
    <t>富里  明美</t>
  </si>
  <si>
    <t>ﾄﾐｻﾄ ｱｹﾐ</t>
  </si>
  <si>
    <t>ｸﾀﾞｶ ｱﾔﾐ</t>
  </si>
  <si>
    <t>ケリ　綾子</t>
  </si>
  <si>
    <t>ｹﾘ ｱﾔｺ</t>
  </si>
  <si>
    <t>運天  亜紀子</t>
  </si>
  <si>
    <t>ｳﾝﾃﾝ ｱｷｺ</t>
  </si>
  <si>
    <t>宮竹 貴久</t>
  </si>
  <si>
    <t>ﾐﾔﾀｹ ﾀｶﾋｻ</t>
  </si>
  <si>
    <t>真喜志  満</t>
  </si>
  <si>
    <t>ﾏｷｼ ﾐﾂﾙ</t>
  </si>
  <si>
    <t>吉田  肇吾</t>
  </si>
  <si>
    <t>ﾖｼﾀﾞ ｹｲｺﾞ</t>
  </si>
  <si>
    <t>学校経営と学校図書館</t>
  </si>
  <si>
    <t>情報メディアの活用</t>
  </si>
  <si>
    <t>與儀　毅</t>
  </si>
  <si>
    <t>ﾖｷﾞ ﾂﾖｼ</t>
  </si>
  <si>
    <t>仲間　恵子</t>
  </si>
  <si>
    <t>ﾅｶﾏ ｹｲｺ</t>
  </si>
  <si>
    <t>音声学Ⅰ</t>
  </si>
  <si>
    <t>渡慶次　マーガレット有子</t>
  </si>
  <si>
    <t>ﾄｹｼ ﾏｰｶﾞﾚｯﾄ ﾕｳｺ</t>
  </si>
  <si>
    <t>知念　啓子</t>
  </si>
  <si>
    <t>ﾁﾈﾝ ｹｲｺ</t>
  </si>
  <si>
    <t>豊見城　あずさ</t>
  </si>
  <si>
    <t>ﾄﾐｼﾛ ｱｽﾞｻ</t>
  </si>
  <si>
    <t>運動・スポ－ツ科学演習(空手）</t>
  </si>
  <si>
    <t>髙江洲　香織</t>
  </si>
  <si>
    <t>ﾀｶｴｽ ｶｵﾘ</t>
  </si>
  <si>
    <t>渡久地　明</t>
  </si>
  <si>
    <t>ﾄｸﾞﾁ ｱｷﾗ</t>
  </si>
  <si>
    <t>西銘　史則</t>
  </si>
  <si>
    <t>ﾆｼﾒ ﾌﾐﾉﾘ</t>
  </si>
  <si>
    <t>小波津  フェルナンド</t>
  </si>
  <si>
    <t>ｺﾊﾂ ﾌｪﾙﾅﾝﾄﾞ</t>
  </si>
  <si>
    <t>友寄　全志</t>
  </si>
  <si>
    <t>ﾄﾓﾖｾ ﾏｻｼ</t>
  </si>
  <si>
    <t>物理学基礎演習Ⅰ</t>
  </si>
  <si>
    <t>初等量子力学演習</t>
  </si>
  <si>
    <t>伝統音楽演習Ⅰ</t>
  </si>
  <si>
    <t>島袋　直樹</t>
  </si>
  <si>
    <t>ｼﾏﾌﾞｸﾛ ﾅｵｷ</t>
  </si>
  <si>
    <t>中国語中級</t>
  </si>
  <si>
    <t>大城　信哉</t>
  </si>
  <si>
    <t>ｵｵｼﾛ ｼﾝﾔ</t>
  </si>
  <si>
    <t>哲学原論</t>
  </si>
  <si>
    <t>倫理学原論</t>
  </si>
  <si>
    <t>宮里　シリポーン</t>
  </si>
  <si>
    <t>ﾐﾔｻﾞﾄ ｼﾘﾎﾟｰﾝ</t>
  </si>
  <si>
    <t>タイ語基礎Ⅰ</t>
  </si>
  <si>
    <t>タイ語基礎Ⅱ</t>
  </si>
  <si>
    <t>河村　雅美</t>
  </si>
  <si>
    <t>ｶﾜﾑﾗ ﾏｻﾐ</t>
  </si>
  <si>
    <t>中西　希</t>
  </si>
  <si>
    <t>ﾅｶﾆｼ ﾉｿﾞﾐ</t>
  </si>
  <si>
    <t>生物学特殊講義A</t>
  </si>
  <si>
    <t>宮城　和文</t>
  </si>
  <si>
    <t>ﾐﾔｷﾞ ｶｽﾞﾌﾐ</t>
  </si>
  <si>
    <t>TOEIC演習</t>
  </si>
  <si>
    <t>TERRE　EDUARDO</t>
  </si>
  <si>
    <t>ﾃｰﾘｰ ｴﾄﾞﾜｰﾄﾞ</t>
  </si>
  <si>
    <t>日本語のしくみ</t>
  </si>
  <si>
    <t>JONATHAN　HATCHER</t>
  </si>
  <si>
    <t>ｼﾞｮﾅｻﾝ ﾊｯﾁｬｰ</t>
  </si>
  <si>
    <t>李　舒陵</t>
  </si>
  <si>
    <t>ﾘ ｼｭﾘﾝ</t>
  </si>
  <si>
    <t>英米児童文学</t>
  </si>
  <si>
    <t>比嘉　美枝子</t>
  </si>
  <si>
    <t>ﾋｶﾞ ﾐｴｺ</t>
  </si>
  <si>
    <t>臨床栄養学実習Ⅰ</t>
  </si>
  <si>
    <t>栄養学各論実習</t>
  </si>
  <si>
    <t>友利　勇栄</t>
  </si>
  <si>
    <t>ﾄﾓﾘ ﾕｳｴｲ</t>
  </si>
  <si>
    <t>金  永秀</t>
  </si>
  <si>
    <t>ｷﾑ ﾖﾝｽ</t>
  </si>
  <si>
    <t>ホスピタリティ韓国語</t>
  </si>
  <si>
    <t>川木　アリス</t>
  </si>
  <si>
    <t>ｶﾜｷ ｱﾘｽ</t>
  </si>
  <si>
    <t>ホスピタリティ中国語Ⅰ</t>
  </si>
  <si>
    <t>崎濱　明</t>
  </si>
  <si>
    <t>ｻｷﾊﾏ ｱｷﾗ</t>
  </si>
  <si>
    <t>測量学実習Ⅰ</t>
  </si>
  <si>
    <t>測量学実習Ⅱ</t>
  </si>
  <si>
    <t>渡久山　幸功</t>
  </si>
  <si>
    <t>ﾄｸﾔﾏ ﾕｷﾉﾘ</t>
  </si>
  <si>
    <t>特定英語課題演習Ⅱ</t>
  </si>
  <si>
    <t>新城　亘</t>
  </si>
  <si>
    <t>ｼﾝｼﾞｮｳ ﾜﾀﾙ</t>
  </si>
  <si>
    <t>音楽の世界</t>
  </si>
  <si>
    <t>仲原　穣</t>
  </si>
  <si>
    <t>ﾅｶﾊﾗ ｼﾞｮｳ</t>
  </si>
  <si>
    <t>吉川　秀樹</t>
  </si>
  <si>
    <t>地域の科学</t>
  </si>
  <si>
    <t>鈴木　一哉</t>
  </si>
  <si>
    <t>ｽｽﾞｷ ｶｽﾞﾔ</t>
  </si>
  <si>
    <t>丸谷　由</t>
  </si>
  <si>
    <t>ﾏﾙﾔ ﾕｳ</t>
  </si>
  <si>
    <t>社会教育課題研究</t>
  </si>
  <si>
    <t>矢ｹ﨑　克馬</t>
  </si>
  <si>
    <t>ﾔｶﾞｻｷ ｶﾂﾏ</t>
  </si>
  <si>
    <t>核の科学</t>
  </si>
  <si>
    <t>池間　健晴</t>
  </si>
  <si>
    <t>ｲｹﾏ ﾀｹﾊﾙ</t>
  </si>
  <si>
    <t>地理空間分析Ⅰ</t>
  </si>
  <si>
    <t>金城　和光</t>
  </si>
  <si>
    <t>ｷﾝｼﾞｮｳ ｶｽﾞﾐﾂ</t>
  </si>
  <si>
    <t>海外キャリア形成入門</t>
  </si>
  <si>
    <t>情報メディアと創造性</t>
  </si>
  <si>
    <t>中川　麻美</t>
  </si>
  <si>
    <t>ﾅｶｶﾞﾜ ｱｻﾐ</t>
  </si>
  <si>
    <t>読解B2S</t>
  </si>
  <si>
    <t>宮里　忍</t>
  </si>
  <si>
    <t>ﾐﾔｻﾞﾄ ｼﾉﾌﾞ</t>
  </si>
  <si>
    <t>儀武　勲</t>
  </si>
  <si>
    <t>ｷﾞﾌﾞ ｲｻｵ</t>
  </si>
  <si>
    <t>特別講義Ⅱ</t>
  </si>
  <si>
    <t>島袋　有子</t>
  </si>
  <si>
    <t>適応の心理</t>
  </si>
  <si>
    <t>沖縄の基地と戦跡Ⅰ</t>
  </si>
  <si>
    <t>沖縄の歴史Ⅰ</t>
  </si>
  <si>
    <t>沖縄の政治と社会</t>
  </si>
  <si>
    <t>英語（ＡＬＴ）</t>
  </si>
  <si>
    <t>上里　賢一</t>
  </si>
  <si>
    <t>ｳｴｻﾞﾄ ｹﾝｲﾁ</t>
  </si>
  <si>
    <t>崎濱　佳代</t>
  </si>
  <si>
    <t>ｻｷﾊﾏ ｶﾖ</t>
  </si>
  <si>
    <t>現代社会のしくみ</t>
  </si>
  <si>
    <t>仲里　健</t>
  </si>
  <si>
    <t>ﾅｶｻﾞﾄ ﾀｹｼ</t>
  </si>
  <si>
    <t>翁長　直樹</t>
  </si>
  <si>
    <t>ｵﾅｶﾞ ﾅｵｷ</t>
  </si>
  <si>
    <t>池田　孝之</t>
  </si>
  <si>
    <t>ｲｹﾀﾞ ﾀｶﾕｷ</t>
  </si>
  <si>
    <t>都市環境と計画</t>
  </si>
  <si>
    <t>環境デザイン論</t>
  </si>
  <si>
    <t>鹿谷　麻夕</t>
  </si>
  <si>
    <t>ｼｶﾀﾆ ﾏﾕ</t>
  </si>
  <si>
    <t>道徳心理学</t>
  </si>
  <si>
    <t>比嘉　敏彦</t>
  </si>
  <si>
    <t>ﾋｶﾞ ﾄｼﾋｺ</t>
  </si>
  <si>
    <t>器械運動演習</t>
  </si>
  <si>
    <t>上原　繁行</t>
  </si>
  <si>
    <t>ｳｴﾊﾗ ｼｹﾞﾕｷ</t>
  </si>
  <si>
    <t>火薬学</t>
  </si>
  <si>
    <t>運動・スポ－ツ科学演習(バドミントン)</t>
  </si>
  <si>
    <t>運動・スポ－ツ科学演習(ニュ－スポ－ツ)</t>
  </si>
  <si>
    <t>元山　由美子</t>
  </si>
  <si>
    <t>ﾓﾄﾔﾏ ﾕﾐｺ</t>
  </si>
  <si>
    <t>仲地　宗俊</t>
  </si>
  <si>
    <t>ﾅｶﾁ ｿｳｼｭﾝ</t>
  </si>
  <si>
    <t>島嶼農業論</t>
  </si>
  <si>
    <t>新垣　誠</t>
  </si>
  <si>
    <t>ｱﾗｶｷ ﾏｺﾄ</t>
  </si>
  <si>
    <t>国際協力論</t>
  </si>
  <si>
    <t>Layfield　典子</t>
  </si>
  <si>
    <t>ﾚｲﾌｨｰﾙﾄﾞ ﾉﾘｺ</t>
  </si>
  <si>
    <t>崎原　千尋</t>
  </si>
  <si>
    <t>ｻｷﾊﾗ ﾁﾋﾛ</t>
  </si>
  <si>
    <t>真島　知秀</t>
  </si>
  <si>
    <t>ﾏｼﾞﾏ ﾄﾓﾋﾃﾞ</t>
  </si>
  <si>
    <t>島袋　美智子</t>
  </si>
  <si>
    <t>ｼﾏﾌﾞｸﾛ ﾐﾁｺ</t>
  </si>
  <si>
    <t>メディアの英語Ⅰ</t>
  </si>
  <si>
    <t>糸数　武博</t>
  </si>
  <si>
    <t>ｲﾄｶｽﾞ ﾀｹﾋﾛ</t>
  </si>
  <si>
    <t>管・弦・打ⅠＡ</t>
  </si>
  <si>
    <t>管・弦・打ⅠＢ</t>
  </si>
  <si>
    <t>管弦打特講Ⅱ</t>
  </si>
  <si>
    <t>兼島　信雄</t>
  </si>
  <si>
    <t>ｶﾈｼﾏ ﾉﾌﾞｵ</t>
  </si>
  <si>
    <t>数学科教育法B</t>
  </si>
  <si>
    <t>数学科教育法C</t>
  </si>
  <si>
    <t>與那嶺　真紀</t>
  </si>
  <si>
    <t>ﾖﾅﾐﾈ ﾏｷ</t>
  </si>
  <si>
    <t>キャリア実践</t>
  </si>
  <si>
    <t>立石　庸一</t>
  </si>
  <si>
    <t>ﾀﾃｲｼ ﾖｳｲﾁ</t>
  </si>
  <si>
    <t>自然科学概論</t>
  </si>
  <si>
    <t>園原　謙</t>
  </si>
  <si>
    <t>ｿﾉﾊﾗ ｹﾝ</t>
  </si>
  <si>
    <t>内村　真之</t>
  </si>
  <si>
    <t>ｳﾁﾑﾗ ﾏｻﾕｷ</t>
  </si>
  <si>
    <t>生命の科学</t>
  </si>
  <si>
    <t>伊良波　朝義</t>
  </si>
  <si>
    <t>ｲﾗﾊ ﾄﾓﾖｼ</t>
  </si>
  <si>
    <t>建築設計製図Ⅰ</t>
  </si>
  <si>
    <t>城間　俊</t>
  </si>
  <si>
    <t>ｼﾛﾏ ｽｸﾞﾙ</t>
  </si>
  <si>
    <t>横関　政洋</t>
  </si>
  <si>
    <t>ﾖｺｾﾞｷ ﾏｻﾋﾛ</t>
  </si>
  <si>
    <t>確率及び統計</t>
  </si>
  <si>
    <t>大久保　秀人</t>
  </si>
  <si>
    <t>ｵｵｸﾎﾞ ﾋﾃﾞﾄ</t>
  </si>
  <si>
    <t>情報創造工学</t>
  </si>
  <si>
    <t>宮里　修</t>
  </si>
  <si>
    <t>ﾐﾔｻﾞﾄ ｵｻﾑ</t>
  </si>
  <si>
    <t>賀数　清孝</t>
  </si>
  <si>
    <t>ｶｶｽﾞ ｷﾖﾀｶ</t>
  </si>
  <si>
    <t>小嶋　洋輔</t>
  </si>
  <si>
    <t>ｺｼﾞﾏ ﾖｳｽｹ</t>
  </si>
  <si>
    <t>大田　よしみ</t>
  </si>
  <si>
    <t>ｵｵﾀ ﾖｼﾐ</t>
  </si>
  <si>
    <t>キャリア演習Ⅰ</t>
  </si>
  <si>
    <t>キャリア演習Ⅱ</t>
  </si>
  <si>
    <t>書道Ⅰ</t>
  </si>
  <si>
    <t>赤嶺　ゆかり</t>
  </si>
  <si>
    <t>ｱｶﾐﾈ ﾕｶﾘ</t>
  </si>
  <si>
    <t>沖縄の文化Ⅰ</t>
  </si>
  <si>
    <t>與那嶺　剛</t>
  </si>
  <si>
    <t>ﾖﾅﾐﾈ ﾂﾖｼ</t>
  </si>
  <si>
    <t>数学</t>
  </si>
  <si>
    <t>河村　哲</t>
  </si>
  <si>
    <t>ｶﾜﾑﾗ ﾃﾂ</t>
  </si>
  <si>
    <t>大嶺　むつみ</t>
  </si>
  <si>
    <t>ｵｵﾐﾈ ﾑﾂﾐ</t>
  </si>
  <si>
    <t>建築設計製図Ⅱ</t>
  </si>
  <si>
    <t>石嶺　芳夫</t>
  </si>
  <si>
    <t>ｲｼﾐﾈ ﾖｼｵ</t>
  </si>
  <si>
    <t>理科教育法B</t>
  </si>
  <si>
    <t>土屋　誠</t>
  </si>
  <si>
    <t>ﾂﾁﾔ ﾏｺﾄ</t>
  </si>
  <si>
    <t>生物の生活</t>
  </si>
  <si>
    <t>ｵｵｼﾛ ｼﾞｭﾝ</t>
  </si>
  <si>
    <t>ﾒﾘｰ ｸﾘｽﾄﾌｧｰ ﾀﾞﾆｴﾙ</t>
  </si>
  <si>
    <t>吉川　陽子</t>
  </si>
  <si>
    <t>ﾖｼｶﾜ ﾖｳｺ</t>
  </si>
  <si>
    <t>顔　瑾</t>
  </si>
  <si>
    <t>ｴﾝ ｷﾝ</t>
  </si>
  <si>
    <t>中国語上級</t>
  </si>
  <si>
    <t>中国語特演</t>
  </si>
  <si>
    <t>MOUTON GHISLAIN PHILIPPE GONTRAND　　</t>
  </si>
  <si>
    <t>ﾑｰﾄﾝ ｼﾞｽﾗﾝ ﾌｨﾘｯﾌﾟ ｺﾞﾝﾄﾞﾗﾝ</t>
  </si>
  <si>
    <t>堺　英二郎</t>
  </si>
  <si>
    <t>ｻｶｲ ｴｲｼﾞﾛｳ</t>
  </si>
  <si>
    <t>安座間　安史</t>
  </si>
  <si>
    <t>ｱｻﾞﾏ ﾔｽﾌﾐ</t>
  </si>
  <si>
    <t>上地　龍太</t>
  </si>
  <si>
    <t>ｳｴﾁ ﾘｭｳﾀ</t>
  </si>
  <si>
    <t>応用統計学Ⅰ</t>
  </si>
  <si>
    <t>上江洲　由正</t>
  </si>
  <si>
    <t>ｳｴｽﾞ ﾕｳｾｲ</t>
  </si>
  <si>
    <t>会計学原理Ⅰ</t>
  </si>
  <si>
    <t>簿記論・財務諸表論演習</t>
  </si>
  <si>
    <t>会計学原理Ⅱ</t>
  </si>
  <si>
    <t>音野　太志</t>
  </si>
  <si>
    <t>ｵﾄﾉ ﾀｲｼ</t>
  </si>
  <si>
    <t>嘉手苅　徹</t>
  </si>
  <si>
    <t>ｶﾃﾞｶﾙ ﾄｵﾙ</t>
  </si>
  <si>
    <t>川上　良一</t>
  </si>
  <si>
    <t>ｶﾜｶﾐ ﾘｮｳｲﾁ</t>
  </si>
  <si>
    <t>仲原　美奈子</t>
  </si>
  <si>
    <t>ﾅｶﾊﾗ ﾐﾅｺ</t>
  </si>
  <si>
    <t>聴覚障害者教育</t>
  </si>
  <si>
    <t>英会話演習　上級</t>
  </si>
  <si>
    <t>Japanese Culture Ⅰ</t>
  </si>
  <si>
    <t>舟橋　俊久</t>
  </si>
  <si>
    <t>ﾌﾅﾊﾞｼ ﾄｼﾋｻ</t>
  </si>
  <si>
    <t>電力工学Ⅰ</t>
  </si>
  <si>
    <t>電気機器Ⅰ</t>
  </si>
  <si>
    <t>岡本　光平</t>
  </si>
  <si>
    <t>ｵｶﾓﾄ ｺｳﾍｲ</t>
  </si>
  <si>
    <t>渡久地　真維</t>
  </si>
  <si>
    <t>ﾄｸﾞﾁ ﾏｲ</t>
  </si>
  <si>
    <t>東洋史研究Ⅲ</t>
  </si>
  <si>
    <t>東洋史研究Ⅳ</t>
  </si>
  <si>
    <t>吉村　友見</t>
  </si>
  <si>
    <t>ﾖｼﾑﾗ ﾕﾐ</t>
  </si>
  <si>
    <t>ドイツ語入門Ⅱ</t>
  </si>
  <si>
    <t>波照間　永吉</t>
  </si>
  <si>
    <t>ﾊﾃﾙﾏ ｴｲｷﾁ</t>
  </si>
  <si>
    <t>日本古典文学の世界</t>
  </si>
  <si>
    <t>実践中国語</t>
  </si>
  <si>
    <t>佐和田　寿</t>
  </si>
  <si>
    <t>ｻﾜﾀﾞ ﾋｻｼ</t>
  </si>
  <si>
    <t>特別講義Ⅰ</t>
  </si>
  <si>
    <t>井上　講四</t>
  </si>
  <si>
    <t>ｲﾉｳｴ ｺｳｼ</t>
  </si>
  <si>
    <t>社会教育概論Ⅰ</t>
  </si>
  <si>
    <t>社会教育実習</t>
  </si>
  <si>
    <t>学舎融合と学びの共同体づくり</t>
  </si>
  <si>
    <t>社会教育概論Ⅱ</t>
  </si>
  <si>
    <t>地域教育経営演習Ⅱ</t>
  </si>
  <si>
    <t>田中　啓介</t>
  </si>
  <si>
    <t>ﾀﾅｶ ｹｲｽｹ</t>
  </si>
  <si>
    <t>体育</t>
  </si>
  <si>
    <t>山本　隆司</t>
  </si>
  <si>
    <t>ﾔﾏﾓﾄ ﾀｶｼ</t>
  </si>
  <si>
    <t>算数科教育研究</t>
  </si>
  <si>
    <t>外間　幹也</t>
  </si>
  <si>
    <t>ﾎｶﾏ ﾐｷﾔ</t>
  </si>
  <si>
    <t>NAKAGAWA TANIA HITOMI</t>
  </si>
  <si>
    <t>ﾅｶｶﾞﾜ ﾀﾆｱ ﾋﾄﾐ</t>
  </si>
  <si>
    <t>英語</t>
  </si>
  <si>
    <t>瀬名波　任</t>
  </si>
  <si>
    <t>ｾﾅﾊ ﾂﾄﾑ</t>
  </si>
  <si>
    <t>理科教育法Ｃ</t>
  </si>
  <si>
    <t>小林　純子</t>
  </si>
  <si>
    <t>ｺﾊﾞﾔｼ ｼﾞｭﾝｺ</t>
  </si>
  <si>
    <t>美術理論・美術史Ⅰ</t>
  </si>
  <si>
    <t>大城　盛博</t>
  </si>
  <si>
    <t>ｵｵｼﾛ ﾓﾘﾋﾛ</t>
  </si>
  <si>
    <t>工業所有権法</t>
  </si>
  <si>
    <t>宇佐美　賢</t>
  </si>
  <si>
    <t>ｳｻﾐ ｹﾝ</t>
  </si>
  <si>
    <t>ｱｼｬﾘﾌ ﾓﾊﾏｯﾄﾞ ﾚｻﾞｰ</t>
  </si>
  <si>
    <t>技術英語プレゼンテーション</t>
  </si>
  <si>
    <t>玉城　政信</t>
  </si>
  <si>
    <t>ﾀﾏｷ ﾏｻﾉﾌﾞ</t>
  </si>
  <si>
    <t>畜産共生技術論</t>
  </si>
  <si>
    <t>高野　良</t>
  </si>
  <si>
    <t>ﾀｶﾉ ﾘｮｳ</t>
  </si>
  <si>
    <t>有機化学</t>
  </si>
  <si>
    <t>小林　峻</t>
  </si>
  <si>
    <t>ｺﾊﾞﾔｼ ｼｭﾝ</t>
  </si>
  <si>
    <t>山里　純一</t>
  </si>
  <si>
    <t>ﾔﾏｻﾞﾄ ｼﾞｭﾝｲﾁ</t>
  </si>
  <si>
    <t>吉井　巧一</t>
  </si>
  <si>
    <t>ﾖｼｲ ｺｳｲﾁ</t>
  </si>
  <si>
    <t>基礎演習Ⅱ</t>
  </si>
  <si>
    <t>市場　郁子</t>
  </si>
  <si>
    <t>ｲﾁﾊﾞ ｲｸｺ</t>
  </si>
  <si>
    <t>化学入門Ⅱ</t>
  </si>
  <si>
    <t>インテンシブドイツ語Ⅰ</t>
  </si>
  <si>
    <t>インテンシブドイツ語Ⅱ</t>
  </si>
  <si>
    <t>ドイツ語入門Ⅰ</t>
  </si>
  <si>
    <t>中根　佳</t>
  </si>
  <si>
    <t>ﾅｶﾈ ｹｲ</t>
  </si>
  <si>
    <t>田吹　亮一</t>
  </si>
  <si>
    <t>ﾀﾌﾞｷ ﾘｮｳｲﾁ</t>
  </si>
  <si>
    <t>地学実験Ⅰ</t>
  </si>
  <si>
    <t>Kelly Timothy Hove</t>
  </si>
  <si>
    <t>ｹﾘ ﾃｨﾓｼｰ ﾎｰﾌﾞ</t>
  </si>
  <si>
    <t>大城　朋子</t>
  </si>
  <si>
    <t>ｵｵｼﾛ ﾄﾓｺ</t>
  </si>
  <si>
    <t>日本文学作品鑑賞Ⅰ</t>
  </si>
  <si>
    <t>日本文学作品鑑賞Ⅱ</t>
  </si>
  <si>
    <t>麻生　伸一</t>
  </si>
  <si>
    <t>ｱｿｳ ｼﾝｲﾁ</t>
  </si>
  <si>
    <t>日本史概論</t>
  </si>
  <si>
    <t>上原　義史</t>
  </si>
  <si>
    <t>ｳｴﾊﾗ ﾖｼﾌﾐ</t>
  </si>
  <si>
    <t>佐久本　義生</t>
  </si>
  <si>
    <t>ｻｸﾓﾄ ﾖｼｷ</t>
  </si>
  <si>
    <t>スペイン語入門Ⅲ</t>
  </si>
  <si>
    <t>スペイン語入門Ⅳ</t>
  </si>
  <si>
    <t>梁　進淑</t>
  </si>
  <si>
    <t>ﾔﾝ ｼﾞﾝｽｸ</t>
  </si>
  <si>
    <t>朝鮮語中級</t>
  </si>
  <si>
    <t>朝鮮語講読</t>
  </si>
  <si>
    <t>朝鮮語演習</t>
  </si>
  <si>
    <t>インドネシア語基礎Ⅰ</t>
  </si>
  <si>
    <t>インドネシア語基礎Ⅱ</t>
  </si>
  <si>
    <t>多和田　真司</t>
  </si>
  <si>
    <t>ﾀﾜﾀﾞ ﾏｻｼ</t>
  </si>
  <si>
    <t>社会</t>
  </si>
  <si>
    <t>Sylwia Dobkowska</t>
  </si>
  <si>
    <t>ｼﾙﾋﾞｱ ﾄﾞﾌﾞｺﾌｽｶ</t>
  </si>
  <si>
    <t>島袋　洋</t>
  </si>
  <si>
    <t>ｼﾏﾌﾞｸﾛ ﾋﾛｼ</t>
  </si>
  <si>
    <t>沖縄考古学論</t>
  </si>
  <si>
    <t>島袋　春美</t>
  </si>
  <si>
    <t>ｼﾏﾌﾞｸﾛ ﾊﾙﾐ</t>
  </si>
  <si>
    <t>山城　彰子</t>
  </si>
  <si>
    <t>ﾔﾏｼﾛ ｱｷｺ</t>
  </si>
  <si>
    <t>琉球文化特別研究Ⅰ</t>
  </si>
  <si>
    <t>琉球文化特別研究Ⅱ</t>
  </si>
  <si>
    <t>上田　真弓</t>
  </si>
  <si>
    <t>ｳｴﾀﾞ ﾏﾕﾐ</t>
  </si>
  <si>
    <t>特別活動論</t>
  </si>
  <si>
    <t>蒲地　史子</t>
  </si>
  <si>
    <t>ｶﾏﾁ ﾌﾐｺ</t>
  </si>
  <si>
    <t>山里　晃平</t>
  </si>
  <si>
    <t>ﾔﾏｻﾞﾄ ｺｳﾍｲ</t>
  </si>
  <si>
    <t>DUCKWORTH ROBERT KYLE</t>
  </si>
  <si>
    <t>ﾀﾞｯｸﾜｰｽ ﾛﾊﾞｰﾄ ｶｲﾙ</t>
  </si>
  <si>
    <t>富田　秀司</t>
  </si>
  <si>
    <t>ﾄﾐﾀ ｼｭｳｼﾞ</t>
  </si>
  <si>
    <t>解剖生理学</t>
  </si>
  <si>
    <t>山﨑　仁也</t>
  </si>
  <si>
    <t>ﾔﾏｻﾞｷ ｼﾞﾝﾔ</t>
  </si>
  <si>
    <t>幸喜　穂乃</t>
  </si>
  <si>
    <t>ｺｳｷ ｽｲﾉ</t>
  </si>
  <si>
    <t>相談援助実習指導Ⅰ</t>
  </si>
  <si>
    <t>周　亜明</t>
  </si>
  <si>
    <t>ｼｭｳ ｱﾒｲ</t>
  </si>
  <si>
    <t>農地防災工学</t>
  </si>
  <si>
    <t>上地 俊徳</t>
  </si>
  <si>
    <t>ｳｴﾁ ｼｭﾝﾄｸ</t>
  </si>
  <si>
    <t>学校教育実践研究Ⅱ</t>
  </si>
  <si>
    <t>教職指導</t>
  </si>
  <si>
    <t>学校教育実践研究Ⅰ</t>
  </si>
  <si>
    <t>與那嶺　由紀子</t>
  </si>
  <si>
    <t>ﾖﾅﾐﾈ ﾕｷｺ</t>
  </si>
  <si>
    <t>国吉　昇</t>
  </si>
  <si>
    <t>ｸﾆﾖｼ ﾉﾎﾞﾙ</t>
  </si>
  <si>
    <t>城間　盛市</t>
  </si>
  <si>
    <t>ｼﾛﾏ ｾｲｲﾁ</t>
  </si>
  <si>
    <t>新垣　信雄</t>
  </si>
  <si>
    <t>ｱﾗｶｷ ﾉﾌﾞｵ</t>
  </si>
  <si>
    <t>伊計　徳善</t>
  </si>
  <si>
    <t>ｲｹｲ ﾉﾘﾖｼ</t>
  </si>
  <si>
    <t>宮城　幸子</t>
  </si>
  <si>
    <t>ﾐﾔｷﾞ ｻﾁｺ</t>
  </si>
  <si>
    <t>武方　宏樹</t>
  </si>
  <si>
    <t>ﾀｹｶﾀ ﾋﾛｷ</t>
  </si>
  <si>
    <t>生物学特殊講義Ａ</t>
  </si>
  <si>
    <t>日高　道雄</t>
  </si>
  <si>
    <t>ﾋﾀﾞｶ ﾐﾁｵ</t>
  </si>
  <si>
    <t>生物学Ⅱ</t>
  </si>
  <si>
    <t>船越　裕和</t>
  </si>
  <si>
    <t>ﾌﾅｺｼ ﾋﾛｶｽﾞ</t>
  </si>
  <si>
    <t>生徒指導</t>
  </si>
  <si>
    <t>喜屋武　幸</t>
  </si>
  <si>
    <t>ｷｬﾝ ﾐﾕｷ</t>
  </si>
  <si>
    <t>特別活動に関する研究</t>
  </si>
  <si>
    <t>盛島　明秀</t>
  </si>
  <si>
    <t>ﾓﾘｼﾏ ﾒｲｼｭｳ</t>
  </si>
  <si>
    <t>廣瀬　真喜子</t>
  </si>
  <si>
    <t>ﾋﾛｾ ﾏｷｺ</t>
  </si>
  <si>
    <t>教育心理学</t>
  </si>
  <si>
    <t>カウンセリング</t>
  </si>
  <si>
    <t>仲村  將義</t>
  </si>
  <si>
    <t>ﾅｶﾑﾗ ﾏｻﾖｼ</t>
  </si>
  <si>
    <t>上級英語演習</t>
  </si>
  <si>
    <t>東江　貴子</t>
  </si>
  <si>
    <t>ｱｶﾞﾘｴ ﾀｶｺ</t>
  </si>
  <si>
    <t>吉田　兼次</t>
  </si>
  <si>
    <t>ﾖｼﾀﾞ ｹﾝｼﾞ</t>
  </si>
  <si>
    <t>国語</t>
  </si>
  <si>
    <t>西原　彰夫</t>
  </si>
  <si>
    <t>ﾆｼﾊﾗ ｱｷｵ</t>
  </si>
  <si>
    <t>与那嶺　大志</t>
  </si>
  <si>
    <t>ﾖﾅﾐﾈ ﾀｲｼ</t>
  </si>
  <si>
    <t>中村　宗一郎</t>
  </si>
  <si>
    <t>ﾅｶﾑﾗ ｿｳｲﾁﾛｳ</t>
  </si>
  <si>
    <t>理科</t>
  </si>
  <si>
    <t>渡久山　真実</t>
  </si>
  <si>
    <t>ﾄｸﾔﾏ ﾏﾐ</t>
  </si>
  <si>
    <t>大城　学子</t>
  </si>
  <si>
    <t>ｵｵｼﾛ ｻﾄｺ</t>
  </si>
  <si>
    <t>美術</t>
  </si>
  <si>
    <t>山川　龍二</t>
  </si>
  <si>
    <t>ﾔﾏｶﾜ ﾘｭｳｼﾞ</t>
  </si>
  <si>
    <t>理科・社会・図工・書写</t>
  </si>
  <si>
    <t>金城　昇</t>
  </si>
  <si>
    <t>ｷﾝｼﾞｮｳ ﾉﾎﾞﾙ</t>
  </si>
  <si>
    <t>保健体育科教育法Ｂ</t>
  </si>
  <si>
    <t>當山　こずえ</t>
  </si>
  <si>
    <t>ﾄﾐﾔﾏ ｺｽﾞｴ</t>
  </si>
  <si>
    <t>教育臨床研究Ⅰ</t>
  </si>
  <si>
    <t>教育臨床研究Ⅱ</t>
  </si>
  <si>
    <t>Javier Montenegro Gonzalez</t>
  </si>
  <si>
    <t>ﾊﾋﾞｴﾙ ﾓﾝﾃﾈｸﾞﾛ ｺﾞﾝｻﾞﾚｽ</t>
  </si>
  <si>
    <t>熱力学演習</t>
  </si>
  <si>
    <t>小田切　忠人</t>
  </si>
  <si>
    <t>ｺﾀｷﾞﾘ ﾀﾀﾞﾄ</t>
  </si>
  <si>
    <t>数学科教育法Ｂ</t>
  </si>
  <si>
    <t>新　雅史</t>
  </si>
  <si>
    <t>ｱﾗﾀ ﾏｻﾌﾐ</t>
  </si>
  <si>
    <t>社会学研究Ⅷ</t>
  </si>
  <si>
    <t>浜崎　盛康</t>
  </si>
  <si>
    <t>ﾊﾏｻｷ ﾓﾘﾔｽ</t>
  </si>
  <si>
    <t>スピリチュアルケア論</t>
  </si>
  <si>
    <t>生命倫理</t>
  </si>
  <si>
    <t>臨床哲学の諸問題</t>
  </si>
  <si>
    <t>河原　弥生</t>
  </si>
  <si>
    <t>ｶﾜﾊﾗ ﾔﾖｲ</t>
  </si>
  <si>
    <t>富川　盛保</t>
  </si>
  <si>
    <t>ﾄﾐｶﾜ ﾓﾘﾔｽ</t>
  </si>
  <si>
    <t>職業指導</t>
  </si>
  <si>
    <t>ﾅｶﾑﾗ ﾋﾛｼ</t>
  </si>
  <si>
    <t>学校薬剤師（小学校）</t>
  </si>
  <si>
    <t>田島　啓己</t>
  </si>
  <si>
    <t>ﾀｼﾞﾏ ﾋﾛｷ</t>
  </si>
  <si>
    <t>労働法</t>
  </si>
  <si>
    <t>髙橋　大地</t>
  </si>
  <si>
    <t>ﾀｶﾊｼ ﾀﾞｲﾁ</t>
  </si>
  <si>
    <t>クリニック</t>
  </si>
  <si>
    <t>天野　聖子</t>
  </si>
  <si>
    <t>ｱﾏﾉ ｾｲｺ</t>
  </si>
  <si>
    <t>来間　泰男</t>
  </si>
  <si>
    <t>ｸﾘﾏ ﾔｽｵ</t>
  </si>
  <si>
    <t>米軍基地法</t>
  </si>
  <si>
    <t>加藤　裕</t>
  </si>
  <si>
    <t>ｶﾄｳ ﾕﾀｶ</t>
  </si>
  <si>
    <t>髙良　誠</t>
  </si>
  <si>
    <t>ﾀｶﾗ ﾏｺﾄ</t>
  </si>
  <si>
    <t>刑事訴訟実務の基礎</t>
  </si>
  <si>
    <t>刑事模擬裁判</t>
  </si>
  <si>
    <t>刑事法応用演習</t>
  </si>
  <si>
    <t>井上　むつき</t>
  </si>
  <si>
    <t>ｲﾉｳｴ ﾑﾂｷ</t>
  </si>
  <si>
    <t>租税法</t>
  </si>
  <si>
    <t>郡谷　大輔</t>
  </si>
  <si>
    <t>ｺｵﾘﾔ ﾀﾞｲｽｹ</t>
  </si>
  <si>
    <t>沖縄企業法務</t>
  </si>
  <si>
    <t>金城　隆展</t>
  </si>
  <si>
    <t>ｷﾝｼﾞｮｳ ﾀｶﾉﾌﾞ</t>
  </si>
  <si>
    <t>渡久山　朝裕</t>
  </si>
  <si>
    <t>ﾄｸﾔﾏ ﾄﾓﾋﾛ</t>
  </si>
  <si>
    <t>カウンセリング論</t>
  </si>
  <si>
    <t>小児科学</t>
  </si>
  <si>
    <t>奥間　稔</t>
  </si>
  <si>
    <t>ｵｸﾏ ﾐﾉﾙ</t>
  </si>
  <si>
    <t>健康相談（カウンセリング）</t>
  </si>
  <si>
    <t>グローバル教育支援機構保健管理部門</t>
  </si>
  <si>
    <t>宮里　澄子</t>
  </si>
  <si>
    <t>ﾐﾔｻﾞﾄ ｽﾐｺ</t>
  </si>
  <si>
    <t>屋良　朝雄</t>
  </si>
  <si>
    <t>ﾔﾗ ｱｻｵ</t>
  </si>
  <si>
    <t>糸嶺　達</t>
  </si>
  <si>
    <t>ｲﾄﾐﾈ ﾀﾂｼ</t>
  </si>
  <si>
    <t>笹良　剛史</t>
  </si>
  <si>
    <t>ｻｻﾗ ﾀｹｼ</t>
  </si>
  <si>
    <t>上地　恵龍</t>
  </si>
  <si>
    <t>ｳｴﾁ ｹｲﾘｭｳ</t>
  </si>
  <si>
    <t>観光リスクマネジメント</t>
  </si>
  <si>
    <t>仲宗根　正</t>
  </si>
  <si>
    <t>ﾅｶｿﾈ ﾀﾀﾞｼ</t>
  </si>
  <si>
    <t>北野　博也</t>
  </si>
  <si>
    <t>ｷﾀﾉ ﾋﾛﾔ</t>
  </si>
  <si>
    <t>宮崎　総一郎</t>
  </si>
  <si>
    <t>ﾐﾔｻﾞｷ ｿｳｲﾁﾛｳ</t>
  </si>
  <si>
    <t>地域医療/プライマリ・ケア</t>
  </si>
  <si>
    <t>大嶺　歩</t>
  </si>
  <si>
    <t>ｵｵﾐﾈ ｱﾕﾐ</t>
  </si>
  <si>
    <t>小泉　武夫</t>
  </si>
  <si>
    <t>ｺｲｽﾞﾐ ﾀｹｵ</t>
  </si>
  <si>
    <t>砂川　富正</t>
  </si>
  <si>
    <t>ｽﾅｶﾞﾜ ﾄﾐﾏｻ</t>
  </si>
  <si>
    <t>微生物学</t>
  </si>
  <si>
    <t>金澤　丈治</t>
  </si>
  <si>
    <t>ｶﾅｻﾞﾜ ﾀｹﾊﾙ</t>
  </si>
  <si>
    <t>系統講義（女性生殖器系）</t>
  </si>
  <si>
    <t>久米　保源</t>
  </si>
  <si>
    <t>ｸﾒ ﾔｽﾄﾓ</t>
  </si>
  <si>
    <t>大貫　惇睦</t>
  </si>
  <si>
    <t>ｵｵﾇｷ ﾖｼﾁｶ</t>
  </si>
  <si>
    <t>金城　正典</t>
  </si>
  <si>
    <t>ｷﾝｼﾞｮｳ ﾏｻﾉﾘ</t>
  </si>
  <si>
    <t>免疫学</t>
  </si>
  <si>
    <t>石　明寛</t>
  </si>
  <si>
    <t>ｾｷ ﾒｲｶﾝ</t>
  </si>
  <si>
    <t>藤野　公子</t>
  </si>
  <si>
    <t>ﾌｼﾞﾉ ｷﾐｺ</t>
  </si>
  <si>
    <t>崎浜　敎之</t>
  </si>
  <si>
    <t>ｻｷﾊﾏ ﾉﾘﾕｷ</t>
  </si>
  <si>
    <t>放射線医学系</t>
  </si>
  <si>
    <t>金城　さおり</t>
  </si>
  <si>
    <t>ｷﾝｼﾞｮｳ ｻｵﾘ</t>
  </si>
  <si>
    <t>西里　喜明</t>
  </si>
  <si>
    <t>ﾆｼｻﾞﾄ ﾖｼｱｷ</t>
  </si>
  <si>
    <t>榎本　隆之</t>
  </si>
  <si>
    <t>ｴﾉﾓﾄ ﾀｶﾕｷ</t>
  </si>
  <si>
    <t>照屋　恵子</t>
  </si>
  <si>
    <t>ﾃﾙﾔ ｹｲｺ</t>
  </si>
  <si>
    <t>保健福祉政策論</t>
  </si>
  <si>
    <t>公衆衛生看護実践学Ⅰ</t>
  </si>
  <si>
    <t>小端　哲二</t>
  </si>
  <si>
    <t>ｺﾊﾞﾀ ﾃﾂｼﾞ</t>
  </si>
  <si>
    <t>田場　誠</t>
  </si>
  <si>
    <t>ﾀﾊﾞ ﾏｺﾄ</t>
  </si>
  <si>
    <t>砂川　昌範</t>
  </si>
  <si>
    <t>ｽﾅｶﾞﾜ ﾏｻﾉﾘ</t>
  </si>
  <si>
    <t>大城　琢磨</t>
  </si>
  <si>
    <t>ｵｵｼﾛ ﾀｸﾏ</t>
  </si>
  <si>
    <t>小川　和彦</t>
  </si>
  <si>
    <t>ｵｶﾞﾜ ｶｽﾞﾋｺ</t>
  </si>
  <si>
    <t>諸見　成明</t>
  </si>
  <si>
    <t>ﾓﾛﾐ ﾅﾘｱｷ</t>
  </si>
  <si>
    <t>仲里　由香利</t>
  </si>
  <si>
    <t>ﾅｶｻﾞﾄ ﾕｶﾘ</t>
  </si>
  <si>
    <t>城間　敏光</t>
  </si>
  <si>
    <t>ｼﾛﾏ ﾄｼﾐﾂ</t>
  </si>
  <si>
    <t>大学院医学研究科</t>
  </si>
  <si>
    <t>中矢代　真美</t>
  </si>
  <si>
    <t>ﾅｶﾔｼﾛ ﾏﾐ</t>
  </si>
  <si>
    <t>戸板　孝文</t>
  </si>
  <si>
    <t>ﾄｲﾀ ﾀｶﾌﾐ</t>
  </si>
  <si>
    <t>白井　紀子</t>
  </si>
  <si>
    <t>ｼﾗｲ ﾉﾘｺ</t>
  </si>
  <si>
    <t>徳田　安春</t>
  </si>
  <si>
    <t>ﾄｸﾀﾞ ﾔｽﾊﾙ</t>
  </si>
  <si>
    <t>近藤　功行</t>
  </si>
  <si>
    <t>ｺﾝﾄﾞｳ ﾉﾘﾕｷ</t>
  </si>
  <si>
    <t>渡嘉敷 みどり</t>
  </si>
  <si>
    <t>ﾄｶｼｷ ﾐﾄﾞﾘ</t>
  </si>
  <si>
    <t>下地　精子</t>
  </si>
  <si>
    <t>ｼﾓｼﾞ ｾｲｺ</t>
  </si>
  <si>
    <t>救急・災害援助の実践</t>
  </si>
  <si>
    <t>緒方　広樹</t>
  </si>
  <si>
    <t>ｵｶﾞﾀ ﾋﾛｷ</t>
  </si>
  <si>
    <t>宮家　吉弘</t>
  </si>
  <si>
    <t>ﾐﾔｹ ﾖｼﾋﾛ</t>
  </si>
  <si>
    <t>石川　聡</t>
  </si>
  <si>
    <t>ｲｼｶﾜ ｻﾄｼ</t>
  </si>
  <si>
    <t>教職セミナー、学校教育実践研究　他</t>
  </si>
  <si>
    <t>山城　義人</t>
  </si>
  <si>
    <t>ﾔﾏｼﾛ ﾖｼﾄ</t>
  </si>
  <si>
    <t>分子細胞生物学概論</t>
  </si>
  <si>
    <t>豊田　善成</t>
  </si>
  <si>
    <t>ﾄﾖﾀﾞ ｾﾞﾝｾｲ</t>
  </si>
  <si>
    <t>解剖学</t>
  </si>
  <si>
    <t>野口　克彦</t>
  </si>
  <si>
    <t>ﾉｸﾞﾁ ｶﾂﾋｺ</t>
  </si>
  <si>
    <t>長谷川　昌宏</t>
  </si>
  <si>
    <t>ﾊｾｶﾞﾜ ﾏｻﾋﾛ</t>
  </si>
  <si>
    <t>河部　徹</t>
  </si>
  <si>
    <t>ｶﾜﾍﾞ ﾄｵﾙ</t>
  </si>
  <si>
    <t>特別講義Ⅶ</t>
  </si>
  <si>
    <t>黒木　正幸</t>
  </si>
  <si>
    <t>ｸﾛｷ ﾏｻﾕｷ</t>
  </si>
  <si>
    <t>特別講義ⅩⅧ</t>
  </si>
  <si>
    <t>諏佐　マリ</t>
  </si>
  <si>
    <t>ｽｻ ﾏﾘ</t>
  </si>
  <si>
    <t>経済法</t>
  </si>
  <si>
    <t>生活援助看護技術実習Ⅰ</t>
  </si>
  <si>
    <t>伊藤　大輔</t>
  </si>
  <si>
    <t>ｲﾄｳ ﾀﾞｲｽｹ</t>
  </si>
  <si>
    <t>犯罪心理学特論</t>
  </si>
  <si>
    <t>牛場　潤一</t>
  </si>
  <si>
    <t>ｳｼﾊﾞ ｼﾞｭﾝｲﾁ</t>
  </si>
  <si>
    <t>熊谷　久世</t>
  </si>
  <si>
    <t>ｸﾏｶﾞｲ ﾋｻﾋﾛ</t>
  </si>
  <si>
    <t>一色　司郎</t>
  </si>
  <si>
    <t>ｲｯｼｷ ｼﾛｳ</t>
  </si>
  <si>
    <t>蔬菜園芸学</t>
  </si>
  <si>
    <t>今井　弘道</t>
  </si>
  <si>
    <t>ｲﾏｲ ﾋﾛﾐﾁ</t>
  </si>
  <si>
    <t>山里　敬也</t>
  </si>
  <si>
    <t>ﾔﾏｻﾞﾄ ﾀｶﾔ</t>
  </si>
  <si>
    <t>電気電子工学特別講義Ⅱ</t>
  </si>
  <si>
    <t>山辺　純一郎</t>
  </si>
  <si>
    <t>ﾔﾏﾍﾞ ｼﾞｭﾝｲﾁﾛｳ</t>
  </si>
  <si>
    <t>機械システム工学・特別講義Ⅴ</t>
  </si>
  <si>
    <t>下山　久</t>
  </si>
  <si>
    <t>ｼﾓﾔﾏ ﾋｻｼ</t>
  </si>
  <si>
    <t>実践経済学Ⅱ</t>
  </si>
  <si>
    <t>高江洲　貴美恵</t>
  </si>
  <si>
    <t>ﾀｶｴｽ ｷﾐｴ</t>
  </si>
  <si>
    <t>小越　友也</t>
  </si>
  <si>
    <t>ｵｺﾞｼ ﾄﾓﾔ</t>
  </si>
  <si>
    <t>大城　喜江子</t>
  </si>
  <si>
    <t>ｵｵｼﾛ ｷｴｺ</t>
  </si>
  <si>
    <t>玉城　卓</t>
  </si>
  <si>
    <t>ﾀﾏｷ ｽｸﾞﾙ</t>
  </si>
  <si>
    <t>中村　裕二</t>
  </si>
  <si>
    <t>ﾅｶﾑﾗ ﾕｳｼﾞ</t>
  </si>
  <si>
    <t>南　信乃介</t>
  </si>
  <si>
    <t>ﾐﾅﾐ ｼﾝﾉｽｹ</t>
  </si>
  <si>
    <t>石原　修</t>
  </si>
  <si>
    <t>ｲｼﾊﾗ ｵｻﾑ</t>
  </si>
  <si>
    <t>神部　聡</t>
  </si>
  <si>
    <t>ｶﾝﾍﾞ ｻﾄｼ</t>
  </si>
  <si>
    <t>川越　雄一郎</t>
  </si>
  <si>
    <t>ｶﾜｺﾞｴ ﾕｳｲﾁﾛｳ</t>
  </si>
  <si>
    <t>親川　修</t>
  </si>
  <si>
    <t>ｵﾔｶﾜ ｵｻﾑ</t>
  </si>
  <si>
    <t>内田　光彦</t>
  </si>
  <si>
    <t>ｳﾁﾀﾞ ﾐﾂﾋｺ</t>
  </si>
  <si>
    <t>法学特殊講義ⅩⅦ</t>
  </si>
  <si>
    <t>上田　幸彦</t>
  </si>
  <si>
    <t>ｳｴﾀﾞ ﾕｷﾋｺ</t>
  </si>
  <si>
    <t>臨床心理学特別講義Ⅰ</t>
  </si>
  <si>
    <t>目崎　茂和</t>
  </si>
  <si>
    <t>ﾒｻﾞｷ ｼｹﾞｶｽﾞ</t>
  </si>
  <si>
    <t>地理学研究Ⅹ</t>
  </si>
  <si>
    <t>富樫　八郎</t>
  </si>
  <si>
    <t>ﾄｶﾞｼ ﾊﾁﾛｳ</t>
  </si>
  <si>
    <t>保健医療概論</t>
  </si>
  <si>
    <t>東　良和</t>
  </si>
  <si>
    <t>ﾋｶﾞｼ ﾖｼｶｽﾞ</t>
  </si>
  <si>
    <t>観光産業科学部</t>
  </si>
  <si>
    <t>山口　拓洋</t>
  </si>
  <si>
    <t>ﾔﾏｸﾞﾁ ﾀｸﾋﾛ</t>
  </si>
  <si>
    <t>具志堅　麻美</t>
  </si>
  <si>
    <t>ｸﾞｼｹﾝ ｱｻﾐ</t>
  </si>
  <si>
    <t>母性看護実習</t>
  </si>
  <si>
    <t>田村　実</t>
  </si>
  <si>
    <t>ﾀﾑﾗ ﾐﾉﾙ</t>
  </si>
  <si>
    <t>進化生態学特殊講義D</t>
  </si>
  <si>
    <t>大西　正巳</t>
  </si>
  <si>
    <t>ｵｵﾆｼ ﾏｻﾐ</t>
  </si>
  <si>
    <t>泡盛醸造学</t>
  </si>
  <si>
    <t>学校・学級・授業Ⅱ</t>
  </si>
  <si>
    <t>福田　晋</t>
  </si>
  <si>
    <t>ﾌｸﾀﾞ ｽｽﾑ</t>
  </si>
  <si>
    <t>鮫島　吉廣</t>
  </si>
  <si>
    <t>ｻﾒｼﾏ ﾖｼﾋﾛ</t>
  </si>
  <si>
    <t>永山　さなえ</t>
  </si>
  <si>
    <t>ﾅｶﾞﾔﾏ ｻﾅｴ</t>
  </si>
  <si>
    <t>島嶼地域看護論</t>
  </si>
  <si>
    <t>村越　隆之</t>
  </si>
  <si>
    <t>ﾑﾗｺｼ ﾀｶﾕｷ</t>
  </si>
  <si>
    <t>神経科学</t>
  </si>
  <si>
    <t>冨里　トモ子</t>
  </si>
  <si>
    <t>ﾌｻﾄ ﾄﾓｺ</t>
  </si>
  <si>
    <t>公衆衛生看護学概論</t>
  </si>
  <si>
    <t>慶田城　裕</t>
  </si>
  <si>
    <t>ｹﾀﾞｼﾛ ﾕﾀｶ</t>
  </si>
  <si>
    <t>篠原　克幸</t>
  </si>
  <si>
    <t>ｼﾉﾊﾗ ｶﾂﾕｷ</t>
  </si>
  <si>
    <t>臨床化学Ⅱ</t>
  </si>
  <si>
    <t>池田　弘典</t>
  </si>
  <si>
    <t>ｲｹﾀﾞ ﾋﾛﾉﾘ</t>
  </si>
  <si>
    <t>江嶋　弥生</t>
  </si>
  <si>
    <t>ｴｼﾞﾏ ﾔﾖｲ</t>
  </si>
  <si>
    <t>在宅看護実習</t>
  </si>
  <si>
    <t>北村　文太</t>
  </si>
  <si>
    <t>ｷﾀﾑﾗ ﾌﾞﾝﾀ</t>
  </si>
  <si>
    <t>宜保　彩夏</t>
  </si>
  <si>
    <t>ｷﾞﾎﾞ ｻﾔｶ</t>
  </si>
  <si>
    <t>臨床免疫学</t>
  </si>
  <si>
    <t>高江洲　格</t>
  </si>
  <si>
    <t>ﾀｶｴｽ ｲﾀﾙ</t>
  </si>
  <si>
    <t>総合講義</t>
  </si>
  <si>
    <t>銘苅　亜希子</t>
  </si>
  <si>
    <t>ﾒｶﾙ ｱｷｺ</t>
  </si>
  <si>
    <t>和久井　萌</t>
  </si>
  <si>
    <t>ﾜｸｲ ﾓｴ</t>
  </si>
  <si>
    <t>岸本　秀樹</t>
  </si>
  <si>
    <t>ｷｼﾓﾄ ﾋﾃﾞｷ</t>
  </si>
  <si>
    <t>言語学演習Ⅰ</t>
  </si>
  <si>
    <t>比嘉　一廣</t>
  </si>
  <si>
    <t>ﾋｶﾞ ｶｽﾞﾋﾛ</t>
  </si>
  <si>
    <t>山本　明</t>
  </si>
  <si>
    <t>ﾔﾏﾓﾄ ｱｷﾗ</t>
  </si>
  <si>
    <t>症候病態論</t>
  </si>
  <si>
    <t>沖山　光則</t>
  </si>
  <si>
    <t>ｵｷﾔﾏ ﾐﾂﾉﾘ</t>
  </si>
  <si>
    <t>新里　敬</t>
  </si>
  <si>
    <t>ｼﾝｻﾞﾄ ﾀｶｼ</t>
  </si>
  <si>
    <t>花岡　英紀</t>
  </si>
  <si>
    <t>ﾊﾅｵｶ ﾋﾃﾞｷ</t>
  </si>
  <si>
    <t>塚原　正俊</t>
  </si>
  <si>
    <t>ﾂｶﾊﾗ ﾏｻﾄｼ</t>
  </si>
  <si>
    <t>奥村　由実子</t>
  </si>
  <si>
    <t>ｵｸﾑﾗ ﾕﾐｺ</t>
  </si>
  <si>
    <t>臨床心理学</t>
  </si>
  <si>
    <t>山崎　義弘</t>
  </si>
  <si>
    <t>ﾔﾏｻﾞｷ ﾖｼﾋﾛ</t>
  </si>
  <si>
    <t>物理学特別講義・物理学特論</t>
  </si>
  <si>
    <t>松村　武</t>
  </si>
  <si>
    <t>ﾏﾂﾑﾗ ﾀｹｼ</t>
  </si>
  <si>
    <t>物理学特別講義B・物理学特Ⅱ</t>
  </si>
  <si>
    <t>松田　祐介</t>
  </si>
  <si>
    <t>ﾏﾂﾀﾞ ﾕｳｽｹ</t>
  </si>
  <si>
    <t>生命機能学特殊講義</t>
  </si>
  <si>
    <t>知念　広</t>
  </si>
  <si>
    <t>ﾁﾈﾝ ﾋﾛｼ</t>
  </si>
  <si>
    <t>中面　哲也</t>
  </si>
  <si>
    <t>ﾅｶﾂﾗ ﾃﾂﾔ</t>
  </si>
  <si>
    <t>新井　達郎</t>
  </si>
  <si>
    <t>ｱﾗｲ ﾀﾂｵ</t>
  </si>
  <si>
    <t>物理化学特別講義A</t>
  </si>
  <si>
    <t>宮崎　多惠子</t>
  </si>
  <si>
    <t>ﾐﾔｻﾞｷ ﾀｴｺ</t>
  </si>
  <si>
    <t>海洋生物生産学特殊講義D</t>
  </si>
  <si>
    <t>野村　慎一郎</t>
  </si>
  <si>
    <t>ﾉﾑﾗ ｼﾝｲﾁﾛｳ</t>
  </si>
  <si>
    <t>照屋　充子</t>
  </si>
  <si>
    <t>ﾃﾙﾔ ﾐﾁｺ</t>
  </si>
  <si>
    <t>中村　秀文</t>
  </si>
  <si>
    <t>ﾅｶﾑﾗ ﾋﾃﾞﾌﾐ</t>
  </si>
  <si>
    <t>浦田　秀則</t>
  </si>
  <si>
    <t>ｳﾗﾀ ﾋﾃﾞﾉﾘ</t>
  </si>
  <si>
    <t>速水　貴弘</t>
  </si>
  <si>
    <t>ﾊﾔﾐｽﾞ ﾀｶﾋﾛ</t>
  </si>
  <si>
    <t>山本　晴子</t>
  </si>
  <si>
    <t>ﾔﾏﾓﾄ ﾊﾙｺ</t>
  </si>
  <si>
    <t>玉城　正幸</t>
  </si>
  <si>
    <t>ﾀﾏｼﾛ ﾏｻﾕｷ</t>
  </si>
  <si>
    <t>川尻　洋行</t>
  </si>
  <si>
    <t>ｶﾜｼﾘ ﾖｼﾕｷ</t>
  </si>
  <si>
    <t>真田　昌爾</t>
  </si>
  <si>
    <t>ｻﾅﾀﾞ ｼｮｳｼﾞ</t>
  </si>
  <si>
    <t>研究・生命倫理概論</t>
  </si>
  <si>
    <t>福原　里奈</t>
  </si>
  <si>
    <t>ﾌｸﾊﾗ ﾘﾅ</t>
  </si>
  <si>
    <t>地域看護学</t>
  </si>
  <si>
    <t>豊川　紀子</t>
  </si>
  <si>
    <t>ﾄﾖｶﾜ ﾉﾘｺ</t>
  </si>
  <si>
    <t>公衆衛生看護実習Ⅰ</t>
  </si>
  <si>
    <t>天願　聖子</t>
  </si>
  <si>
    <t>ﾃﾝｶﾞﾝ ｼｮｳｺ</t>
  </si>
  <si>
    <t>安座間　喜松</t>
  </si>
  <si>
    <t>ｱｻﾞﾏ ｷｼｮｳ</t>
  </si>
  <si>
    <t>現代の国際関係</t>
  </si>
  <si>
    <t>下地　史彦</t>
  </si>
  <si>
    <t>ｼﾓｼﾞ ﾌﾐﾋｺ</t>
  </si>
  <si>
    <t>生活科教育研究</t>
  </si>
  <si>
    <t>垣花　鷹志</t>
  </si>
  <si>
    <t>ｶｷﾊﾅ ﾀｶｼ</t>
  </si>
  <si>
    <t>増田　由美子</t>
  </si>
  <si>
    <t>ﾏｽﾀﾞ ﾕﾐｺ</t>
  </si>
  <si>
    <t>田中　伸治</t>
  </si>
  <si>
    <t>ﾀﾅｶ ｼﾝｼﾞ</t>
  </si>
  <si>
    <t>村山　盛一</t>
  </si>
  <si>
    <t>ﾑﾗﾔﾏ ｾｲｲﾁ</t>
  </si>
  <si>
    <t>人口と食糧</t>
  </si>
  <si>
    <t>金城　亮</t>
  </si>
  <si>
    <t>ｷﾝｼﾞｮｳ ｱｷﾗ</t>
  </si>
  <si>
    <t>組織行動論</t>
  </si>
  <si>
    <t>神谷　俊男</t>
  </si>
  <si>
    <t>ｶﾐﾔ ﾄｼｵ</t>
  </si>
  <si>
    <t>書道Ⅱ</t>
  </si>
  <si>
    <t>安慶名　盛</t>
  </si>
  <si>
    <t>ｱｹﾞﾅ ｼﾞｮｳ</t>
  </si>
  <si>
    <t>社会福祉特殊講義Ⅱ</t>
  </si>
  <si>
    <t>竹藤　登</t>
  </si>
  <si>
    <t>ﾀｹﾌｼﾞ ﾉﾎﾞﾙ</t>
  </si>
  <si>
    <t>安田　正昭</t>
  </si>
  <si>
    <t>ﾔｽﾀﾞ ﾏｻｱｷ</t>
  </si>
  <si>
    <t>バリアフリー観光論</t>
  </si>
  <si>
    <t>ﾀｶﾊｼ ﾉﾌﾞﾖｼ</t>
  </si>
  <si>
    <t>健康保養産業論</t>
  </si>
  <si>
    <t>喜瀬　真三</t>
  </si>
  <si>
    <t>ｷｾ ｼﾝｿﾞｳ</t>
  </si>
  <si>
    <t>小嶺　直正</t>
  </si>
  <si>
    <t>ｺﾐﾈ ﾅｵﾏｻ</t>
  </si>
  <si>
    <t>林　優子</t>
  </si>
  <si>
    <t>ﾊﾔｼ ﾕｳｺ</t>
  </si>
  <si>
    <t>流通原論</t>
  </si>
  <si>
    <t>知花　賢良</t>
  </si>
  <si>
    <t>ﾁﾊﾞﾅ ｹﾝﾘｮｳ</t>
  </si>
  <si>
    <t>工藤　眞由美</t>
  </si>
  <si>
    <t>ｸﾄﾞｳ ﾏﾕﾐ</t>
  </si>
  <si>
    <t>奥平　藤也</t>
  </si>
  <si>
    <t>ｵｸﾋﾗ ﾋｻﾔ</t>
  </si>
  <si>
    <t>川満　大</t>
  </si>
  <si>
    <t>ｶﾜﾐﾂ ﾌﾄｼ</t>
  </si>
  <si>
    <t>末吉　重人</t>
  </si>
  <si>
    <t>ｽｴﾖｼ ｼｹﾞﾄ</t>
  </si>
  <si>
    <t>玉城　智子</t>
  </si>
  <si>
    <t>ﾀﾏｷ ﾄﾓｺ</t>
  </si>
  <si>
    <t>川平　成雄</t>
  </si>
  <si>
    <t>ｶﾋﾞﾗ ﾅﾘｵ</t>
  </si>
  <si>
    <t>沖縄社会経済史</t>
  </si>
  <si>
    <t>比嘉　正茂</t>
  </si>
  <si>
    <t>ﾋｶﾞ ﾏｻｼｹﾞ</t>
  </si>
  <si>
    <t>早川　周作</t>
  </si>
  <si>
    <t>ﾊﾔｶﾜ ｼｭｳｻｸ</t>
  </si>
  <si>
    <t>米須　嘉寿子</t>
  </si>
  <si>
    <t>ｺﾒｽ ｶｽﾞｺ</t>
  </si>
  <si>
    <t>視覚障害者教育</t>
  </si>
  <si>
    <t>赤嶺　祐子</t>
  </si>
  <si>
    <t>ｱｶﾐﾈ ﾕｳｺ</t>
  </si>
  <si>
    <t>宮崎　和人</t>
  </si>
  <si>
    <t>ﾐﾔｻﾞｷ ｶｽﾞﾋﾄ</t>
  </si>
  <si>
    <t>金城　伸幸</t>
  </si>
  <si>
    <t>ｷﾝｼﾞｮｳ ﾉﾌﾞﾕｷ</t>
  </si>
  <si>
    <t>竹内　聖彦</t>
  </si>
  <si>
    <t>ﾀｹｳﾁ ｷﾖﾋｺ</t>
  </si>
  <si>
    <t>代数学特論Ⅲ</t>
  </si>
  <si>
    <t>原口　強</t>
  </si>
  <si>
    <t>ﾊﾗｸﾞﾁ ﾂﾖｼ</t>
  </si>
  <si>
    <t>海洋地学特別講義・地球化学特別セミナー</t>
  </si>
  <si>
    <t>横山　祐典</t>
  </si>
  <si>
    <t>ﾖｺﾔﾏ ﾕｳｽｹ</t>
  </si>
  <si>
    <t>安原　陽平</t>
  </si>
  <si>
    <t>ﾔｽﾊﾗ ﾖｳﾍｲ</t>
  </si>
  <si>
    <t>平良　純子</t>
  </si>
  <si>
    <t>ﾀｲﾗ ｼﾞｭﾝｺ</t>
  </si>
  <si>
    <t>島嶼環境学</t>
  </si>
  <si>
    <t>漆谷　球美子</t>
  </si>
  <si>
    <t>ｳﾙｼﾀﾞﾆ ｸﾐｺ</t>
  </si>
  <si>
    <t>ドイツ文芸思潮史</t>
  </si>
  <si>
    <t>ドイツ文学演習Ⅱ</t>
  </si>
  <si>
    <t>湊　信幸</t>
  </si>
  <si>
    <t>ﾐﾅﾄ ﾉﾌﾞﾕｷ</t>
  </si>
  <si>
    <t>平良　一彦</t>
  </si>
  <si>
    <t>ﾀｲﾗ ｶｽﾞﾋｺ</t>
  </si>
  <si>
    <t>竹下　小夜子</t>
  </si>
  <si>
    <t>ﾀｹｼﾀ ｻﾖｺ</t>
  </si>
  <si>
    <t>田仲　斉</t>
  </si>
  <si>
    <t>ﾀﾅｶ ﾋﾄｼ</t>
  </si>
  <si>
    <t>佐次田　早苗</t>
  </si>
  <si>
    <t>ｻｼﾞﾀ ｻﾅｴ</t>
  </si>
  <si>
    <t>尾原　晴雄</t>
  </si>
  <si>
    <t>ｵﾊﾞﾗ ﾊﾙｵ</t>
  </si>
  <si>
    <t>喜納　美津男</t>
  </si>
  <si>
    <t>ｷﾅ ﾐﾂｵ</t>
  </si>
  <si>
    <t>矢野　裕之</t>
  </si>
  <si>
    <t>ﾔﾉ ﾋﾛﾕｷ</t>
  </si>
  <si>
    <t>畑  知成</t>
  </si>
  <si>
    <t>ﾊﾀ ﾄﾓｼｹﾞ</t>
  </si>
  <si>
    <t>中尾　義孝</t>
  </si>
  <si>
    <t>ﾅｶｵ ﾖｼﾀｶ</t>
  </si>
  <si>
    <t>安里　良盛</t>
  </si>
  <si>
    <t>ｱｻﾄ ﾖｼﾓﾘ</t>
  </si>
  <si>
    <t>笹野　公伸</t>
  </si>
  <si>
    <t>ｻｻﾉ ﾋﾛﾉﾌﾞ</t>
  </si>
  <si>
    <t>内川　隆一</t>
  </si>
  <si>
    <t>ｳﾁｶﾜ ﾘｭｳｲﾁ</t>
  </si>
  <si>
    <t>動物実験施設公開セミナー</t>
  </si>
  <si>
    <t>志村　佳浩</t>
  </si>
  <si>
    <t>ｼﾑﾗ ﾖｼﾋﾛ</t>
  </si>
  <si>
    <t>バイオシステム工学特別講義Ⅰ</t>
  </si>
  <si>
    <t>野海　正俊</t>
  </si>
  <si>
    <t>ﾉｳﾐ ﾏｻﾄｼ</t>
  </si>
  <si>
    <t>情報数理学特論Ⅳ</t>
  </si>
  <si>
    <t>関根　ちひろ</t>
  </si>
  <si>
    <t>ｾｷﾈ ﾁﾋﾛ</t>
  </si>
  <si>
    <t>物理学特別講義・物理学特論Ⅺ</t>
  </si>
  <si>
    <t>金澤　誠</t>
  </si>
  <si>
    <t>ｶﾅｻﾞﾜ ﾏｺﾄ</t>
  </si>
  <si>
    <t>法学特殊講義Ⅻ　アメリカ憲法</t>
  </si>
  <si>
    <t>土木行政</t>
  </si>
  <si>
    <t>渡久地　一美</t>
  </si>
  <si>
    <t>ﾄｸﾞﾁ ｶｽﾞﾐ</t>
  </si>
  <si>
    <t>多田　望</t>
  </si>
  <si>
    <t>ﾀﾀﾞ ﾉｿﾞﾐ</t>
  </si>
  <si>
    <t>国際取引法</t>
  </si>
  <si>
    <t>天野　和彦</t>
  </si>
  <si>
    <t>ｱﾏﾉ ｶｽﾞﾋｺ</t>
  </si>
  <si>
    <t>辻　洋右</t>
  </si>
  <si>
    <t>ﾂｼﾞ ﾖｳｽｹ</t>
  </si>
  <si>
    <t>スポーツビジネス論</t>
  </si>
  <si>
    <t>上田　裕文</t>
  </si>
  <si>
    <t>ｳｴﾀﾞ ﾋﾛﾌﾐ</t>
  </si>
  <si>
    <t>永山　修一</t>
  </si>
  <si>
    <t>ﾅｶﾞﾔﾏ ｼｭｳｲﾁ</t>
  </si>
  <si>
    <t>歴史学研究Ⅰ</t>
  </si>
  <si>
    <t>倉田　克徳</t>
  </si>
  <si>
    <t>ｸﾗﾀ ｶﾂﾉﾘ</t>
  </si>
  <si>
    <t>糸洲　理子</t>
  </si>
  <si>
    <t>ｲﾄｽ ｱﾔｺ</t>
  </si>
  <si>
    <t>人間関係</t>
  </si>
  <si>
    <t>新垣　志保</t>
  </si>
  <si>
    <t>ｱﾗｶｷ ｼﾎ</t>
  </si>
  <si>
    <t>古舘　英樹</t>
  </si>
  <si>
    <t>ﾌﾙﾀﾁ ﾋﾃﾞｷ</t>
  </si>
  <si>
    <t>無機化学特別講義Ａ</t>
  </si>
  <si>
    <t>実岡　寛文</t>
  </si>
  <si>
    <t>ｻﾈｵｶ ﾋﾛﾌﾐ</t>
  </si>
  <si>
    <t>平舘　俊太郎</t>
  </si>
  <si>
    <t>ﾋﾗﾀﾞﾃ ｼｭﾝﾀﾛｳ</t>
  </si>
  <si>
    <t>生物環境科学特別講義Ⅱ</t>
  </si>
  <si>
    <t>竹内　裕希子</t>
  </si>
  <si>
    <t>ﾀｹｳﾁ ﾕｷｺ</t>
  </si>
  <si>
    <t>森林環境科学特別講義Ⅱ</t>
  </si>
  <si>
    <t>前田　照夫</t>
  </si>
  <si>
    <t>ﾏｴﾀﾞ ﾃﾙｵ</t>
  </si>
  <si>
    <t>動物機能科学特別講義Ⅰ</t>
  </si>
  <si>
    <t>大澤　和敏</t>
  </si>
  <si>
    <t>ｵｵｻﾜ ｶｽﾞﾄｼ</t>
  </si>
  <si>
    <t>地域環境工学特別講義Ⅱ</t>
  </si>
  <si>
    <t>友利　直子</t>
  </si>
  <si>
    <t>ﾄﾓﾘ ﾅｵｺ</t>
  </si>
  <si>
    <t>高谷　彰之</t>
  </si>
  <si>
    <t>ﾀｶﾔ ｱｷﾕｷ</t>
  </si>
  <si>
    <t>親泊　秀尚</t>
  </si>
  <si>
    <t>ｵﾔﾄﾞﾏﾘ ﾋﾃﾞﾋｻ</t>
  </si>
  <si>
    <t>國場　浩明</t>
  </si>
  <si>
    <t>ｺｸﾊﾞ ﾋﾛｱｷ</t>
  </si>
  <si>
    <t>若者の雇用環境</t>
  </si>
  <si>
    <t>国吉　美智子</t>
  </si>
  <si>
    <t>ｸﾆﾖｼ ﾐﾁｺ</t>
  </si>
  <si>
    <t>沖縄観光入門</t>
  </si>
  <si>
    <t>土屋　一子</t>
  </si>
  <si>
    <t>ﾂﾁﾔ ｶｽﾞｺ</t>
  </si>
  <si>
    <t>德田　博之</t>
  </si>
  <si>
    <t>ﾄｸﾀﾞ ﾋﾛﾕｷ</t>
  </si>
  <si>
    <t>中村　圭一郎</t>
  </si>
  <si>
    <t>ﾅｶﾑﾗ ｹｲｲﾁﾛｳ</t>
  </si>
  <si>
    <t>楠木　千尋</t>
  </si>
  <si>
    <t>ｸｽｷ ﾁﾋﾛ</t>
  </si>
  <si>
    <t>小林　英司</t>
  </si>
  <si>
    <t>ｺﾊﾞﾔｼ ｴｲｼﾞ</t>
  </si>
  <si>
    <t>島袋　富美子</t>
  </si>
  <si>
    <t>ｼﾏﾌﾞｸﾛ ﾄﾐｺ</t>
  </si>
  <si>
    <t>田仲　康嗣</t>
  </si>
  <si>
    <t>ﾀﾅｶ ﾔｽｼ</t>
  </si>
  <si>
    <t>総合表現</t>
  </si>
  <si>
    <t>小池　勲夫</t>
  </si>
  <si>
    <t>ｺｲｹ ｲｻｵ</t>
  </si>
  <si>
    <t>海洋化学特別講義A</t>
  </si>
  <si>
    <t>冨里　いつ子</t>
  </si>
  <si>
    <t>ﾌｻﾄ ｲﾂｺ</t>
  </si>
  <si>
    <t>又吉　幸恵</t>
  </si>
  <si>
    <t>ﾏﾀﾖｼ ﾕｷｴ</t>
  </si>
  <si>
    <t>安次嶺　陽子</t>
  </si>
  <si>
    <t>ｱｼﾐﾈ ﾖｳｺ</t>
  </si>
  <si>
    <t>伊波　彩織</t>
  </si>
  <si>
    <t>ｲﾊ ｻｵﾘ</t>
  </si>
  <si>
    <t>家庭科・算数・書写</t>
  </si>
  <si>
    <t>山本　暁</t>
  </si>
  <si>
    <t>宮国　泰史</t>
  </si>
  <si>
    <t>ﾐﾔｸﾞﾆ ﾔｽｼ</t>
  </si>
  <si>
    <t>小学校の国語教科書に出てくる生物の不思議</t>
  </si>
  <si>
    <t>服部　敬一</t>
  </si>
  <si>
    <t>ﾊｯﾄﾘ ｹｲｲﾁ</t>
  </si>
  <si>
    <t>道徳の時間の指導力を高める</t>
  </si>
  <si>
    <t>親泊　政子</t>
  </si>
  <si>
    <t>ｵﾔﾄﾞﾏﾘ ﾏｻｺ</t>
  </si>
  <si>
    <t>加藤　哲夫</t>
  </si>
  <si>
    <t>ｶﾄｳ ﾃﾂｵ</t>
  </si>
  <si>
    <t>伊波　枝里子</t>
  </si>
  <si>
    <t>ｲﾊ ｴﾘｺ</t>
  </si>
  <si>
    <t>平良　渉</t>
  </si>
  <si>
    <t>ﾀｲﾗ ﾜﾀﾙ</t>
  </si>
  <si>
    <t>平敷　綾</t>
  </si>
  <si>
    <t>ﾍｼｷ ｱﾔ</t>
  </si>
  <si>
    <t>翁長　由佳</t>
  </si>
  <si>
    <t>ｵﾅｶﾞ ﾕｶ</t>
  </si>
  <si>
    <t>齋藤　史郎</t>
  </si>
  <si>
    <t>ｻｲﾄｳ ｼﾛｳ</t>
  </si>
  <si>
    <t>山本　和儀</t>
  </si>
  <si>
    <t>ﾔﾏﾓﾄ ｶｽﾞﾖｼ</t>
  </si>
  <si>
    <t>大井　佐和子</t>
  </si>
  <si>
    <t>ｵｵｲ ｻﾜｺ</t>
  </si>
  <si>
    <t>渚　勝</t>
  </si>
  <si>
    <t>ﾅｷﾞｻ ﾏｻﾙ</t>
  </si>
  <si>
    <t>解析学特論Ⅳ</t>
  </si>
  <si>
    <t>農学研究の方法</t>
  </si>
  <si>
    <t>親泊　元彦</t>
  </si>
  <si>
    <t>ｵﾔﾄﾞﾏﾘ ﾓﾄﾋｺ</t>
  </si>
  <si>
    <t>石垣　清美</t>
  </si>
  <si>
    <t>ｲｼｶﾞｷ ｷﾖﾐ</t>
  </si>
  <si>
    <t>吉開　俊一</t>
  </si>
  <si>
    <t>ﾖｼｶｲ ｼｭﾝｲﾁ</t>
  </si>
  <si>
    <t>前川　由佳</t>
  </si>
  <si>
    <t>ﾏｴｶﾜ ﾕｶ</t>
  </si>
  <si>
    <t>慢性期看護実習</t>
  </si>
  <si>
    <t>玉城　悟</t>
  </si>
  <si>
    <t>ﾀﾏｷ ｻﾄﾙ</t>
  </si>
  <si>
    <t>蔦森　樹</t>
  </si>
  <si>
    <t>ﾂﾀﾓﾘ ｶｵﾘ</t>
  </si>
  <si>
    <t>物理学概論</t>
  </si>
  <si>
    <t>玉城　昇</t>
  </si>
  <si>
    <t>ﾀﾏｷ ﾉﾎﾞﾙ</t>
  </si>
  <si>
    <t>工業数学Ⅰ</t>
  </si>
  <si>
    <t>新木　順子</t>
  </si>
  <si>
    <t>ｱﾗｷ ｼﾞｭﾝｺ</t>
  </si>
  <si>
    <t>狩俣　幸子</t>
  </si>
  <si>
    <t>ｶﾘﾏﾀ ﾕｷｺ</t>
  </si>
  <si>
    <t>言葉</t>
  </si>
  <si>
    <t>吉沢　光三</t>
  </si>
  <si>
    <t>ﾖｼｻﾞﾜ ﾐﾂｿﾞｳ</t>
  </si>
  <si>
    <t>與那覇  麻子</t>
  </si>
  <si>
    <t>ﾖﾅﾊ ｱｻｺ</t>
  </si>
  <si>
    <t>長堂 登志子</t>
  </si>
  <si>
    <t>ﾅｶﾞﾄﾞｳ ﾄｼｺ</t>
  </si>
  <si>
    <t>教育相談</t>
  </si>
  <si>
    <t>外間　民子</t>
  </si>
  <si>
    <t>ﾎｶﾏ ﾀﾐｺ</t>
  </si>
  <si>
    <t>空手</t>
  </si>
  <si>
    <t>赤嶺　恭子</t>
  </si>
  <si>
    <t>ｱｶﾐﾈ ｷｮｳｺ</t>
  </si>
  <si>
    <t>島袋　君子</t>
  </si>
  <si>
    <t>ｼﾏﾌﾞｸﾛ ｷﾐｺ</t>
  </si>
  <si>
    <t>比嘉　孝明</t>
  </si>
  <si>
    <t>ﾋｶﾞ ﾀｶｱｷ</t>
  </si>
  <si>
    <t>本永　清</t>
  </si>
  <si>
    <t>ﾓﾄﾅｶﾞ ｷﾖｼ</t>
  </si>
  <si>
    <t>嘉数　朝子</t>
  </si>
  <si>
    <t>ｶｶｽﾞ ﾄﾓｺ</t>
  </si>
  <si>
    <t>内間　清晴</t>
  </si>
  <si>
    <t>ｳﾁﾏ ｷﾖﾊﾙ</t>
  </si>
  <si>
    <t>新城　功</t>
  </si>
  <si>
    <t>ｼﾝｼﾞｮｳ ｲｻｵ</t>
  </si>
  <si>
    <t>理科教育法Ｂ</t>
  </si>
  <si>
    <t>仲里　康雄</t>
  </si>
  <si>
    <t>ﾅｶｻﾞﾄ ﾔｽｵ</t>
  </si>
  <si>
    <t>商業科教育法Ⅰ</t>
  </si>
  <si>
    <t>商業科教育法Ⅱ</t>
  </si>
  <si>
    <t>食品衛生学実験</t>
  </si>
  <si>
    <t>秋永　孝義</t>
  </si>
  <si>
    <t>ｱｷﾅｶﾞ ﾀｶﾖｼ</t>
  </si>
  <si>
    <t>岩木　日出世</t>
  </si>
  <si>
    <t>ｲﾜｷ ﾋﾃﾞﾖ</t>
  </si>
  <si>
    <t>上野　美智代</t>
  </si>
  <si>
    <t>ｳｴﾉ ﾐﾁﾖ</t>
  </si>
  <si>
    <t>永山　哲男</t>
  </si>
  <si>
    <t>ﾅｶﾞﾔﾏ ﾃﾂｵ</t>
  </si>
  <si>
    <t>神元　正勝</t>
  </si>
  <si>
    <t>ｶﾐﾓﾄ ﾏｻｶﾂ</t>
  </si>
  <si>
    <t>依藤　実樹子</t>
  </si>
  <si>
    <t>ﾖﾘﾌｼﾞ ﾏｷｺ</t>
  </si>
  <si>
    <t>生物学特殊講義Ｄ</t>
  </si>
  <si>
    <t>松堂　美和子</t>
  </si>
  <si>
    <t>ﾏﾂﾄﾞｳ ﾐﾜｺ</t>
  </si>
  <si>
    <t>キャリア演習</t>
  </si>
  <si>
    <t>仲間　博文</t>
  </si>
  <si>
    <t>ﾅｶﾏ ﾋﾛﾌﾐ</t>
  </si>
  <si>
    <t>加藤　満生</t>
  </si>
  <si>
    <t>ｶﾄｳ ﾐﾂｵ</t>
  </si>
  <si>
    <t>幾何学序論Ⅰ</t>
  </si>
  <si>
    <t>米盛　徳市</t>
  </si>
  <si>
    <t>ﾖﾈﾓﾘ ﾄｸｲﾁ</t>
  </si>
  <si>
    <t>情報科学演習</t>
  </si>
  <si>
    <t>鈴木　利明</t>
  </si>
  <si>
    <t>ｽｽﾞｷ ﾄｼｱｷ</t>
  </si>
  <si>
    <t>微分積分学ST(ｽﾀﾝﾀﾞｰﾄﾞ)Ⅰ</t>
  </si>
  <si>
    <t>微分積分学ST(ｽﾀﾝﾀﾞｰﾄﾞ)Ⅱ</t>
  </si>
  <si>
    <t>松田　浩史</t>
  </si>
  <si>
    <t>ﾏﾂﾀﾞ ﾋﾛｼ</t>
  </si>
  <si>
    <t>渡真利　哲</t>
  </si>
  <si>
    <t>ﾄﾏﾘ ﾋﾄｼ</t>
  </si>
  <si>
    <t>金城　円</t>
  </si>
  <si>
    <t>ｷﾝｼﾞｮｳ ﾏﾄﾞｶ</t>
  </si>
  <si>
    <t>新里　真理亜</t>
  </si>
  <si>
    <t>ｼﾝｻﾞﾄ ﾏﾘｱ</t>
  </si>
  <si>
    <t>大城　明緒</t>
  </si>
  <si>
    <t>ｵｵｼﾛ ｱｷｵ</t>
  </si>
  <si>
    <t>通訳サービス概論</t>
  </si>
  <si>
    <t>ホスピタリティ英語Ⅱ（1組）</t>
  </si>
  <si>
    <t>ホスピタリティ英語Ⅱ（2組）</t>
  </si>
  <si>
    <t>安室　春彦</t>
  </si>
  <si>
    <t>ﾔｽﾑﾛ ﾊﾙﾋｺ</t>
  </si>
  <si>
    <t>福本　功</t>
  </si>
  <si>
    <t>ﾌｸﾓﾄ ｲｻｵ</t>
  </si>
  <si>
    <t>材料加工学Ⅰ</t>
  </si>
  <si>
    <t>材料加工学Ⅱ</t>
  </si>
  <si>
    <t>金　惠信</t>
  </si>
  <si>
    <t>ｷﾑ ﾍｼﾝ</t>
  </si>
  <si>
    <t>子ども学フィールドワークⅠ</t>
  </si>
  <si>
    <t>微分積分学入門</t>
  </si>
  <si>
    <t>白田　理人</t>
  </si>
  <si>
    <t>ｼﾗﾀ ﾘﾋﾄ</t>
  </si>
  <si>
    <t>Fabienne Ziadi-Künzli</t>
  </si>
  <si>
    <t>ﾌｧﾋﾞｴﾝ ｽﾞｨｱﾃﾞｨ ｸｴﾝｽﾞﾘ</t>
  </si>
  <si>
    <t>島田　考人</t>
  </si>
  <si>
    <t>ｼﾏﾀﾞ ﾅﾙﾄ</t>
  </si>
  <si>
    <t>基礎民法Ⅰ</t>
  </si>
  <si>
    <t>基礎民法Ⅱ</t>
  </si>
  <si>
    <t>皆藤　琢磨</t>
  </si>
  <si>
    <t>ｶｲﾄｳ ﾀｸﾏ</t>
  </si>
  <si>
    <t>金城　雄彦</t>
  </si>
  <si>
    <t>ｷﾝｼﾞｮｳ ﾀｹﾋｺ</t>
  </si>
  <si>
    <t>東門　晶子</t>
  </si>
  <si>
    <t>ﾄｳﾓﾝ ｱｷｺ</t>
  </si>
  <si>
    <t>上地　史恵</t>
  </si>
  <si>
    <t>ｳｴﾁ ﾌﾐｴ</t>
  </si>
  <si>
    <t>田場　あゆみ</t>
  </si>
  <si>
    <t>ﾀﾊﾞ ｱﾕﾐ</t>
  </si>
  <si>
    <t>比嘉　沙織</t>
  </si>
  <si>
    <t>ﾋｶﾞ ｻｵﾘ</t>
  </si>
  <si>
    <t>田島　蘭子</t>
  </si>
  <si>
    <t>ﾀｼﾞﾏ ﾗﾝｺ</t>
  </si>
  <si>
    <t>城間　俊汰</t>
  </si>
  <si>
    <t>ｼﾛﾏ ｼｭﾝﾀ</t>
  </si>
  <si>
    <t>新垣　慶朗</t>
  </si>
  <si>
    <t>ｱﾗｶｷ ﾖｼｱｷ</t>
  </si>
  <si>
    <t>米重　昇吾</t>
  </si>
  <si>
    <t>ﾖﾈｼｹﾞ ｼｮｳｺﾞ</t>
  </si>
  <si>
    <t>永松　かなえ</t>
  </si>
  <si>
    <t>ﾅｶﾞﾏﾂ ｶﾅｴ</t>
  </si>
  <si>
    <t>伊良波　千春</t>
  </si>
  <si>
    <t>ｲﾗﾊ ﾁﾊﾙ</t>
  </si>
  <si>
    <t>川島　海斗</t>
  </si>
  <si>
    <t>ｶﾜｼﾏ ｶｲﾄ</t>
  </si>
  <si>
    <t>図工・生活・社会・書写</t>
  </si>
  <si>
    <t>奥原　有理</t>
  </si>
  <si>
    <t>ｵｸﾊﾗ ﾕｳﾘ</t>
  </si>
  <si>
    <t>児玉　美咲</t>
  </si>
  <si>
    <t>ｺﾀﾞﾏ ﾐｻｷ</t>
  </si>
  <si>
    <t>伊波　潔</t>
  </si>
  <si>
    <t>ｲﾊ ｷﾖｼ</t>
  </si>
  <si>
    <t>髙良　英一</t>
  </si>
  <si>
    <t>ﾀｶﾗ ｴｲｲﾁ</t>
  </si>
  <si>
    <t>症候とその評価法</t>
  </si>
  <si>
    <t>砂川　長彦</t>
  </si>
  <si>
    <t>ｽﾅｶﾞﾜ ｵｻﾋｺ</t>
  </si>
  <si>
    <t>神里  尚美</t>
  </si>
  <si>
    <t>ｶﾝｻﾞﾄ ﾅｵﾐ</t>
  </si>
  <si>
    <t>長田　信洋</t>
  </si>
  <si>
    <t>ﾅｶﾞﾀ ﾉﾌﾞﾋﾛ</t>
  </si>
  <si>
    <t>諸角　誠人</t>
  </si>
  <si>
    <t>ﾓﾛｽﾞﾐ ﾏｺﾄ</t>
  </si>
  <si>
    <t>知花　博治</t>
  </si>
  <si>
    <t>ﾁﾊﾞﾅ ﾋﾛｼﾞ</t>
  </si>
  <si>
    <t>島袋　充生</t>
  </si>
  <si>
    <t>ｼﾏﾌﾞｸﾛ ﾐﾁｵ</t>
  </si>
  <si>
    <t>代謝学</t>
  </si>
  <si>
    <t>ﾀﾏｷ ﾋﾃﾞｷ</t>
  </si>
  <si>
    <t>富所　敦男</t>
  </si>
  <si>
    <t>ﾄﾐﾄﾞｺﾛ ｱﾂｵ</t>
  </si>
  <si>
    <t>小塚　智沙代</t>
  </si>
  <si>
    <t>ｺﾂﾞｶ ﾁｻﾖ</t>
  </si>
  <si>
    <t>内分泌代謝特論・生活習慣病特論</t>
  </si>
  <si>
    <t>飲食ビジネス概論</t>
  </si>
  <si>
    <t>グローカルサービス経営入門</t>
  </si>
  <si>
    <t>中村　昇太</t>
  </si>
  <si>
    <t>ﾅｶﾑﾗ ｼｮｳﾀ</t>
  </si>
  <si>
    <t>福田　龍将</t>
  </si>
  <si>
    <t>ﾌｸﾀﾞ ﾀﾂﾏ</t>
  </si>
  <si>
    <t>山内　正三</t>
  </si>
  <si>
    <t>ﾔﾏｳﾁ ｼｮｳｿﾞｳ</t>
  </si>
  <si>
    <t>千葉　至</t>
  </si>
  <si>
    <t>ﾁﾊﾞ ｲﾀﾙ</t>
  </si>
  <si>
    <t>放射線医学</t>
  </si>
  <si>
    <t>金城　博</t>
  </si>
  <si>
    <t>ｷﾝｼﾞｮｳ ﾋﾛｼ</t>
  </si>
  <si>
    <t>佐藤　整尚</t>
  </si>
  <si>
    <t>ｻﾄｳ ｾｲｼｮｳ</t>
  </si>
  <si>
    <t>情報数理学特論Ⅲ</t>
  </si>
  <si>
    <t>伊藤　信成</t>
  </si>
  <si>
    <t>ｲﾄｳ ﾉﾌﾞﾅﾘ</t>
  </si>
  <si>
    <t>棟方　裕一</t>
  </si>
  <si>
    <t>ﾑﾅｶﾀ ﾋﾛｶｽﾞ</t>
  </si>
  <si>
    <t>電気電子工学特別講義Ⅰ</t>
  </si>
  <si>
    <t>中村　正秋</t>
  </si>
  <si>
    <t>ﾅｶﾑﾗ ﾏｻｱｷ</t>
  </si>
  <si>
    <t>特別講義</t>
  </si>
  <si>
    <t>安井　文男</t>
  </si>
  <si>
    <t>ﾔｽｲ ﾌﾐｵ</t>
  </si>
  <si>
    <t>宇南山　卓</t>
  </si>
  <si>
    <t>ｳﾅﾔﾏ ﾀｶｼ</t>
  </si>
  <si>
    <t>経済統計学特殊講義Ⅱ</t>
  </si>
  <si>
    <t>竹下　勇夫</t>
  </si>
  <si>
    <t>伊良波　理絵</t>
  </si>
  <si>
    <t>ｲﾗﾊ ﾘｴ</t>
  </si>
  <si>
    <t>文化心理学</t>
  </si>
  <si>
    <t>岸　政彦</t>
  </si>
  <si>
    <t>ｷｼ ﾏｻﾋｺ</t>
  </si>
  <si>
    <t>社会学研究Ⅶ</t>
  </si>
  <si>
    <t>保健学特論</t>
  </si>
  <si>
    <t>大学院保健学研究科</t>
  </si>
  <si>
    <t>岡田　勇</t>
  </si>
  <si>
    <t>ｵｶﾀﾞ ｲｻﾑ</t>
  </si>
  <si>
    <t>国際関係論特殊講義Ⅻ</t>
  </si>
  <si>
    <t>箭内　任</t>
  </si>
  <si>
    <t>ﾔﾅｲ ﾏｺﾄ</t>
  </si>
  <si>
    <t>哲学・倫理学特殊講義Ⅰ</t>
  </si>
  <si>
    <t>山本　宏樹</t>
  </si>
  <si>
    <t>ﾔﾏﾓﾄ ﾋﾛｷ</t>
  </si>
  <si>
    <t>木下　智史</t>
  </si>
  <si>
    <t>ｷﾉｼﾀ ｻﾄｼ</t>
  </si>
  <si>
    <t>法学特殊講義Ⅻ</t>
  </si>
  <si>
    <t>本田　道輝</t>
  </si>
  <si>
    <t>ﾎﾝﾀﾞ ﾐﾁﾃﾙ</t>
  </si>
  <si>
    <t>人類学特講Ⅰ</t>
  </si>
  <si>
    <t>杉山　文博</t>
  </si>
  <si>
    <t>ｽｷﾞﾔﾏ ﾌﾐﾋﾛ</t>
  </si>
  <si>
    <t>髙山　義浩</t>
  </si>
  <si>
    <t>ﾀｶﾔﾏ ﾖｼﾋﾛ</t>
  </si>
  <si>
    <t>高橋　康次郎</t>
  </si>
  <si>
    <t>ﾀｶﾊｼ ｺｳｼﾞﾛｳ</t>
  </si>
  <si>
    <t>近藤　英作</t>
  </si>
  <si>
    <t>ｺﾝﾄﾞｳ ｴｲｻｸ</t>
  </si>
  <si>
    <t>福岡　順也</t>
  </si>
  <si>
    <t>ﾌｸｵｶ ｼﾞｭﾝﾔ</t>
  </si>
  <si>
    <t>金田　一男</t>
  </si>
  <si>
    <t>ｶﾈﾀﾞ ｶｽﾞｵ</t>
  </si>
  <si>
    <t>職業と人生</t>
  </si>
  <si>
    <t>井上　英夫</t>
  </si>
  <si>
    <t>ｲﾉｳｴ ﾋﾃﾞｵ</t>
  </si>
  <si>
    <t>基礎社会保障法・社会保障論</t>
  </si>
  <si>
    <t>木庭　啓介</t>
  </si>
  <si>
    <t>ｺﾊﾞ ｹｲｽｹ</t>
  </si>
  <si>
    <t>分析化学特別講義Ａ</t>
  </si>
  <si>
    <t>藤田　祐樹</t>
  </si>
  <si>
    <t>ﾌｼﾞﾀ ﾏｻｷ</t>
  </si>
  <si>
    <t>観光生態学</t>
  </si>
  <si>
    <t>植物機能科学特別講義Ⅱ</t>
  </si>
  <si>
    <t>財部　盛久</t>
  </si>
  <si>
    <t>ﾀｶﾗﾍﾞ ﾓﾘﾋｻ</t>
  </si>
  <si>
    <t>比嘉　理麻</t>
  </si>
  <si>
    <t>ﾋｶﾞ ﾘﾏ</t>
  </si>
  <si>
    <t>観光学プレ演習</t>
  </si>
  <si>
    <t>観光学演習Ⅱ</t>
  </si>
  <si>
    <t>太田　祐子</t>
  </si>
  <si>
    <t>ｵｵﾀ ﾕｳｺ</t>
  </si>
  <si>
    <t>ｵｵｼﾛ ﾁｶｺ</t>
  </si>
  <si>
    <t>美術科教育法Ｃ</t>
  </si>
  <si>
    <t>山内　優子</t>
  </si>
  <si>
    <t>ﾔﾏｳﾁ ﾕｳｺ</t>
  </si>
  <si>
    <t>彦坂　和雄</t>
  </si>
  <si>
    <t>ﾋｺｻｶ ｶｽﾞｵ</t>
  </si>
  <si>
    <t>動物機能科学特別講義Ⅱ</t>
  </si>
  <si>
    <t>野中　崇志</t>
  </si>
  <si>
    <t>ﾉﾅｶ ﾀｶｼ</t>
  </si>
  <si>
    <t>新垣　誠司</t>
  </si>
  <si>
    <t>ｱﾗｶｷ ｾｲｼﾞ</t>
  </si>
  <si>
    <t>進化生態学特殊講義C</t>
  </si>
  <si>
    <t>服部　俊昭</t>
  </si>
  <si>
    <t>ﾊｯﾄﾘ ﾄｼｱｷ</t>
  </si>
  <si>
    <t>幾何学特論Ⅳ</t>
  </si>
  <si>
    <t>細川　伸也</t>
  </si>
  <si>
    <t>ﾎｿｶﾜ ｼﾝﾔ</t>
  </si>
  <si>
    <t>物理学特別講義Ⅰ</t>
  </si>
  <si>
    <t>物理学特論Ⅸ</t>
  </si>
  <si>
    <t>新垣　義孝</t>
  </si>
  <si>
    <t>ｱﾗｶｷ ﾖｼﾀｶ</t>
  </si>
  <si>
    <t>泌尿器科救急疾患</t>
  </si>
  <si>
    <t>伴　雅雄</t>
  </si>
  <si>
    <t>ﾊﾞﾝ ﾏｻｵ</t>
  </si>
  <si>
    <t>海洋地学特別講義G</t>
  </si>
  <si>
    <t>地球科学特別セミナーⅥ</t>
  </si>
  <si>
    <t>竹内　徹也</t>
  </si>
  <si>
    <t>ﾀｹｳﾁ ﾃﾂﾔ</t>
  </si>
  <si>
    <t>物理学特別講義Ｈ</t>
  </si>
  <si>
    <t>物理学特論Ⅷ</t>
  </si>
  <si>
    <t>西渕　光昭</t>
  </si>
  <si>
    <t>ﾆｼﾌﾞﾁ ﾐﾂｱｷ</t>
  </si>
  <si>
    <t>細菌学</t>
  </si>
  <si>
    <t>白水　徹也</t>
  </si>
  <si>
    <t>ｼﾛﾐｽﾞ ﾃﾂﾔ</t>
  </si>
  <si>
    <t>物理学特別講義Ｊ</t>
  </si>
  <si>
    <t>物理学特論Ｘ</t>
  </si>
  <si>
    <t>塩川　学</t>
  </si>
  <si>
    <t>ｼｵｶﾜ ﾏﾅﾌﾞ</t>
  </si>
  <si>
    <t>島袋　桂</t>
  </si>
  <si>
    <t>ｼﾏﾌﾞｸﾛ ｹｲ</t>
  </si>
  <si>
    <t>健康心理学</t>
  </si>
  <si>
    <t>山里　ひろみ</t>
  </si>
  <si>
    <t>ﾔﾏｻﾞﾄ ﾋﾛﾐ</t>
  </si>
  <si>
    <t>與那嶺　佳奈子</t>
  </si>
  <si>
    <t>ﾖﾅﾐﾈ ｶﾅｺ</t>
  </si>
  <si>
    <t>江上 幹幸</t>
  </si>
  <si>
    <t>ｴｶﾞﾐ ﾄﾓｺ</t>
  </si>
  <si>
    <t>考古学研究Ⅴ</t>
  </si>
  <si>
    <t>坂本　守章</t>
  </si>
  <si>
    <t>ｻｶﾓﾄ ﾓﾘｱｷ</t>
  </si>
  <si>
    <t>仲田　康司</t>
  </si>
  <si>
    <t>ﾅｶﾀﾞ ﾔｽｼ</t>
  </si>
  <si>
    <t>建築材料構造実験</t>
  </si>
  <si>
    <t>仲宗根　朋美</t>
  </si>
  <si>
    <t>ﾅｶｿﾈ ﾄﾓﾐ</t>
  </si>
  <si>
    <t>三輪　範史</t>
  </si>
  <si>
    <t>ﾐﾜ ﾉﾘﾌﾐ</t>
  </si>
  <si>
    <t>並里　しげみ</t>
  </si>
  <si>
    <t>ﾅﾐｻﾄ ｼｹﾞﾐ</t>
  </si>
  <si>
    <t>表現ⅡＡ</t>
  </si>
  <si>
    <t>向井　洋子</t>
  </si>
  <si>
    <t>ﾑｶｲ ﾖｳｺ</t>
  </si>
  <si>
    <t>国際関係論特殊講義Ⅴ</t>
  </si>
  <si>
    <t>大森　保</t>
  </si>
  <si>
    <t>ｵｵﾓﾘ ﾀﾓﾂ</t>
  </si>
  <si>
    <t>分子の世界</t>
  </si>
  <si>
    <t>川上　哲史</t>
  </si>
  <si>
    <t>ｶﾜｶﾐ ﾃﾂﾌﾐ</t>
  </si>
  <si>
    <t>福富　健仁</t>
  </si>
  <si>
    <t>ﾌｸﾄﾐ ｹﾝｼﾞ</t>
  </si>
  <si>
    <t>宮城　光秀</t>
  </si>
  <si>
    <t>ﾐﾔｷﾞ ﾐﾂﾋﾃﾞ</t>
  </si>
  <si>
    <t>髙江洲　和子</t>
  </si>
  <si>
    <t>ﾀｶｴｽ ｶｽﾞｺ</t>
  </si>
  <si>
    <t>下地　邦輝</t>
  </si>
  <si>
    <t>ｼﾓｼﾞ ｸﾆｷ</t>
  </si>
  <si>
    <t>仲村　尚子</t>
  </si>
  <si>
    <t>ﾅｶﾑﾗ ﾏｻｺ</t>
  </si>
  <si>
    <t>姫松　親一郎</t>
  </si>
  <si>
    <t>ﾋﾒﾏﾂ ｼﾝｲﾁﾛｳ</t>
  </si>
  <si>
    <t>竹原　斉克</t>
  </si>
  <si>
    <t>ﾀｹﾊﾗ ﾀﾀﾞﾖｼ</t>
  </si>
  <si>
    <t>亀山　聡</t>
  </si>
  <si>
    <t>ｶﾒﾔﾏ ｿｳ</t>
  </si>
  <si>
    <t>法学特殊講義Ⅲ</t>
  </si>
  <si>
    <t>スペイン語実践研修Ⅱ</t>
  </si>
  <si>
    <t>運天　寛樹</t>
  </si>
  <si>
    <t>ｳﾝﾃﾝ ﾋﾛｷ</t>
  </si>
  <si>
    <t>民法（物権）特別講義</t>
  </si>
  <si>
    <t>言語地理学実地調査Ⅱ</t>
  </si>
  <si>
    <t>観光英語演習</t>
  </si>
  <si>
    <t>寺田　明弘</t>
  </si>
  <si>
    <t>ﾃﾗﾀﾞ ｱｷﾋﾛ</t>
  </si>
  <si>
    <t>民事法総合演習Ⅱ</t>
  </si>
  <si>
    <t>松尾　晋哉</t>
  </si>
  <si>
    <t>ﾏﾂｵ ｼﾝﾔ</t>
  </si>
  <si>
    <t>松本　圭司</t>
  </si>
  <si>
    <t>ﾏﾂﾓﾄ ｹｲｼﾞ</t>
  </si>
  <si>
    <t>関数解析学特論Ⅳ</t>
  </si>
  <si>
    <t>三村　徹郎</t>
  </si>
  <si>
    <t>ﾐﾑﾗ ﾃﾂﾛｳ</t>
  </si>
  <si>
    <t>生命機能学特殊講義Ｃ</t>
  </si>
  <si>
    <t>糸数　真哉</t>
  </si>
  <si>
    <t>ｲﾄｶｽﾞ ﾏｻﾔ</t>
  </si>
  <si>
    <t>玉城　喜章</t>
  </si>
  <si>
    <t>ﾀﾏｷ ﾖｼｱｷ</t>
  </si>
  <si>
    <t>久米　仁司</t>
  </si>
  <si>
    <t>ｸﾒ ﾋﾄｼ</t>
  </si>
  <si>
    <t>当真　健</t>
  </si>
  <si>
    <t>ﾄｳﾏ ﾀｹｼ</t>
  </si>
  <si>
    <t>並木　万希</t>
  </si>
  <si>
    <t>ﾅﾐｷ ﾏｷ</t>
  </si>
  <si>
    <t>臼井　隆秀</t>
  </si>
  <si>
    <t>ｳｽｲ ﾀｶﾋﾃﾞ</t>
  </si>
  <si>
    <t>吉田　コマキ</t>
  </si>
  <si>
    <t>ﾖｼﾀﾞ ｺﾏｷ</t>
  </si>
  <si>
    <t>仲里　彰祥</t>
  </si>
  <si>
    <t>ﾅｶｻﾞﾄ ｱｷﾖｼ</t>
  </si>
  <si>
    <t>安田　直子</t>
  </si>
  <si>
    <t>ﾔｽﾀﾞ ﾅｵｺ</t>
  </si>
  <si>
    <t>宮里　泰山</t>
  </si>
  <si>
    <t>ﾐﾔｻﾞﾄ ﾀｲｻﾞﾝ</t>
  </si>
  <si>
    <t>西岡　典宏</t>
  </si>
  <si>
    <t>ﾆｼｵｶ ﾉﾘﾋﾛ</t>
  </si>
  <si>
    <t>金城　理恵</t>
  </si>
  <si>
    <t>ｷﾝｼﾞｮｳ ﾘｴ</t>
  </si>
  <si>
    <t>地球科学特別セミナーⅤ</t>
  </si>
  <si>
    <t>佐瀬　一洋</t>
  </si>
  <si>
    <t>ｻｾ ｶｽﾞﾋﾛ</t>
  </si>
  <si>
    <t>客員教授</t>
  </si>
  <si>
    <t>熱帯生物圏研究センター</t>
  </si>
  <si>
    <t>五十嵐　圭日子</t>
  </si>
  <si>
    <t>ｲｶﾞﾗｼ ｷﾖﾋｺ</t>
  </si>
  <si>
    <t>生物機能開発学特別講義Ⅱ</t>
  </si>
  <si>
    <t>永瀬　美穂</t>
  </si>
  <si>
    <t>ﾅｶﾞｾ ﾐﾎ</t>
  </si>
  <si>
    <t>特別講義Ⅲ</t>
  </si>
  <si>
    <t>内井　喜美子</t>
  </si>
  <si>
    <t>ｳﾁｲ ｷﾐｺ</t>
  </si>
  <si>
    <t>生態環境科学特別講義Ⅰ</t>
  </si>
  <si>
    <t>肢体不自由者の心理・生理・病理</t>
  </si>
  <si>
    <t>阿部　一博</t>
  </si>
  <si>
    <t>ｱﾍﾞ ｶｽﾞﾋﾛ</t>
  </si>
  <si>
    <t>バイオシステム工学特別講義Ⅱ</t>
  </si>
  <si>
    <t>波平 宜敬</t>
  </si>
  <si>
    <t>ﾅﾐﾋﾗ ﾖｼﾉﾘ</t>
  </si>
  <si>
    <t>白土　浩</t>
  </si>
  <si>
    <t>ｼﾗﾂﾁ ﾋﾛｼ</t>
  </si>
  <si>
    <t>インターネット・ソフトウェア</t>
  </si>
  <si>
    <t>若菜　章</t>
  </si>
  <si>
    <t>ﾜｶﾅ ｱｷﾗ</t>
  </si>
  <si>
    <t>園芸学概論</t>
  </si>
  <si>
    <t>平田　美紀</t>
  </si>
  <si>
    <t>ﾋﾗﾀ ﾐｷ</t>
  </si>
  <si>
    <t>糸数　哲</t>
  </si>
  <si>
    <t>ｲﾄｶｽﾞ ﾃﾂｼ</t>
  </si>
  <si>
    <t>自然地理学特論</t>
  </si>
  <si>
    <t>澤邉　紀生</t>
  </si>
  <si>
    <t>ｻﾜﾍﾞ ﾉﾘｵ</t>
  </si>
  <si>
    <t>矢部　努</t>
  </si>
  <si>
    <t>ﾔﾍﾞ ﾂﾄﾑ</t>
  </si>
  <si>
    <t>特別講義XⅦ</t>
  </si>
  <si>
    <t>與儀　幸朝</t>
  </si>
  <si>
    <t>ﾖｷﾞ ﾕｷﾄﾓ</t>
  </si>
  <si>
    <t>東城　博雅</t>
  </si>
  <si>
    <t>ﾄｳｼﾞｮｳ ﾋﾛﾏｻ</t>
  </si>
  <si>
    <t>有機化学特別講義A</t>
  </si>
  <si>
    <t>安慶田　英樹</t>
  </si>
  <si>
    <t>ｱｹﾀﾞ ﾋﾃﾞｷ</t>
  </si>
  <si>
    <t>金城　一彦</t>
  </si>
  <si>
    <t>ｷﾝｼﾞｮｳ ｶｽﾞﾋｺ</t>
  </si>
  <si>
    <t>土木工学概論</t>
  </si>
  <si>
    <t>小田　浩史</t>
  </si>
  <si>
    <t>ｵﾀﾞ ﾋﾛｼ</t>
  </si>
  <si>
    <t>葉名尻　享</t>
  </si>
  <si>
    <t>ﾊﾅｼﾞﾘ ｽｽﾑ</t>
  </si>
  <si>
    <t>キャリア概論</t>
  </si>
  <si>
    <t>教員免許状更新講習実施室</t>
  </si>
  <si>
    <t>斉藤　真司</t>
  </si>
  <si>
    <t>ｻｲﾄｳ ｼﾝｼﾞ</t>
  </si>
  <si>
    <t>物理化学特別講義Ｂ</t>
  </si>
  <si>
    <t>石井　勉</t>
  </si>
  <si>
    <t>ｲｼｲ ﾂﾄﾑ</t>
  </si>
  <si>
    <t>豊田　花恵</t>
  </si>
  <si>
    <t>ﾄﾖﾀ ﾊﾅｴ</t>
  </si>
  <si>
    <t>学校における食育推進～学校・家庭・地域との連携をめざして～</t>
  </si>
  <si>
    <t>井口　直子</t>
  </si>
  <si>
    <t>ｲｸﾞﾁ ﾅｵｺ</t>
  </si>
  <si>
    <t>学校における食育推進</t>
  </si>
  <si>
    <t>一瀬　宗也</t>
  </si>
  <si>
    <t>ｲﾁｾ ﾑﾈﾔ</t>
  </si>
  <si>
    <t>皮膚結合織系</t>
  </si>
  <si>
    <t>名嘉村　博</t>
  </si>
  <si>
    <t>呼吸器</t>
  </si>
  <si>
    <t>神田　清秀</t>
  </si>
  <si>
    <t>ｶﾐﾀﾞ ｷﾖﾋﾃﾞ</t>
  </si>
  <si>
    <t>西　大輔</t>
  </si>
  <si>
    <t>ﾆｼ ﾀﾞｲｽｹ</t>
  </si>
  <si>
    <t>親泊　宏</t>
  </si>
  <si>
    <t>ｵﾔﾄﾞﾏﾘ ﾋﾛｼ</t>
  </si>
  <si>
    <t>家庭科教育研究</t>
  </si>
  <si>
    <t>池田　優</t>
  </si>
  <si>
    <t>ｲｹﾀﾞ ﾏｻﾙ</t>
  </si>
  <si>
    <t>城丸　結布子</t>
  </si>
  <si>
    <t>ｼﾛﾏﾙ ﾕｳｺ</t>
  </si>
  <si>
    <t>北村　浩子</t>
  </si>
  <si>
    <t>ｷﾀﾑﾗ ﾋﾛｺ</t>
  </si>
  <si>
    <t>生物の多様性と保全</t>
  </si>
  <si>
    <t>穂苅　満雄</t>
  </si>
  <si>
    <t>ﾎｶﾘ ﾐﾂｵ</t>
  </si>
  <si>
    <t>中本　敦</t>
  </si>
  <si>
    <t>ﾅｶﾓﾄ ｱﾂｼ</t>
  </si>
  <si>
    <t>細川　勝紀</t>
  </si>
  <si>
    <t>ﾎｿｶﾜ ｶﾂﾉﾘ</t>
  </si>
  <si>
    <t>鶴田　厚子</t>
  </si>
  <si>
    <t>ﾂﾙﾀ ｱﾂｺ</t>
  </si>
  <si>
    <t>小学校理科のための植物学</t>
  </si>
  <si>
    <t>寺本　潔</t>
  </si>
  <si>
    <t>ﾃﾗﾓﾄ ｷﾖｼ</t>
  </si>
  <si>
    <t>観光の教育力と教材開発</t>
  </si>
  <si>
    <t>加藤　好一</t>
  </si>
  <si>
    <t>ｶﾄｳ ﾖｼｶｽﾞ</t>
  </si>
  <si>
    <t>上江洲　学</t>
  </si>
  <si>
    <t>ｳｴｽﾞ ﾏﾅﾌﾞ</t>
  </si>
  <si>
    <t>小学校教諭の為のリコーダー指導法</t>
  </si>
  <si>
    <t>高江洲　博子</t>
  </si>
  <si>
    <t>ﾀｶｴｽ ﾋﾛｺ</t>
  </si>
  <si>
    <t>中学校音楽教諭の為のリコーダー指導法</t>
  </si>
  <si>
    <t>途上国の人々の暮らしを知るために</t>
  </si>
  <si>
    <t>金城　奈津子</t>
  </si>
  <si>
    <t>ｷﾝｼﾞｮｳ ﾅﾂｺ</t>
  </si>
  <si>
    <t>中村　肖三</t>
  </si>
  <si>
    <t>ﾅｶﾑﾗ ｼｮｳｿﾞｳ</t>
  </si>
  <si>
    <t>進路指導及びキャリア教育に関する講習</t>
  </si>
  <si>
    <t>進路指導及びキャリア教育に関する講習（選択1組）</t>
  </si>
  <si>
    <t>進路指導及びキャリア教育に関する講習（選択2組）</t>
  </si>
  <si>
    <t>山野下　とよ子</t>
  </si>
  <si>
    <t>ﾔﾏﾉｼﾀ ﾄﾖｺ</t>
  </si>
  <si>
    <t>沖縄の学力問題とわかる学力を育む算数の授業づくり</t>
  </si>
  <si>
    <t>情報社会と情報倫理</t>
  </si>
  <si>
    <t>冨永　妙子</t>
  </si>
  <si>
    <t>ﾄﾐﾅｶﾞ ﾀｴｺ</t>
  </si>
  <si>
    <t>飯野　正光</t>
  </si>
  <si>
    <t>ｲｲﾉ ﾏｻﾐﾂ</t>
  </si>
  <si>
    <t>小亀　一弘</t>
  </si>
  <si>
    <t>ｺｶﾞﾒ ｶｽﾞﾋﾛ</t>
  </si>
  <si>
    <t>海洋生物生産学特殊講義Ｃ</t>
  </si>
  <si>
    <t>新田　繁睦</t>
  </si>
  <si>
    <t>ｱﾗﾀ ｼｹﾞﾁｶ</t>
  </si>
  <si>
    <t>林　峰栄</t>
  </si>
  <si>
    <t>ﾊﾔｼ ﾎｳｴｲ</t>
  </si>
  <si>
    <t>名城　志奈</t>
  </si>
  <si>
    <t>ﾅｼﾛ ｼﾅ</t>
  </si>
  <si>
    <t>山口　志乃</t>
  </si>
  <si>
    <t>ﾔﾏｸﾞﾁ ｼﾉ</t>
  </si>
  <si>
    <t>Franke Claus Friedrich</t>
  </si>
  <si>
    <t>ﾌﾗﾝｹ ｸﾗｳｽ ﾌﾘｰﾄﾞﾘﾋ</t>
  </si>
  <si>
    <t>金　東善</t>
  </si>
  <si>
    <t>ｷﾑ ﾄﾞﾝｻﾝ</t>
  </si>
  <si>
    <t>朝鮮の歴史と文化</t>
  </si>
  <si>
    <t>宮里　将征</t>
  </si>
  <si>
    <t>ﾐﾔｻﾄ ﾏｻﾕｷ</t>
  </si>
  <si>
    <t>生活の化学</t>
  </si>
  <si>
    <t>大田　喬</t>
  </si>
  <si>
    <t>ｵｵﾀ ﾀｶｼ</t>
  </si>
  <si>
    <t>琉球の自然</t>
  </si>
  <si>
    <t>総合日本語Ａ</t>
  </si>
  <si>
    <t>グローバル教育支援機構国際教育支援部門</t>
  </si>
  <si>
    <t>総合日本語Ｂ</t>
  </si>
  <si>
    <t>下郡　剛</t>
  </si>
  <si>
    <t>ｼﾓｺﾞｵﾘ ﾀｹｼ</t>
  </si>
  <si>
    <t>歴史学研究Ⅳ</t>
  </si>
  <si>
    <t>玉城　きみ子</t>
  </si>
  <si>
    <t>ﾀﾏｷ ｷﾐｺ</t>
  </si>
  <si>
    <t>教職研究</t>
  </si>
  <si>
    <t>学校教育実践研究</t>
  </si>
  <si>
    <t>浅野　誠</t>
  </si>
  <si>
    <t>ｱｻﾉ ﾏｺﾄ</t>
  </si>
  <si>
    <t>早乙女　理恵</t>
  </si>
  <si>
    <t>ｻｵﾄﾒ ﾘｴ</t>
  </si>
  <si>
    <t>宮城　アケミ</t>
  </si>
  <si>
    <t>ﾐﾔｷﾞ ｱｹﾐ</t>
  </si>
  <si>
    <t>社会科要説</t>
  </si>
  <si>
    <t>マスコミ特殊講義Ⅱ</t>
  </si>
  <si>
    <t>小番　あゆみ</t>
  </si>
  <si>
    <t>ｺﾂｶﾞｲ ｱﾕﾐ</t>
  </si>
  <si>
    <t>平良　次子</t>
  </si>
  <si>
    <t>ﾀｲﾗ ﾂｷﾞｺ</t>
  </si>
  <si>
    <t>白井　旬</t>
  </si>
  <si>
    <t>ｼﾗｲ ｼﾞｭﾝ</t>
  </si>
  <si>
    <t>日本語ⅠＢ</t>
  </si>
  <si>
    <t>生物学特殊講義Ｃ</t>
  </si>
  <si>
    <t>渡久山  章</t>
  </si>
  <si>
    <t>ﾄｸﾔﾏ ｱｷﾗ</t>
  </si>
  <si>
    <t>王　冬艶</t>
  </si>
  <si>
    <t>ｵｳ ﾄｳｴﾝ</t>
  </si>
  <si>
    <t>竹村　明子</t>
  </si>
  <si>
    <t>ﾀｹﾑﾗ ｱｷｺ</t>
  </si>
  <si>
    <t>平田　哲兵</t>
  </si>
  <si>
    <t>ﾋﾗﾀ ﾃｯﾍﾟｲ</t>
  </si>
  <si>
    <t>運動･ｽﾎﾟｰﾂ科学演習</t>
  </si>
  <si>
    <t>春田　吉備彦</t>
  </si>
  <si>
    <t>ﾊﾙﾀ ｷﾋﾞﾋｺ</t>
  </si>
  <si>
    <t>臨床心理実習</t>
  </si>
  <si>
    <t>加藤　登美子</t>
  </si>
  <si>
    <t>ｶﾄｳ ﾄﾐｺ</t>
  </si>
  <si>
    <t>漢字Ａ</t>
  </si>
  <si>
    <t>津波　高志</t>
  </si>
  <si>
    <t>ﾂﾊ ﾀｶｼ</t>
  </si>
  <si>
    <t>民俗学研究Ⅵ</t>
  </si>
  <si>
    <t>又吉　智教</t>
  </si>
  <si>
    <t>ﾏﾀﾖｼ ﾄﾓﾉﾘ</t>
  </si>
  <si>
    <t>翁長　朝常</t>
  </si>
  <si>
    <t>ｵﾅｶﾞ ﾄﾓﾂﾈ</t>
  </si>
  <si>
    <t>ＦＰプログラム特論Ⅰ</t>
  </si>
  <si>
    <t>松元　剛</t>
  </si>
  <si>
    <t>ﾏﾂﾓﾄ ﾂﾖｼ</t>
  </si>
  <si>
    <t>実践経済学</t>
  </si>
  <si>
    <t>数学基礎演習Ⅰ</t>
  </si>
  <si>
    <t>数学基礎演習Ⅱ</t>
  </si>
  <si>
    <t>饒平名　知也</t>
  </si>
  <si>
    <t>ﾖﾍﾅ ﾄﾓﾔ</t>
  </si>
  <si>
    <t>経営管理特殊講義Ⅴ</t>
  </si>
  <si>
    <t>経営管理特殊講義Ⅵ</t>
  </si>
  <si>
    <t>金城　裕</t>
  </si>
  <si>
    <t>ｷﾝｼﾞｮｳ ﾕﾀｶ</t>
  </si>
  <si>
    <t>金融論特殊講義Ⅰ</t>
  </si>
  <si>
    <t>小嶋　健史</t>
  </si>
  <si>
    <t>ｺｼﾞﾏ ﾀｹｼ</t>
  </si>
  <si>
    <t>経営管理特殊講義Ⅲ</t>
  </si>
  <si>
    <t>経営管理特殊講義Ⅳ</t>
  </si>
  <si>
    <t>仲谷　康</t>
  </si>
  <si>
    <t>ﾅｶﾀﾆ ﾔｽｼ</t>
  </si>
  <si>
    <t>藤本　真悟</t>
  </si>
  <si>
    <t>ﾌｼﾞﾓﾄ ｼﾝｺﾞ</t>
  </si>
  <si>
    <t>漆谷　克秀</t>
  </si>
  <si>
    <t>ｳﾙｼﾀﾞﾆ ｶﾂﾋﾃﾞ</t>
  </si>
  <si>
    <t>上原　卓也</t>
  </si>
  <si>
    <t>ｳｴﾊﾗ ﾀｸﾔ</t>
  </si>
  <si>
    <t>池原　未喜</t>
  </si>
  <si>
    <t>ｲｹﾊﾗ ﾐｷ</t>
  </si>
  <si>
    <t>伊禮　徳子</t>
  </si>
  <si>
    <t>ｲﾚｲ ﾉﾘｺ</t>
  </si>
  <si>
    <t>比嘉　諒輔</t>
  </si>
  <si>
    <t>ﾋｶﾞ ﾘｮｳｽｹ</t>
  </si>
  <si>
    <t>松本　大進</t>
  </si>
  <si>
    <t>ﾏﾂﾓﾄ ﾀﾞｲｼﾝ</t>
  </si>
  <si>
    <t>DIAZ SACCO JUAN JOSE　</t>
  </si>
  <si>
    <t>ﾃﾞｨｱｽ ｻｯｺ ﾌｧﾝ ﾎｾ</t>
  </si>
  <si>
    <t>英語（ALT）</t>
  </si>
  <si>
    <t>Watts Jr Weston Alfred</t>
  </si>
  <si>
    <t>ﾜｯﾂ ｼﾞｭﾆｱ ｳｪｽﾄﾝ ｱﾙﾌﾚｯﾄﾞ</t>
  </si>
  <si>
    <t>古我知　憲康</t>
  </si>
  <si>
    <t>ｺｶﾞﾁ ﾉﾘﾔｽ</t>
  </si>
  <si>
    <t>中山　公彦</t>
  </si>
  <si>
    <t>ﾅｶﾔﾏ ｷﾐﾋｺ</t>
  </si>
  <si>
    <t>保健管理センター</t>
  </si>
  <si>
    <t>佐藤　勝重</t>
  </si>
  <si>
    <t>ｻﾄｳ ｶﾂｼｹﾞ</t>
  </si>
  <si>
    <t>生理学</t>
  </si>
  <si>
    <t>勝山　直文</t>
  </si>
  <si>
    <t>ｶﾂﾔﾏ ﾅｵﾌﾐ</t>
  </si>
  <si>
    <t>井上　文英</t>
  </si>
  <si>
    <t>ｲﾉｳｴ ﾌﾐﾋﾃﾞ</t>
  </si>
  <si>
    <t>ＲＩ関係講義</t>
  </si>
  <si>
    <t>稲田　梨沙</t>
  </si>
  <si>
    <t>ｲﾅﾀﾞ ﾘｻ</t>
  </si>
  <si>
    <t>中塩　東吾</t>
  </si>
  <si>
    <t>ﾅｶｼｵ ﾄｵｺﾞ</t>
  </si>
  <si>
    <t>刑事法総合演習</t>
  </si>
  <si>
    <t>阿部　幸恵</t>
  </si>
  <si>
    <t>ｱﾍﾞ ﾕｷｴ</t>
  </si>
  <si>
    <t>シミュレーション演習</t>
  </si>
  <si>
    <t>経営管理特殊講義Ⅰ</t>
  </si>
  <si>
    <t>経営管理特殊講義Ⅱ</t>
  </si>
  <si>
    <t>寄生虫学</t>
  </si>
  <si>
    <t>木村　隆</t>
  </si>
  <si>
    <t>ｷﾑﾗ ﾘｭｳ</t>
  </si>
  <si>
    <t>泌尿器感染症</t>
  </si>
  <si>
    <t>ｼﾓｼﾞ ﾀｶｺ</t>
  </si>
  <si>
    <t>松岡　和生</t>
  </si>
  <si>
    <t>ﾏﾂｵｶ ｶｽﾞｵ</t>
  </si>
  <si>
    <t>心理学特講</t>
  </si>
  <si>
    <t>高瀬　匡雄</t>
  </si>
  <si>
    <t>ﾀｶｾ ﾏｻｵ</t>
  </si>
  <si>
    <t>日本文学特講Ⅵ</t>
  </si>
  <si>
    <t>伊村　玲子</t>
  </si>
  <si>
    <t>ｲﾑﾗ ﾚｲｺ</t>
  </si>
  <si>
    <t>町田　ひなみ</t>
  </si>
  <si>
    <t>ﾏﾁﾀﾞ ﾋﾅﾐ</t>
  </si>
  <si>
    <t>佐藤　里美</t>
  </si>
  <si>
    <t>ｻﾄｳ ｻﾄﾐ</t>
  </si>
  <si>
    <t>日本語史Ⅰ</t>
  </si>
  <si>
    <t>城間　祥之</t>
  </si>
  <si>
    <t>ｼﾛﾏ ﾖｼﾕｷ</t>
  </si>
  <si>
    <t>特別講義Ⅴ</t>
  </si>
  <si>
    <t>竹田　史章</t>
  </si>
  <si>
    <t>ﾀｹﾀﾞ ﾌﾐｱｷ</t>
  </si>
  <si>
    <t>張  維漢</t>
  </si>
  <si>
    <t>ﾁｬﾝ ｳｪｲﾊﾝ</t>
  </si>
  <si>
    <t>産業社会学原論Ⅱ</t>
  </si>
  <si>
    <t>金城　靖子</t>
  </si>
  <si>
    <t>ｷﾝｼﾞｮｳ ｾｲｺ</t>
  </si>
  <si>
    <t>発達心理学</t>
  </si>
  <si>
    <t>山内　進</t>
  </si>
  <si>
    <t>ﾔﾏｳﾁ ｽｽﾑ</t>
  </si>
  <si>
    <t>メディア英語演習</t>
  </si>
  <si>
    <t>喜友名　綾子</t>
  </si>
  <si>
    <t>ｷﾕﾅ ｱﾔｺ</t>
  </si>
  <si>
    <t>下地　梓</t>
  </si>
  <si>
    <t>ｼﾓｼﾞ ｱｽﾞｻ</t>
  </si>
  <si>
    <t>粟屋　祐</t>
  </si>
  <si>
    <t>ｱﾜﾔ ﾕｳ</t>
  </si>
  <si>
    <t>理論経済学特殊講義Ⅰ</t>
  </si>
  <si>
    <t>徐　行</t>
  </si>
  <si>
    <t>ｼﾞｮ ｺｳ</t>
  </si>
  <si>
    <t>伊達　竜太郎</t>
  </si>
  <si>
    <t>ﾀﾞﾃ ﾘｭｳﾀﾛｳ</t>
  </si>
  <si>
    <t>諸見里　善一</t>
  </si>
  <si>
    <t>ﾓﾛﾐｻﾞﾄ ｾﾞﾝｲﾁ</t>
  </si>
  <si>
    <t>熱帯植物病理学</t>
  </si>
  <si>
    <t>伊波　陽子</t>
  </si>
  <si>
    <t>ｲﾊ ﾖｳｺ</t>
  </si>
  <si>
    <t>岡本　亮輔</t>
  </si>
  <si>
    <t>ｵｶﾓﾄ ﾘｮｳｽｹ</t>
  </si>
  <si>
    <t>応用観光科学Ⅵ</t>
  </si>
  <si>
    <t>清水　賢一郎</t>
  </si>
  <si>
    <t>ｼﾐｽﾞ ｹﾝｲﾁﾛｳ</t>
  </si>
  <si>
    <t>臨床薬理学</t>
  </si>
  <si>
    <t>小林　英俊</t>
  </si>
  <si>
    <t>ｺﾊﾞﾔｼ ﾋﾃﾞﾄｼ</t>
  </si>
  <si>
    <t>吉田　光演</t>
  </si>
  <si>
    <t>ﾖｼﾀﾞ ﾐﾂﾉﾌﾞ</t>
  </si>
  <si>
    <t>ドイツ語学演習Ⅱ</t>
  </si>
  <si>
    <t>西山　徳明</t>
  </si>
  <si>
    <t>ﾆｼﾔﾏ ﾉﾘｱｷ</t>
  </si>
  <si>
    <t>與儀 とも子</t>
  </si>
  <si>
    <t>ﾖｷﾞ ﾄﾓｺ</t>
  </si>
  <si>
    <t>森東　清正</t>
  </si>
  <si>
    <t>ﾓﾘﾄｳ ｷﾖﾏｻ</t>
  </si>
  <si>
    <t>Kyawt Yin Win　</t>
  </si>
  <si>
    <t>ﾁｮ ｼﾞﾝ ｳｨﾝ</t>
  </si>
  <si>
    <t>荻　愼一郎</t>
  </si>
  <si>
    <t>ｵｷﾞ ｼﾝｲﾁﾛｳ</t>
  </si>
  <si>
    <t>日本史史料購読Ⅱ</t>
  </si>
  <si>
    <t>中村　昌昭</t>
  </si>
  <si>
    <t>松本　一</t>
  </si>
  <si>
    <t>ﾏﾂﾓﾄ ﾊｼﾞﾒ</t>
  </si>
  <si>
    <t>無機化学特別講義Ｂ</t>
  </si>
  <si>
    <t>中川　尚史</t>
  </si>
  <si>
    <t>ﾅｶｶﾞﾜ ﾅｵﾌﾐ</t>
  </si>
  <si>
    <t>進化生態学特殊講義Ｂ</t>
  </si>
  <si>
    <t>藤　秀樹</t>
  </si>
  <si>
    <t>ﾄｳ ﾋﾃﾞｷ</t>
  </si>
  <si>
    <t>物理学特別講義Ｆ</t>
  </si>
  <si>
    <t>物理学特論Ⅵ</t>
  </si>
  <si>
    <t>玉城　康智</t>
  </si>
  <si>
    <t>ﾀﾏｷ ﾔｽﾄﾓ</t>
  </si>
  <si>
    <t>比嘉　玲子</t>
  </si>
  <si>
    <t>ﾋｶﾞ ﾚｲｺ</t>
  </si>
  <si>
    <t>畠中　雄平</t>
  </si>
  <si>
    <t>ﾊﾀｹﾅｶ ﾕｳﾍｲ</t>
  </si>
  <si>
    <t>精神医学特論</t>
  </si>
  <si>
    <t>山元　勝成</t>
  </si>
  <si>
    <t>ﾔﾏﾓﾄ ｶﾂﾅﾘ</t>
  </si>
  <si>
    <t>エッセンシャル税法入門</t>
  </si>
  <si>
    <t>伊藤　喜宏</t>
  </si>
  <si>
    <t>ｲﾄｳ ﾖｼﾋﾛ</t>
  </si>
  <si>
    <t>海洋地学特別講義Ｄ</t>
  </si>
  <si>
    <t>地球科学特別セミナーⅢ</t>
  </si>
  <si>
    <t>宮城　健隆</t>
  </si>
  <si>
    <t>ﾐﾔｷﾞ ｹﾝﾘｭｳ</t>
  </si>
  <si>
    <t>前田　比呂也</t>
  </si>
  <si>
    <t>ﾏｴﾀﾞ ﾋﾛﾔ</t>
  </si>
  <si>
    <t>山﨑　義徳</t>
  </si>
  <si>
    <t>ﾔﾏｻｷ ﾖｼﾉﾘ</t>
  </si>
  <si>
    <t>代数学特論Ⅳ</t>
  </si>
  <si>
    <t>緑間　優</t>
  </si>
  <si>
    <t>ﾐﾄﾞﾘﾏ ﾏｻﾙ</t>
  </si>
  <si>
    <t>三好　崇弘</t>
  </si>
  <si>
    <t>ﾐﾖｼ ﾀｶﾋﾛ</t>
  </si>
  <si>
    <t>社会福祉特殊講義Ⅰ</t>
  </si>
  <si>
    <t>坂井　清英</t>
  </si>
  <si>
    <t>ｻｶｲ ｷﾖﾋﾃﾞ</t>
  </si>
  <si>
    <t>高嶺　房枝</t>
  </si>
  <si>
    <t>ﾀｶﾐﾈ ﾌｻｴ</t>
  </si>
  <si>
    <t>山田　泰彦</t>
  </si>
  <si>
    <t>ﾔﾏﾀﾞ ﾔｽﾋｺ</t>
  </si>
  <si>
    <t>解析学特論Ⅲ</t>
  </si>
  <si>
    <t>田越　秀行</t>
  </si>
  <si>
    <t>ﾀｺﾞｼ ﾋﾃﾞﾕｷ</t>
  </si>
  <si>
    <t>物理学特別講義Ｇ</t>
  </si>
  <si>
    <t>物理学特論Ⅶ</t>
  </si>
  <si>
    <t>酒々井　眞澄</t>
  </si>
  <si>
    <t>ｽｽﾞｲ ﾏｽﾐ</t>
  </si>
  <si>
    <t>富澤　一仁</t>
  </si>
  <si>
    <t>ﾄﾐｻﾞﾜ ｶｽﾞﾋﾄ</t>
  </si>
  <si>
    <t>生理学Ⅰ</t>
  </si>
  <si>
    <t>平川　聡史</t>
  </si>
  <si>
    <t>ﾋﾗｶﾜ ｻﾄｼ</t>
  </si>
  <si>
    <t>友利　果苗</t>
  </si>
  <si>
    <t>ﾄﾓﾘ ｶﾅｴ</t>
  </si>
  <si>
    <t>岸野　洋久</t>
  </si>
  <si>
    <t>ｷｼﾉ ﾋﾛﾋｻ</t>
  </si>
  <si>
    <t>海洋生物生産学特殊講義B</t>
  </si>
  <si>
    <t>瀬戸口　剛</t>
  </si>
  <si>
    <t>ｾﾄｸﾞﾁ ﾂﾖｼ</t>
  </si>
  <si>
    <t>特別講義ⅩⅥ</t>
  </si>
  <si>
    <t>宮城　航一</t>
  </si>
  <si>
    <t>ﾐﾔｷﾞ ｺｳｲﾁ</t>
  </si>
  <si>
    <t>ｳｴﾊﾗ ﾐﾕｷ</t>
  </si>
  <si>
    <t>ﾀﾏｷ ﾃﾂﾔ</t>
  </si>
  <si>
    <t>表現ⅠB</t>
  </si>
  <si>
    <t>小川　護</t>
  </si>
  <si>
    <t>ｵｶﾞﾜ ﾏﾓﾙ</t>
  </si>
  <si>
    <t>仲村　郁夫</t>
  </si>
  <si>
    <t>ﾅｶﾑﾗ ｲｸｵ</t>
  </si>
  <si>
    <t>電気工学概論</t>
  </si>
  <si>
    <t>西原　千男</t>
  </si>
  <si>
    <t>ﾆｼﾊﾗ ｶｽﾞｵ</t>
  </si>
  <si>
    <t>真栄田　義安</t>
  </si>
  <si>
    <t>ﾏｴﾀﾞ ﾖｼﾔｽ</t>
  </si>
  <si>
    <t>大学教育センター</t>
  </si>
  <si>
    <t>会澤　春久</t>
  </si>
  <si>
    <t>ｱｲｻﾞﾜ ﾊﾙﾋｻ</t>
  </si>
  <si>
    <t>金城　満珠男</t>
  </si>
  <si>
    <t>ｷﾝｼﾞｮｳ ﾏｽｵ</t>
  </si>
  <si>
    <t>大城　真也</t>
  </si>
  <si>
    <t>伊良波  剛</t>
  </si>
  <si>
    <t>ｲﾗﾊ ﾂﾖｼ</t>
  </si>
  <si>
    <t>教育課程・教育方法</t>
  </si>
  <si>
    <t>伊藤　泰人</t>
  </si>
  <si>
    <t>ｲﾄｳ ﾔｽﾋﾄ</t>
  </si>
  <si>
    <t>大湾　由美子</t>
  </si>
  <si>
    <t>ｵｵﾜﾝ ﾕﾐｺ</t>
  </si>
  <si>
    <t>前原　信一</t>
  </si>
  <si>
    <t>ﾏｴﾊﾗ ｼﾝｲﾁ</t>
  </si>
  <si>
    <t>添石　幸伸</t>
  </si>
  <si>
    <t>ｿｴｲｼ ﾕｷﾉﾌﾞ</t>
  </si>
  <si>
    <t>城間　源哲</t>
  </si>
  <si>
    <t>ｼﾛﾏ ｹﾞﾝﾃﾂ</t>
  </si>
  <si>
    <t>押鐘　博子</t>
  </si>
  <si>
    <t>ｵｼｶﾈ ﾋﾛｺ</t>
  </si>
  <si>
    <t>波平　正</t>
  </si>
  <si>
    <t>ﾅﾐﾋﾗ ﾀﾀﾞｼ</t>
  </si>
  <si>
    <t>野原　雅彦</t>
  </si>
  <si>
    <t>ﾉﾊﾗ ﾏｻﾋｺ</t>
  </si>
  <si>
    <t>金城　久美子</t>
  </si>
  <si>
    <t>ｷﾝｼﾞｮｳ ｸﾐｺ</t>
  </si>
  <si>
    <t>外間　喜明</t>
  </si>
  <si>
    <t>ﾎｶﾏ ｷﾒｲ</t>
  </si>
  <si>
    <t>具志堅　清明</t>
  </si>
  <si>
    <t>ｸﾞｼｹﾝ ｷﾖｱｷ</t>
  </si>
  <si>
    <t>上原　朋</t>
  </si>
  <si>
    <t>ｳｴﾊﾗ ﾄﾓ</t>
  </si>
  <si>
    <t>新城　圭太</t>
  </si>
  <si>
    <t>ｼﾝｼﾞｮｳ ｹｲﾀ</t>
  </si>
  <si>
    <t>守屋　和彦</t>
  </si>
  <si>
    <t>ﾓﾘﾔ ｶｽﾞﾋｺ</t>
  </si>
  <si>
    <t>伊東　沙織</t>
  </si>
  <si>
    <t>ｲﾄｳ ｻｵﾘ</t>
  </si>
  <si>
    <t>初級ドイツ語文法Ⅱ</t>
  </si>
  <si>
    <t>玉城　勲</t>
  </si>
  <si>
    <t>ﾀﾏｷ ｲｻｵ</t>
  </si>
  <si>
    <t>リーディングⅡ</t>
  </si>
  <si>
    <t>西　香織</t>
  </si>
  <si>
    <t>ﾆｼ ｶｵﾘ</t>
  </si>
  <si>
    <t>家庭科教育法A</t>
  </si>
  <si>
    <t>キャリア開発演習</t>
  </si>
  <si>
    <t>下地　義次</t>
  </si>
  <si>
    <t>ｼﾓｼﾞ ﾖｼﾂｸﾞ</t>
  </si>
  <si>
    <t>岩崎　綾</t>
  </si>
  <si>
    <t>ｲﾜｻｷ ｱﾔ</t>
  </si>
  <si>
    <t>岡　慎一郎</t>
  </si>
  <si>
    <t>ｵｶ ｼﾝｲﾁﾛｳ</t>
  </si>
  <si>
    <t>秋山　清隆</t>
  </si>
  <si>
    <t>ｱｷﾔﾏ ｷﾖﾀｶ</t>
  </si>
  <si>
    <t>長谷川　徳生</t>
  </si>
  <si>
    <t>ﾊｾｶﾞﾜ ﾉﾘｵ</t>
  </si>
  <si>
    <t>日本語文章表現Ⅱ</t>
  </si>
  <si>
    <t>留学生センター</t>
  </si>
  <si>
    <t>山中　愛</t>
  </si>
  <si>
    <t>ﾔﾏﾅｶ ｱｲ</t>
  </si>
  <si>
    <t>新里　秋乃</t>
  </si>
  <si>
    <t>ｼﾝｻﾞﾄ ｱｷﾉ</t>
  </si>
  <si>
    <t>井上　禎男</t>
  </si>
  <si>
    <t>ｲﾉｳｴ ﾖｼｵ</t>
  </si>
  <si>
    <t>行政法演習</t>
  </si>
  <si>
    <t>新垣　京子</t>
  </si>
  <si>
    <t>ｱﾗｶｷ ｷｮｳｺ</t>
  </si>
  <si>
    <t>照屋　治</t>
  </si>
  <si>
    <t>ﾃﾙﾔ ｵｻﾑ</t>
  </si>
  <si>
    <t>河野　澄夫</t>
  </si>
  <si>
    <t>ｶﾜﾉ ｽﾐｵ</t>
  </si>
  <si>
    <t>岡田　聡一</t>
  </si>
  <si>
    <t>ｵｶﾀﾞ ｿｳｲﾁ</t>
  </si>
  <si>
    <t>山下 勝己</t>
  </si>
  <si>
    <t>ﾔﾏｼﾀ ｶﾂﾐ</t>
  </si>
  <si>
    <t>兵動　正幸</t>
  </si>
  <si>
    <t>ﾋｮｳﾄﾞｳ ﾏｻﾕｷ</t>
  </si>
  <si>
    <t>坂口　英</t>
  </si>
  <si>
    <t>ｻｶｸﾞﾁ ｴｲ</t>
  </si>
  <si>
    <t>動物機能学特別講義Ⅰ</t>
  </si>
  <si>
    <t>末崎　衛</t>
  </si>
  <si>
    <t>ｽｴｻﾞｷ ﾏﾓﾙ</t>
  </si>
  <si>
    <t>中里　拓哉</t>
  </si>
  <si>
    <t>ﾅｶｻﾞﾄ ﾀｸﾔ</t>
  </si>
  <si>
    <t>会計学特殊講義Ⅳ</t>
  </si>
  <si>
    <t>我那覇  仁</t>
  </si>
  <si>
    <t>ｶﾞﾅﾊ ﾋﾄｼ</t>
  </si>
  <si>
    <t>大府　正治</t>
  </si>
  <si>
    <t>ｵｵﾌ ﾏｻﾊﾙ</t>
  </si>
  <si>
    <t>武藤　哲也</t>
  </si>
  <si>
    <t>ﾑﾄｳ ﾃﾂﾔ</t>
  </si>
  <si>
    <t>物理学特別講義Ｅ</t>
  </si>
  <si>
    <t>物理学特論Ｖ</t>
  </si>
  <si>
    <t>渡邊　未紀</t>
  </si>
  <si>
    <t>ﾜﾀﾅﾍﾞ ﾐｷ</t>
  </si>
  <si>
    <t>民法（総則）特別講義</t>
  </si>
  <si>
    <t>徳永　賢治</t>
  </si>
  <si>
    <t>ﾄｸﾅｶﾞ ｹﾝｼﾞ</t>
  </si>
  <si>
    <t>法哲学</t>
  </si>
  <si>
    <t>坂上　潤一</t>
  </si>
  <si>
    <t>ｻｶｶﾞﾐ ｼﾞｭﾝｲﾁ</t>
  </si>
  <si>
    <t>植物機能科学特別講義Ⅰ</t>
  </si>
  <si>
    <t>道山　弘康</t>
  </si>
  <si>
    <t>ﾐﾁﾔﾏ ﾋﾛﾔｽ</t>
  </si>
  <si>
    <t>青山　瑠妙</t>
  </si>
  <si>
    <t>ｱｵﾔﾏ ﾙﾐ</t>
  </si>
  <si>
    <t>国際関係論特殊講義Ⅹ</t>
  </si>
  <si>
    <t>平賀　健太郎</t>
  </si>
  <si>
    <t>ﾋﾗｶﾞ ｹﾝﾀﾛｳ</t>
  </si>
  <si>
    <t>病弱者教育</t>
  </si>
  <si>
    <t>平田　美奈子</t>
  </si>
  <si>
    <t>ﾋﾗﾀ ﾐﾅｺ</t>
  </si>
  <si>
    <t>工芸科教育法Ａ</t>
  </si>
  <si>
    <t>大形　徹</t>
  </si>
  <si>
    <t>ｵｵｶﾞﾀ ﾄｵﾙ</t>
  </si>
  <si>
    <t>歴史学研究Ⅴ</t>
  </si>
  <si>
    <t>平良　直也</t>
  </si>
  <si>
    <t>ﾀｲﾗ ﾅｵﾔ</t>
  </si>
  <si>
    <t>石川　治</t>
  </si>
  <si>
    <t>ｲｼｶﾜ ｵｻﾑ</t>
  </si>
  <si>
    <t>福田　眞作</t>
  </si>
  <si>
    <t>ﾌｸﾀﾞ ｼﾝｻｸ</t>
  </si>
  <si>
    <t>消化器</t>
  </si>
  <si>
    <t>嵩元　リカ</t>
  </si>
  <si>
    <t>ﾀｹﾓﾄ ﾘｶ</t>
  </si>
  <si>
    <t>追分　日向子</t>
  </si>
  <si>
    <t>ｵｲﾜｹ ﾋﾅｺ</t>
  </si>
  <si>
    <t>新垣　香太</t>
  </si>
  <si>
    <t>ｼﾝｶﾞｷ ｺｳﾀ</t>
  </si>
  <si>
    <t>耳鼻咽頭・頭頸部外科</t>
  </si>
  <si>
    <t>関根　勉</t>
  </si>
  <si>
    <t>ｾｷﾈ ﾂﾄﾑ</t>
  </si>
  <si>
    <t>分析化学特別講義Ｂ</t>
  </si>
  <si>
    <t>和田　英太郞</t>
  </si>
  <si>
    <t>ﾜﾀﾞ ｴｲﾀﾛｳ</t>
  </si>
  <si>
    <t>海洋化学特別講義Ｂ</t>
  </si>
  <si>
    <t>御船　弘治</t>
  </si>
  <si>
    <t>ﾐﾌﾈ ﾋﾛﾊﾙ</t>
  </si>
  <si>
    <t>三村　和則</t>
  </si>
  <si>
    <t>ﾐﾑﾗ ｶｽﾞﾉﾘ</t>
  </si>
  <si>
    <t>小林　稔</t>
  </si>
  <si>
    <t>ｺﾊﾞﾔｼ ﾐﾉﾙ</t>
  </si>
  <si>
    <t>上原　敏彦</t>
  </si>
  <si>
    <t>ｳｴﾊﾗ ﾄｼﾋｺ</t>
  </si>
  <si>
    <t>水泳指導と水辺での安全対策</t>
  </si>
  <si>
    <t>授業のリフレクションを通じて自己成長を試みる</t>
  </si>
  <si>
    <t>指揮法</t>
  </si>
  <si>
    <t>竹井　祥郞</t>
  </si>
  <si>
    <t>ﾀｹｲ ﾖｼｵ</t>
  </si>
  <si>
    <t>生命機能学特殊講義B</t>
  </si>
  <si>
    <t>内分泌系</t>
  </si>
  <si>
    <t>産学官連携推進機構</t>
  </si>
  <si>
    <t>菅　浩伸</t>
  </si>
  <si>
    <t>ｶﾝ ﾋﾛﾉﾌﾞ</t>
  </si>
  <si>
    <t>海洋地学特別講義Ｅ</t>
  </si>
  <si>
    <t>地球科学特別セミナーⅣ</t>
  </si>
  <si>
    <t>島袋　亮道</t>
  </si>
  <si>
    <t>ｼﾏﾌﾞｸﾛ ｱｷﾐﾁ</t>
  </si>
  <si>
    <t>仲宗根　勇</t>
  </si>
  <si>
    <t>ﾅｶｿﾈ ｲｻﾑ</t>
  </si>
  <si>
    <t>臨床研究教育管理学概論</t>
  </si>
  <si>
    <t>安富祖　仁</t>
  </si>
  <si>
    <t>ｱﾌｿ ﾋﾄｼ</t>
  </si>
  <si>
    <t>松本　廣嗣</t>
  </si>
  <si>
    <t>ﾏﾂﾓﾄ ﾋﾛﾂｸﾞ</t>
  </si>
  <si>
    <t>医学概論B-1</t>
  </si>
  <si>
    <t>二木　治雄</t>
  </si>
  <si>
    <t>ﾆｷ ﾊﾙｵ</t>
  </si>
  <si>
    <t>奥住　秀之</t>
  </si>
  <si>
    <t>ｵｸｽﾞﾐ ﾋﾃﾞﾕｷ</t>
  </si>
  <si>
    <t>肢体不自由者教育</t>
  </si>
  <si>
    <t>稲垣　弘樹</t>
  </si>
  <si>
    <t>ｲﾅｶﾞｷ ﾋﾛｷ</t>
  </si>
  <si>
    <t>金城　ユカリ</t>
  </si>
  <si>
    <t>ｷﾝｼﾞｮｳ ﾕｶﾘ</t>
  </si>
  <si>
    <t>吉葉　研司</t>
  </si>
  <si>
    <t>ﾖｼﾊﾞ ｹﾝｼﾞ</t>
  </si>
  <si>
    <t>平良　伸一郎</t>
  </si>
  <si>
    <t>ﾀｲﾗ ｼﾝｲﾁﾛｳ</t>
  </si>
  <si>
    <t>代謝学系</t>
  </si>
  <si>
    <t>新城　哲夫</t>
  </si>
  <si>
    <t>ｼﾝｼﾞｮｳ ﾃﾂｵ</t>
  </si>
  <si>
    <t>音楽科教育法B</t>
  </si>
  <si>
    <t>仲本　朝昭</t>
  </si>
  <si>
    <t>ﾅｶﾓﾄ ﾄﾓｱｷ</t>
  </si>
  <si>
    <t>棚原  由則</t>
  </si>
  <si>
    <t>ﾀﾅﾊﾗ ﾖｼﾉﾘ</t>
  </si>
  <si>
    <t>比嘉　盛久</t>
  </si>
  <si>
    <t>ﾋｶﾞ ﾓﾘﾋｻ</t>
  </si>
  <si>
    <t>齊藤  郁子</t>
  </si>
  <si>
    <t>ｻｲﾄｳ ｲｸｺ</t>
  </si>
  <si>
    <t>尾形 希和子</t>
  </si>
  <si>
    <t>ｵｶﾞﾀ ｷﾜｺ</t>
  </si>
  <si>
    <t>外間　ゆかり</t>
  </si>
  <si>
    <t>ﾎｶﾏ ﾕｶﾘ</t>
  </si>
  <si>
    <t>家庭科教育法Ｃ</t>
  </si>
  <si>
    <t>保険数学Ⅰ</t>
  </si>
  <si>
    <t>玉城　朋彦</t>
  </si>
  <si>
    <t>ﾀﾏｷ ﾄﾓﾋｺ</t>
  </si>
  <si>
    <t>社会系特別講義Ⅰ</t>
  </si>
  <si>
    <t>上江洲　隆</t>
  </si>
  <si>
    <t>ｳｴｽﾞ ﾀｶｼ</t>
  </si>
  <si>
    <t>普天間　邦枝</t>
  </si>
  <si>
    <t>ﾌﾃﾝﾏ ｸﾆｴ</t>
  </si>
  <si>
    <t>数学科教育法Ａ</t>
  </si>
  <si>
    <t>仲里　和花</t>
  </si>
  <si>
    <t>ﾅｶｻﾞﾄ ｶｽﾞｶ</t>
  </si>
  <si>
    <t>英語購読演習中級</t>
  </si>
  <si>
    <t>名嘉　由加利</t>
  </si>
  <si>
    <t>ﾅｶ ﾕｶﾘ</t>
  </si>
  <si>
    <t>インターンシップ</t>
  </si>
  <si>
    <t>仲村　妙子</t>
  </si>
  <si>
    <t>ﾅｶﾑﾗ ﾀｴｺ</t>
  </si>
  <si>
    <t>琉球舞踊</t>
  </si>
  <si>
    <t>Louis　K．Wai</t>
  </si>
  <si>
    <t>ﾙｲｽ ﾜｲ</t>
  </si>
  <si>
    <t>富田　俊明</t>
  </si>
  <si>
    <t>ﾄﾐﾀ ﾄｼｱｷ</t>
  </si>
  <si>
    <t>基礎憲法</t>
  </si>
  <si>
    <t>上地　多恵子</t>
  </si>
  <si>
    <t>ｳｴﾁ ﾀｴｺ</t>
  </si>
  <si>
    <t>高江洲　賢文</t>
  </si>
  <si>
    <t>ﾀｶｴｽ ﾖｼﾌﾐ</t>
  </si>
  <si>
    <t>杉本　親要</t>
  </si>
  <si>
    <t>ｽｷﾞﾓﾄ ﾁｶﾄｼ</t>
  </si>
  <si>
    <t>中野　理枝</t>
  </si>
  <si>
    <t>ﾅｶﾉ ﾘｴ</t>
  </si>
  <si>
    <t>木下　絵美</t>
  </si>
  <si>
    <t>ｷｼﾀ ｴﾐ</t>
  </si>
  <si>
    <t>表現ⅠＡ</t>
  </si>
  <si>
    <t>比嘉　俊</t>
  </si>
  <si>
    <t>ﾋｶﾞ ﾀｶｼ</t>
  </si>
  <si>
    <t>教育課程</t>
  </si>
  <si>
    <t>教育方法</t>
  </si>
  <si>
    <t>２０世紀の中国文学</t>
  </si>
  <si>
    <t>馬場　繁幸</t>
  </si>
  <si>
    <t>ﾊﾞﾊﾞ ｼｹﾞﾕｷ</t>
  </si>
  <si>
    <t>熱帯実践農学論</t>
  </si>
  <si>
    <t>上原　こずえ</t>
  </si>
  <si>
    <t>ｳｴﾊﾗ ｺｽﾞｴ</t>
  </si>
  <si>
    <t>政策科学特殊講義Ⅹ</t>
  </si>
  <si>
    <t>山口　正人</t>
  </si>
  <si>
    <t>ﾔﾏｸﾞﾁ ﾏｻﾄ</t>
  </si>
  <si>
    <t>電気法規及び施設管理</t>
  </si>
  <si>
    <t>持田　浩治</t>
  </si>
  <si>
    <t>ﾓﾁﾀﾞ ｺｳｼﾞ</t>
  </si>
  <si>
    <t>生物学特殊講義Ｂ</t>
  </si>
  <si>
    <t>山崎　博史</t>
  </si>
  <si>
    <t>ﾔﾏｻｷ ﾋﾛｼ</t>
  </si>
  <si>
    <t>片岡　満壽男</t>
  </si>
  <si>
    <t>ｶﾀｵｶ ﾏｽｵ</t>
  </si>
  <si>
    <t>ドイツ語文学演習Ⅰ</t>
  </si>
  <si>
    <t>砂川　勝徳</t>
  </si>
  <si>
    <t>ｽﾅｶﾞﾜ ｶﾂﾉﾘ</t>
  </si>
  <si>
    <t>家畜生理学</t>
  </si>
  <si>
    <t>動物環境生理学</t>
  </si>
  <si>
    <t>照屋　尚子</t>
  </si>
  <si>
    <t>ﾃﾙﾔ ﾅｵｺ</t>
  </si>
  <si>
    <t>長屋　和彦</t>
  </si>
  <si>
    <t>ﾅｶﾞﾔ ｶｽﾞﾋｺ</t>
  </si>
  <si>
    <t>小嶺　友太</t>
  </si>
  <si>
    <t>ｺﾐﾈ ﾕｳﾀ</t>
  </si>
  <si>
    <t>図工・理科</t>
  </si>
  <si>
    <t>上原　加奈子</t>
  </si>
  <si>
    <t>ｳｴﾊﾗ ｶﾅｺ</t>
  </si>
  <si>
    <t>岸本　花</t>
  </si>
  <si>
    <t>ｷｼﾓﾄ ﾊﾅ</t>
  </si>
  <si>
    <t>書写・生活・図工・家庭科・総合・理科</t>
  </si>
  <si>
    <t>宮城　遥</t>
  </si>
  <si>
    <t>ﾐﾔｷﾞ ﾊﾙｶ</t>
  </si>
  <si>
    <t>中村　義智</t>
  </si>
  <si>
    <t>ﾅｶﾑﾗ ﾖｼﾄﾓ</t>
  </si>
  <si>
    <t>保健体育</t>
  </si>
  <si>
    <t>大城　徹</t>
  </si>
  <si>
    <t>ｵｵｼﾛ ﾃﾂ</t>
  </si>
  <si>
    <t>石川　理子</t>
  </si>
  <si>
    <t>ｲｼｶﾜ ﾘｺ</t>
  </si>
  <si>
    <t>山下　英俊</t>
  </si>
  <si>
    <t>ﾔﾏｼﾀ ﾋﾃﾞﾄｼ</t>
  </si>
  <si>
    <t>佐々木　敏</t>
  </si>
  <si>
    <t>ｻｻｷ ｻﾄｼ</t>
  </si>
  <si>
    <t>相原　一</t>
  </si>
  <si>
    <t>ｱｲﾊﾗ ﾏｺﾄ</t>
  </si>
  <si>
    <t>教職セミナー（前期・後期）外</t>
  </si>
  <si>
    <t>教育学部附属教育実践総合センター</t>
  </si>
  <si>
    <t>小田　義直</t>
  </si>
  <si>
    <t>ｵﾀﾞ ﾖｼﾅｵ</t>
  </si>
  <si>
    <t>病理学各論Ⅰ</t>
  </si>
  <si>
    <t>桃崎　征也</t>
  </si>
  <si>
    <t>ﾓﾓｻｷ ｾｲﾔ</t>
  </si>
  <si>
    <t>石山　和志</t>
  </si>
  <si>
    <t>ｲｼﾔﾏ ｶｽﾞｼ</t>
  </si>
  <si>
    <t>野田　和彦</t>
  </si>
  <si>
    <t>ﾉﾀﾞ ｶｽﾞﾋｺ</t>
  </si>
  <si>
    <t>特別講義Ⅵ</t>
  </si>
  <si>
    <t>廣田　真史</t>
  </si>
  <si>
    <t>ﾋﾛﾀ ﾏｻﾌﾐ</t>
  </si>
  <si>
    <t>特別講義Ⅷ</t>
  </si>
  <si>
    <t>成清　美治</t>
  </si>
  <si>
    <t>ﾅﾘｷﾖ ﾖｼﾊﾙ</t>
  </si>
  <si>
    <t>山崎　哲生</t>
  </si>
  <si>
    <t>ﾔﾏｻｷ ﾃﾂｵ</t>
  </si>
  <si>
    <t>中野　敏男</t>
  </si>
  <si>
    <t>ﾅｶﾉ ﾄｼｵ</t>
  </si>
  <si>
    <t>政策科学特殊講義Ⅶ</t>
  </si>
  <si>
    <t>會澤　恒</t>
  </si>
  <si>
    <t>ｱｲｻﾞﾜ ﾋｻｼ</t>
  </si>
  <si>
    <t>法学特殊講義ⅩⅡ</t>
  </si>
  <si>
    <t>福島　賢二</t>
  </si>
  <si>
    <t>ﾌｸｼﾏ ｹﾝｼﾞ</t>
  </si>
  <si>
    <t>狩野　彰宏</t>
  </si>
  <si>
    <t>ｶﾉ ｱｷﾋﾛ</t>
  </si>
  <si>
    <t>海洋地学特別講義Ｂ</t>
  </si>
  <si>
    <t>地球科学特別セミナーⅠ</t>
  </si>
  <si>
    <t>野村　慎太郎</t>
  </si>
  <si>
    <t>ﾉﾑﾗ ｼﾝﾀﾛｳ</t>
  </si>
  <si>
    <t>動物機能学特別講義Ⅱ</t>
  </si>
  <si>
    <t>桑畑　洋一郎</t>
  </si>
  <si>
    <t>ｸﾜﾊﾀ ﾖｳｲﾁﾛｳ</t>
  </si>
  <si>
    <t>社会学研究ⅩⅩ</t>
  </si>
  <si>
    <t>千葉　泉</t>
  </si>
  <si>
    <t>ﾁﾊﾞ ｲｽﾞﾐ</t>
  </si>
  <si>
    <t>柴富　一孝</t>
  </si>
  <si>
    <t>ｼﾊﾞﾄﾐ ｶｽﾞﾀｶ</t>
  </si>
  <si>
    <t>中田　研</t>
  </si>
  <si>
    <t>ﾅｶﾀ ｹﾝ</t>
  </si>
  <si>
    <t>運動器（整形外科トピックス）</t>
  </si>
  <si>
    <t>内間　和也</t>
  </si>
  <si>
    <t>ｳﾁﾏ ｶｽﾞﾔ</t>
  </si>
  <si>
    <t>学習支援（特別支援）</t>
  </si>
  <si>
    <t>本村　和久</t>
  </si>
  <si>
    <t>ﾓﾄﾑﾗ ｶｽﾞﾋｻ</t>
  </si>
  <si>
    <t>石井　羊次郎</t>
  </si>
  <si>
    <t>ｲｼｲ ﾖｳｼﾞﾛｳ</t>
  </si>
  <si>
    <t>大久保　満男</t>
  </si>
  <si>
    <t>ｵｵｸﾎﾞ ﾐﾂｵ</t>
  </si>
  <si>
    <t>片井　みゆき</t>
  </si>
  <si>
    <t>ｶﾀｲ ﾐﾕｷ</t>
  </si>
  <si>
    <t>多田　邦尚</t>
  </si>
  <si>
    <t>ﾀﾀﾞ ｸﾆﾅｵ</t>
  </si>
  <si>
    <t>森　陽二郎</t>
  </si>
  <si>
    <t>ﾓﾘ ﾖｳｼﾞﾛｳ</t>
  </si>
  <si>
    <t>白山　義久</t>
  </si>
  <si>
    <t>ｼﾗﾔﾏ ﾖｼﾋｻ</t>
  </si>
  <si>
    <t>進化生態学特殊講義Ａ</t>
  </si>
  <si>
    <t>合屋　雅彦</t>
  </si>
  <si>
    <t>ｺﾞｳﾔ ﾏｻﾋｺ</t>
  </si>
  <si>
    <t>循環器・腎臓・神経内科学実習</t>
  </si>
  <si>
    <t>末原　雅人</t>
  </si>
  <si>
    <t>ｽｴﾊﾗ ﾏｻﾋﾄ</t>
  </si>
  <si>
    <t>池田　知年</t>
  </si>
  <si>
    <t>ｲｹﾀﾞ ﾁﾄｼ</t>
  </si>
  <si>
    <t>岡本　康幸</t>
  </si>
  <si>
    <t>ｵｶﾓﾄ ﾔｽﾕｷ</t>
  </si>
  <si>
    <t>藤堂　眞治</t>
  </si>
  <si>
    <t>ﾄｳﾄﾞｳ ｼﾝｼﾞ</t>
  </si>
  <si>
    <t>物理学特別講義Ｄ</t>
  </si>
  <si>
    <t>物理学特論Ⅳ</t>
  </si>
  <si>
    <t>石川　保志</t>
  </si>
  <si>
    <t>ｲｼｶﾜ ﾔｽｼ</t>
  </si>
  <si>
    <t>宮里　好一</t>
  </si>
  <si>
    <t>ﾐﾔｻﾞﾄ ﾖｼｶｽﾞ</t>
  </si>
  <si>
    <t>宮平　良尚</t>
  </si>
  <si>
    <t>ﾐﾔﾋﾗ ﾖｼﾅｵ</t>
  </si>
  <si>
    <t>宮村　幸佑</t>
  </si>
  <si>
    <t>ﾐﾔﾑﾗ ｺｳｽｹ</t>
  </si>
  <si>
    <t>壽　敦義</t>
  </si>
  <si>
    <t>ｺﾄﾌﾞｷ ｱﾂﾖｼ</t>
  </si>
  <si>
    <t>大城　安弘</t>
  </si>
  <si>
    <t>ｵｵｼﾛ ﾔｽﾋﾛ</t>
  </si>
  <si>
    <t>金城　孝一</t>
  </si>
  <si>
    <t>ｷﾝｼﾞｮｳ ｺｳｲﾁ</t>
  </si>
  <si>
    <t>刈田　裕亮</t>
  </si>
  <si>
    <t>ｶﾘﾀ ﾕｳｽｹ</t>
  </si>
  <si>
    <t>大城　麻紀子</t>
  </si>
  <si>
    <t>ｵｵｼﾛ ﾏｷｺ</t>
  </si>
  <si>
    <t>知名　弘司</t>
  </si>
  <si>
    <t>ﾁﾅ ﾋﾛｼ</t>
  </si>
  <si>
    <t>兼次　日出男</t>
  </si>
  <si>
    <t>ｶﾈｼ ﾋﾃﾞｵ</t>
  </si>
  <si>
    <t>数字で学ぶビジネスの仕組み</t>
  </si>
  <si>
    <t>前村　幸芳</t>
  </si>
  <si>
    <t>ﾏｴﾑﾗ ﾕｷﾖｼ</t>
  </si>
  <si>
    <t>新垣　芳枝</t>
  </si>
  <si>
    <t>ｱﾗｶｷ ﾖｼｴ</t>
  </si>
  <si>
    <t>齊藤　忍</t>
  </si>
  <si>
    <t>ｻｲﾄｳ ｼﾉﾌﾞ</t>
  </si>
  <si>
    <t>山城　園子</t>
  </si>
  <si>
    <t>ﾔﾏｼﾛ ｿﾉｺ</t>
  </si>
  <si>
    <t>中山　さおり</t>
  </si>
  <si>
    <t>ﾅｶﾔﾏ ｻｵﾘ</t>
  </si>
  <si>
    <t>臨床描画心理学</t>
  </si>
  <si>
    <t>特別刑法</t>
  </si>
  <si>
    <t>畜産周辺関係学</t>
  </si>
  <si>
    <t>内川　勉</t>
  </si>
  <si>
    <t>ｳﾁｶﾜ ﾂﾄﾑ</t>
  </si>
  <si>
    <t>社会福祉学原論Ⅱ</t>
  </si>
  <si>
    <t>金城　鍛</t>
  </si>
  <si>
    <t>ｷﾝｼﾞｮｳ ｷﾀｴ</t>
  </si>
  <si>
    <t>福祉行財政と福祉計画</t>
  </si>
  <si>
    <t>公的扶助論</t>
  </si>
  <si>
    <t>秀浦　由紀子</t>
  </si>
  <si>
    <t>ﾋﾃﾞｳﾗ ﾕｷｺ</t>
  </si>
  <si>
    <t>成田　大作</t>
  </si>
  <si>
    <t>ﾅﾘﾀ ﾀﾞｲｻｸ</t>
  </si>
  <si>
    <t>當山　真由美　</t>
  </si>
  <si>
    <t>ﾄｳﾔﾏ ﾏﾕﾐ</t>
  </si>
  <si>
    <t>屋良　朝博</t>
  </si>
  <si>
    <t>ﾔﾗ ﾄﾓﾋﾛ</t>
  </si>
  <si>
    <t>国際関係論特殊講義ⅩⅤ</t>
  </si>
  <si>
    <t>澤岻　英正</t>
  </si>
  <si>
    <t>ﾀｸｼ ｴｲｾｲ</t>
  </si>
  <si>
    <t>光学</t>
  </si>
  <si>
    <t>志賀　博雄</t>
  </si>
  <si>
    <t>ｼｶﾞ ﾋﾛｵ</t>
  </si>
  <si>
    <t>渡口　輝</t>
  </si>
  <si>
    <t>山里　眞</t>
  </si>
  <si>
    <t>ﾔﾏｻﾞﾄ ﾏｺﾄ</t>
  </si>
  <si>
    <t>吉元　真嗣</t>
  </si>
  <si>
    <t>ﾖｼﾓﾄ ﾏｻｼ</t>
  </si>
  <si>
    <t>金本　昭彦</t>
  </si>
  <si>
    <t>ｶﾅﾓﾄ ｱｷﾋｺ</t>
  </si>
  <si>
    <t>大石　哲也</t>
  </si>
  <si>
    <t>ｵｵｲｼ ﾃﾂﾔ</t>
  </si>
  <si>
    <t>金城　光幸</t>
  </si>
  <si>
    <t>ｷﾝｼﾞｮｳ ﾐﾂﾕｷ</t>
  </si>
  <si>
    <t>神谷　富士子</t>
  </si>
  <si>
    <t>ｶﾐﾔ ﾌｼﾞｺ</t>
  </si>
  <si>
    <t>助産実習</t>
  </si>
  <si>
    <t>井上　正文</t>
  </si>
  <si>
    <t>ｲﾉｳｴ ﾏｻﾌﾐ</t>
  </si>
  <si>
    <t>特別講義ⅩⅣ</t>
  </si>
  <si>
    <t>川村　和夫</t>
  </si>
  <si>
    <t>ｶﾜﾑﾗ ｶｽﾞｵ</t>
  </si>
  <si>
    <t>生命機能学特殊講義Ａ</t>
  </si>
  <si>
    <t>田中　史彦</t>
  </si>
  <si>
    <t>ﾀﾅｶ ﾌﾐﾋｺ</t>
  </si>
  <si>
    <t>米山　邦夫</t>
  </si>
  <si>
    <t>ﾖﾈﾔﾏ ｸﾆｵ</t>
  </si>
  <si>
    <t>海洋地学特別講義Ｃ</t>
  </si>
  <si>
    <t>地球科学特別セミナーⅡ</t>
  </si>
  <si>
    <t>永松　正則</t>
  </si>
  <si>
    <t>ﾅｶﾞﾏﾂ ﾏｻﾉﾘ</t>
  </si>
  <si>
    <t>吉田　茂二郎</t>
  </si>
  <si>
    <t>ﾖｼﾀﾞ ｼｹﾞｼﾞﾛｳ</t>
  </si>
  <si>
    <t>境家　史郎</t>
  </si>
  <si>
    <t>ｻｶｲﾔ ｼﾛｳ</t>
  </si>
  <si>
    <t>政策科学特殊講義Ⅵ</t>
  </si>
  <si>
    <t>亀山　充隆</t>
  </si>
  <si>
    <t>ｶﾒﾔﾏ ﾐﾁﾀｶ</t>
  </si>
  <si>
    <t>三中　信宏</t>
  </si>
  <si>
    <t>ﾐﾅｶ ﾉﾌﾞﾋﾛ</t>
  </si>
  <si>
    <t>後藤　章</t>
  </si>
  <si>
    <t>ｺﾞﾄｳ ｱｷﾗ</t>
  </si>
  <si>
    <t>鈴木　賢</t>
  </si>
  <si>
    <t>ｽｽﾞｷ ｹﾝ</t>
  </si>
  <si>
    <t>法学特殊講義ⅩⅤⅢ</t>
  </si>
  <si>
    <t>大橋　正治</t>
  </si>
  <si>
    <t>ｵｵﾊｼ ﾏｻﾊﾙ</t>
  </si>
  <si>
    <t>松﨑　大介</t>
  </si>
  <si>
    <t>ﾏﾂｻﾞｷ ﾀﾞｲｽｹ</t>
  </si>
  <si>
    <t>鈴木　靖民</t>
  </si>
  <si>
    <t>ｽｽﾞｷ ﾔｽﾀﾐ</t>
  </si>
  <si>
    <t>日本史研究Ⅰ</t>
  </si>
  <si>
    <t>浅地　哲夫</t>
  </si>
  <si>
    <t>ｱｻﾁﾞ ﾃﾂｵ</t>
  </si>
  <si>
    <t>小島　由継</t>
  </si>
  <si>
    <t>ｺｼﾞﾏ ﾖｼﾂｸﾞ</t>
  </si>
  <si>
    <t>無機化学特別講義A</t>
  </si>
  <si>
    <t>渡辺　政彦</t>
  </si>
  <si>
    <t>ﾜﾀﾅﾍﾞ ﾏｻﾋｺ</t>
  </si>
  <si>
    <t>佐久川　廣</t>
  </si>
  <si>
    <t>ｻｸｶﾞﾜ ﾋﾛｼ</t>
  </si>
  <si>
    <t>瀬長　美佐恵</t>
  </si>
  <si>
    <t>ｾﾅｶﾞ ﾐｻｴ</t>
  </si>
  <si>
    <t>保健師実習</t>
  </si>
  <si>
    <t>仲尾　多恵美</t>
  </si>
  <si>
    <t>ﾅｶｵ ﾀｴﾐ</t>
  </si>
  <si>
    <t>新里　健</t>
  </si>
  <si>
    <t>ｼﾝｻﾞﾄ ｹﾝ</t>
  </si>
  <si>
    <t>松川　隆夫</t>
  </si>
  <si>
    <t>ﾏﾂｶﾜ ﾀｶｵ</t>
  </si>
  <si>
    <t>山下　幸成</t>
  </si>
  <si>
    <t>ﾔﾏｼﾀ ﾕｷﾉﾘ</t>
  </si>
  <si>
    <t>新垣　俊道</t>
  </si>
  <si>
    <t>ｱﾗｶｷ ﾄｼﾐﾁ</t>
  </si>
  <si>
    <t>村瀬　喜代美</t>
  </si>
  <si>
    <t>ﾑﾗｾ ｷﾖﾐ</t>
  </si>
  <si>
    <t>水野　雅史</t>
  </si>
  <si>
    <t>ﾐｽﾞﾉ ﾏｻｼ</t>
  </si>
  <si>
    <t>食品機能科学特別講義Ⅰ</t>
  </si>
  <si>
    <t>崎間　顕</t>
  </si>
  <si>
    <t>ｻｷﾏ ｱｷﾗ</t>
  </si>
  <si>
    <t>プロジェクト・デザインⅠ</t>
  </si>
  <si>
    <t>善元　幸夫</t>
  </si>
  <si>
    <t>ﾖｼﾓﾄ ﾕｷｵ</t>
  </si>
  <si>
    <t>小宗　静男</t>
  </si>
  <si>
    <t>ｺﾑﾈ ｼｽﾞｵ</t>
  </si>
  <si>
    <t>上村　亮三</t>
  </si>
  <si>
    <t>ｶﾐﾑﾗ ﾘｮｳｿﾞｳ</t>
  </si>
  <si>
    <t>名嘉　節</t>
  </si>
  <si>
    <t>ﾅｶ ﾀｶｼ</t>
  </si>
  <si>
    <t>物理学特別講義Ｃ</t>
  </si>
  <si>
    <t>物理学特論Ⅲ</t>
  </si>
  <si>
    <t>長田　ひろみ</t>
  </si>
  <si>
    <t>ﾅｶﾞﾀ ﾋﾛﾐ</t>
  </si>
  <si>
    <t>音楽科教育法Ｂ</t>
  </si>
  <si>
    <t>近藤　義和</t>
  </si>
  <si>
    <t>ｺﾝﾄﾞｳ ﾖｼｶｽﾞ</t>
  </si>
  <si>
    <t>仲西　三枝子</t>
  </si>
  <si>
    <t>ﾅｶﾆｼ ﾐｴｺ</t>
  </si>
  <si>
    <t>根木　昭</t>
  </si>
  <si>
    <t>ﾈｷﾞ ｱｷﾗ</t>
  </si>
  <si>
    <t>渡久地　英里</t>
  </si>
  <si>
    <t>ﾄｸﾞﾁ ｴﾘ</t>
  </si>
  <si>
    <t>高安　遼治</t>
  </si>
  <si>
    <t>ﾀｶﾔｽ ﾘｮｳｼﾞ</t>
  </si>
  <si>
    <t>山城　香菜子</t>
  </si>
  <si>
    <t>ﾔﾏｼﾛ ｶﾅｺ</t>
  </si>
  <si>
    <t>上原　元太</t>
  </si>
  <si>
    <t>ｳｴﾊﾗ ｹﾞﾝﾀ</t>
  </si>
  <si>
    <t>深山　正久</t>
  </si>
  <si>
    <t>ﾌｶﾔﾏ ﾏｻｼ</t>
  </si>
  <si>
    <t>朝長　万左男</t>
  </si>
  <si>
    <t>ﾄﾓﾅｶﾞ ﾏｻｵ</t>
  </si>
  <si>
    <t>外間　実裕</t>
  </si>
  <si>
    <t>ﾎｶﾏ ｻﾈﾋﾛ</t>
  </si>
  <si>
    <t>仲里　朝勝</t>
  </si>
  <si>
    <t>ﾅｶｻﾞﾄ ﾄﾓｶﾂ</t>
  </si>
  <si>
    <t>金城　恵</t>
  </si>
  <si>
    <t>ｷﾝｼﾞｮｳ ﾒｸﾞﾐ</t>
  </si>
  <si>
    <t>石田　有宏</t>
  </si>
  <si>
    <t>ｲｼﾀﾞ ｸﾆﾋﾛ</t>
  </si>
  <si>
    <t>形成外科学</t>
  </si>
  <si>
    <t>立岡　裕士</t>
  </si>
  <si>
    <t>ﾀﾂｵｶ ﾕｳｼﾞ</t>
  </si>
  <si>
    <t>地理学史</t>
  </si>
  <si>
    <t>安仁屋　洋子</t>
  </si>
  <si>
    <t>ｱﾆﾔ ﾖｳｺ</t>
  </si>
  <si>
    <t>横井　宏佳</t>
  </si>
  <si>
    <t>ﾖｺｲ ﾋﾛﾖｼ</t>
  </si>
  <si>
    <t>総合講義（循環器系）</t>
  </si>
  <si>
    <t>LUPARDUS KAREN JACQUE</t>
  </si>
  <si>
    <t>ﾙﾊﾟｰﾀﾞｽ ｶﾚﾝ ｼﾞｬｯｸ</t>
  </si>
  <si>
    <t>直木　秀夫</t>
  </si>
  <si>
    <t>ﾅｵｷ ﾋﾃﾞｵ</t>
  </si>
  <si>
    <t>機器分析支援センター</t>
  </si>
  <si>
    <t>平良  真厚</t>
  </si>
  <si>
    <t>ﾀｲﾗ ｼﾝｺｳ</t>
  </si>
  <si>
    <t>喜瀬　乗進</t>
  </si>
  <si>
    <t>ｷｾ ｼﾞｮｳｼﾝ</t>
  </si>
  <si>
    <t>宮城　公子</t>
  </si>
  <si>
    <t>ﾐﾔｷﾞ ｷﾐｺ</t>
  </si>
  <si>
    <t>真境名　勝</t>
  </si>
  <si>
    <t>ﾏｼﾞｷﾅ ﾏｻﾙ</t>
  </si>
  <si>
    <t>基礎製図</t>
  </si>
  <si>
    <t>機械工作実習Ⅰ</t>
  </si>
  <si>
    <t>辻野　隆夫</t>
  </si>
  <si>
    <t>ﾂｼﾞﾉ ﾀｶｵ</t>
  </si>
  <si>
    <t>大嶺　和歌子</t>
  </si>
  <si>
    <t>ｵｵﾐﾈ ﾜｶｺ</t>
  </si>
  <si>
    <t>嵯峨　龍虎</t>
  </si>
  <si>
    <t>ｻｶﾞ ﾘｭｳｺ</t>
  </si>
  <si>
    <t>石島　英</t>
  </si>
  <si>
    <t>ｲｼｼﾞﾏ ｽｸﾞﾙ</t>
  </si>
  <si>
    <t>仲村　廣吉</t>
  </si>
  <si>
    <t>ﾅｶﾑﾗ ﾋﾛｷﾁ</t>
  </si>
  <si>
    <t>當眞　嗣一</t>
  </si>
  <si>
    <t>ﾄｳﾏ ｼｲﾁ</t>
  </si>
  <si>
    <t>加藤　祐三</t>
  </si>
  <si>
    <t>ｶﾄｳ ﾕｳｿﾞｳ</t>
  </si>
  <si>
    <t>岩石鉱物学入門</t>
  </si>
  <si>
    <t>藤田　喜久</t>
  </si>
  <si>
    <t>ﾌｼﾞﾀ ﾖｼﾋｻ</t>
  </si>
  <si>
    <t>Gray Quinn Hideo Morgan</t>
  </si>
  <si>
    <t>ｸﾞﾚｲ ｸｴﾝ ﾋﾃﾞｵ ﾓｰｶﾞﾝ</t>
  </si>
  <si>
    <t>オーラルコミュニケーションⅡ</t>
  </si>
  <si>
    <t>宮田　裕</t>
  </si>
  <si>
    <t>ﾐﾔﾀ ﾋﾛｼ</t>
  </si>
  <si>
    <t>PURVES　JOHN　MICHAEL</t>
  </si>
  <si>
    <t>ﾊﾟｰｳﾞｴｽ ｼﾞﾖﾝ ﾏｲｹﾙ</t>
  </si>
  <si>
    <t>真栄田　教子</t>
  </si>
  <si>
    <t>ﾏｴﾀﾞ ﾉﾘｺ</t>
  </si>
  <si>
    <t>児童心理学</t>
  </si>
  <si>
    <t>浦添　正光</t>
  </si>
  <si>
    <t>ｳﾗｿｴ ﾏｻﾐﾂ</t>
  </si>
  <si>
    <t>石川　元章</t>
  </si>
  <si>
    <t>ｲｼｶﾜ ﾓﾄｱｷ</t>
  </si>
  <si>
    <t>比嘉　靖</t>
  </si>
  <si>
    <t>ﾋｶﾞ ﾔｽｼ</t>
  </si>
  <si>
    <t>沖縄の文化と歴史</t>
  </si>
  <si>
    <t>大城　郁男</t>
  </si>
  <si>
    <t>ｵｵｼﾛ ｲｸｵ</t>
  </si>
  <si>
    <t>上門　清春</t>
  </si>
  <si>
    <t>ｳｴｼﾞｮｳ ｾｲｼｭﾝ</t>
  </si>
  <si>
    <t>宮里　大八</t>
  </si>
  <si>
    <t>ﾐﾔｻﾞﾄ ﾀﾞｲﾔ</t>
  </si>
  <si>
    <t>天方　徹</t>
  </si>
  <si>
    <t>ｱﾏｶﾀ ﾃﾂ</t>
  </si>
  <si>
    <t>真栄田　好史</t>
  </si>
  <si>
    <t>ﾏｴﾀﾞ ﾖｼﾌﾐ</t>
  </si>
  <si>
    <t>視聴覚教育</t>
  </si>
  <si>
    <t>我部　聖</t>
  </si>
  <si>
    <t>ｶﾞﾍﾞ ｻﾄｼ</t>
  </si>
  <si>
    <t>屋富祖　建樹</t>
  </si>
  <si>
    <t>ﾔﾌｿ ﾀﾃｷ</t>
  </si>
  <si>
    <t>機械基礎工学</t>
  </si>
  <si>
    <t>技術者の倫理</t>
  </si>
  <si>
    <t>運動・ｽﾎﾟｰﾂ科学演習(動作療法）</t>
  </si>
  <si>
    <t>運動・ｽﾎﾟｰﾂ科学演習(ｻｯｶｰ）</t>
  </si>
  <si>
    <t>運動・ｽﾎﾟｰﾂ科学演習(ﾌｯﾄｻﾙ）</t>
  </si>
  <si>
    <t>塩野　貴之</t>
  </si>
  <si>
    <t>ｼｵﾉ ﾀｶﾕｷ</t>
  </si>
  <si>
    <t>楠本　聞太郎</t>
  </si>
  <si>
    <t>ｸｽﾓﾄ ﾌﾞﾝﾀﾛｳ</t>
  </si>
  <si>
    <t>玉元　宏志</t>
  </si>
  <si>
    <t>ﾀﾏﾓﾄ ﾋﾛｼ</t>
  </si>
  <si>
    <t>東江　一郎</t>
  </si>
  <si>
    <t>ｱｶﾞﾘｴ ｲﾁﾛｳ</t>
  </si>
  <si>
    <t>機械工作実習Ⅱ</t>
  </si>
  <si>
    <t>新木　いづみ</t>
  </si>
  <si>
    <t>ｱﾗｷ ｲﾂﾞﾐ</t>
  </si>
  <si>
    <t>平安名　常儀</t>
  </si>
  <si>
    <t>ﾍﾝﾅ ｼﾞｮｳｷﾞ</t>
  </si>
  <si>
    <t>池上　太郎</t>
  </si>
  <si>
    <t>ｲｹｶﾞﾐ ﾀﾛｳ</t>
  </si>
  <si>
    <t>菊池　和登</t>
  </si>
  <si>
    <t>ｷｸﾁ ｶｽﾞﾄ</t>
  </si>
  <si>
    <t>須田　一郎</t>
  </si>
  <si>
    <t>ｽﾀﾞ ｲﾁﾛｳ</t>
  </si>
  <si>
    <t>長浜　和子</t>
  </si>
  <si>
    <t>ﾅｶﾞﾊﾏ ｶｽﾞｺ</t>
  </si>
  <si>
    <t>運動・ｽﾎﾟｰﾂ科学演習(ﾊﾞﾚｰﾎﾞｰﾙ)</t>
  </si>
  <si>
    <t>内海　正三</t>
  </si>
  <si>
    <t>ｳﾂﾐ ｼｮｳｿﾞｳ</t>
  </si>
  <si>
    <t>キャリア形成入門</t>
  </si>
  <si>
    <t>宮城　隼夫</t>
  </si>
  <si>
    <t>ﾐﾔｷﾞ ﾊﾔｵ</t>
  </si>
  <si>
    <t>吉田　隆太</t>
  </si>
  <si>
    <t>ﾖｼﾀﾞ ﾘｭｳﾀ</t>
  </si>
  <si>
    <t>本永　敬三</t>
  </si>
  <si>
    <t>ﾓﾄﾅｶﾞ ｹｲｿﾞｳ</t>
  </si>
  <si>
    <t>簿記の応用と展開</t>
  </si>
  <si>
    <t>坂井　典佑</t>
  </si>
  <si>
    <t>ｻｶｲ ﾉﾘｽｹ</t>
  </si>
  <si>
    <t>物理学特別講義B</t>
  </si>
  <si>
    <t>物理学特論Ⅱ</t>
  </si>
  <si>
    <t>奥田　実</t>
  </si>
  <si>
    <t>ｵｸﾀﾞ ﾐﾉﾙ</t>
  </si>
  <si>
    <t>陶芸の世界</t>
  </si>
  <si>
    <t>藤原　幸男</t>
  </si>
  <si>
    <t>ﾌｼﾞﾜﾗ ﾕｷｵ</t>
  </si>
  <si>
    <t>授業論</t>
  </si>
  <si>
    <t>総合的学習の授業づくり</t>
  </si>
  <si>
    <t>教育課程（小）</t>
  </si>
  <si>
    <t>教育方法（小）</t>
  </si>
  <si>
    <t>教育実践の研究Ⅰ（小）</t>
  </si>
  <si>
    <t>教育実践の研究Ⅰ</t>
  </si>
  <si>
    <t>陶芸Ⅰ</t>
  </si>
  <si>
    <t>小専美術B</t>
  </si>
  <si>
    <t>仲井眞　麻</t>
  </si>
  <si>
    <t>ﾅｶｲﾏ ｱｻ</t>
  </si>
  <si>
    <t>上間　睦美</t>
  </si>
  <si>
    <t>ｳｴﾏ ﾑﾂﾐ</t>
  </si>
  <si>
    <t>学校薬剤師（附属中学校）</t>
  </si>
  <si>
    <t>玉城　晃</t>
  </si>
  <si>
    <t>ﾀﾏｼﾛ ｺｳ</t>
  </si>
  <si>
    <t>城間　美幸</t>
  </si>
  <si>
    <t>ｼﾛﾏ ﾐﾕｷ</t>
  </si>
  <si>
    <t>大城　朝夫</t>
  </si>
  <si>
    <t>ｵｵｼﾛ ｱｻｵ</t>
  </si>
  <si>
    <t>川田　晃大</t>
  </si>
  <si>
    <t>ｶﾜﾀ ｱｷﾋﾛ</t>
  </si>
  <si>
    <t>書写・生活・総合・社会・家庭科・図工</t>
  </si>
  <si>
    <t>上原　千種</t>
  </si>
  <si>
    <t>ｳｴﾊﾗ ﾁｸﾞｻ</t>
  </si>
  <si>
    <t>家庭科・総合・理科</t>
  </si>
  <si>
    <t>PHILLIPS DAVID RAYMOND</t>
  </si>
  <si>
    <t>ﾌｨﾘｯﾌﾟｽ ﾃﾞｨﾋﾞｯﾄﾞ ﾚｲﾓﾝﾄﾞ</t>
  </si>
  <si>
    <t>内海 恵美子</t>
  </si>
  <si>
    <t>ｳﾂﾐ ｴﾐｺ</t>
  </si>
  <si>
    <t>高良　誠</t>
  </si>
  <si>
    <t>山川　研</t>
  </si>
  <si>
    <t>ﾔﾏｶﾜ ｹﾝ</t>
  </si>
  <si>
    <t>関原　宏昭</t>
  </si>
  <si>
    <t>ｾｷﾊﾗ ﾋﾛｱｷ</t>
  </si>
  <si>
    <t>教材開発</t>
  </si>
  <si>
    <t>當山　ちひろ</t>
  </si>
  <si>
    <t>ﾄｳﾔﾏ ﾁﾋﾛ</t>
  </si>
  <si>
    <t>杉田　敦</t>
  </si>
  <si>
    <t>ｽｷﾞﾀ ｱﾂｼ</t>
  </si>
  <si>
    <t>山本　誠</t>
  </si>
  <si>
    <t>ﾔﾏﾓﾄ ﾏｺﾄ</t>
  </si>
  <si>
    <t>機械システム工学特別講義Ⅵ</t>
  </si>
  <si>
    <t>長谷川　正巳</t>
  </si>
  <si>
    <t>ﾊｾｶﾞﾜ ﾏｻﾐ</t>
  </si>
  <si>
    <t>高橋　和子</t>
  </si>
  <si>
    <t>ﾀｶﾊｼ ｶｽﾞｺ</t>
  </si>
  <si>
    <t>舞踊</t>
  </si>
  <si>
    <t>中島　康治</t>
  </si>
  <si>
    <t>ﾅｶｼﾞﾏ ｺｳｼﾞ</t>
  </si>
  <si>
    <t>安里　貴子</t>
  </si>
  <si>
    <t>ｱｻﾄ ﾀｶｺ</t>
  </si>
  <si>
    <t>我部　杏奈</t>
  </si>
  <si>
    <t>ｶﾞﾍﾞ ｱﾝﾅ</t>
  </si>
  <si>
    <t>岡田　信弘</t>
  </si>
  <si>
    <t>ｵｶﾀﾞ ﾉﾌﾞﾋﾛ</t>
  </si>
  <si>
    <t>法学特殊講義XX</t>
  </si>
  <si>
    <t>神代　健彦</t>
  </si>
  <si>
    <t>ｸﾏｼﾛ ﾀｹﾋｺ</t>
  </si>
  <si>
    <t>教育史</t>
  </si>
  <si>
    <t>浦崎　直浩</t>
  </si>
  <si>
    <t>ｳﾗｻｷ ﾅｵﾋﾛ</t>
  </si>
  <si>
    <t>杉山　和雄</t>
  </si>
  <si>
    <t>ｽｷﾞﾔﾏ ｶｽﾞｵ</t>
  </si>
  <si>
    <t>池田　稜子</t>
  </si>
  <si>
    <t>ｲｹﾀﾞ ﾘｮｳｺ</t>
  </si>
  <si>
    <t>原田　信男</t>
  </si>
  <si>
    <t>ﾊﾗﾀﾞ ﾉﾌﾞｵ</t>
  </si>
  <si>
    <t>琉球史研究Ⅱ（琉球史研究Ⅶと併設）</t>
  </si>
  <si>
    <t>辻本　昌弘</t>
  </si>
  <si>
    <t>ﾂｼﾞﾓﾄ ﾏｻﾋﾛ</t>
  </si>
  <si>
    <t>土佐　弘之</t>
  </si>
  <si>
    <t>ﾄｻ ﾋﾛﾕｷ</t>
  </si>
  <si>
    <t>国際関係論特殊講義XⅢ</t>
  </si>
  <si>
    <t>町田　典子</t>
  </si>
  <si>
    <t>ﾏﾁﾀﾞ ﾉﾘｺ</t>
  </si>
  <si>
    <t>感染症系</t>
  </si>
  <si>
    <t>大城　洋子</t>
  </si>
  <si>
    <t>ｵｵｼﾛ ﾖｳｺ</t>
  </si>
  <si>
    <t>古波蔵　真琴</t>
  </si>
  <si>
    <t>ｺﾊｸﾞﾗ ﾏｺﾄ</t>
  </si>
  <si>
    <t>土屋　重義</t>
  </si>
  <si>
    <t>ﾂﾁﾔ ｼｹﾞﾖｼ</t>
  </si>
  <si>
    <t>荻　美津夫</t>
  </si>
  <si>
    <t>ｵｷﾞ ﾐﾂｵ</t>
  </si>
  <si>
    <t>森　達哉</t>
  </si>
  <si>
    <t>ﾓﾘ ﾀﾂﾔ</t>
  </si>
  <si>
    <t>海洋化学特別講義Ａ</t>
  </si>
  <si>
    <t>堀田　貴嗣</t>
  </si>
  <si>
    <t>ﾎｯﾀ ﾀｶｼ</t>
  </si>
  <si>
    <t>物理学特別講義Ｌ</t>
  </si>
  <si>
    <t>物理学特論ⅩⅡ</t>
  </si>
  <si>
    <t>田村　浩一郎</t>
  </si>
  <si>
    <t>ﾀﾑﾗ ｺｳｲﾁﾛｳ</t>
  </si>
  <si>
    <t>山口 俊博</t>
  </si>
  <si>
    <t>ﾔﾏｸﾞﾁ ﾄｼﾋﾛ</t>
  </si>
  <si>
    <t>玉井　修</t>
  </si>
  <si>
    <t>ﾀﾏｲ ｵｻﾑ</t>
  </si>
  <si>
    <t>大城　敬一郎</t>
  </si>
  <si>
    <t>ｵｵｼﾛ ｹｲｲﾁﾛｳ</t>
  </si>
  <si>
    <t>島　伸和</t>
  </si>
  <si>
    <t>ｼﾏ ﾉﾌﾞｶｽﾞ</t>
  </si>
  <si>
    <t>海洋地学特別講義K</t>
  </si>
  <si>
    <t>地球科学特別セミナーⅩⅡ</t>
  </si>
  <si>
    <t>川北　至信</t>
  </si>
  <si>
    <t>ｶﾜｷﾀ ﾕｷﾉﾌﾞ</t>
  </si>
  <si>
    <t>物理学特別講義K</t>
  </si>
  <si>
    <t>物理学特論ⅩⅠ</t>
  </si>
  <si>
    <t>松岡　政紀</t>
  </si>
  <si>
    <t>ﾏﾂｵｶ ﾏｻﾉﾘ</t>
  </si>
  <si>
    <t>與儀　賢也</t>
  </si>
  <si>
    <t>ﾖｷﾞ ﾄｼﾔ</t>
  </si>
  <si>
    <t>宮川　桂子</t>
  </si>
  <si>
    <t>神谷　乗史</t>
  </si>
  <si>
    <t>ｶﾐﾔ ﾉﾘﾌﾐ</t>
  </si>
  <si>
    <t>上原　正也</t>
  </si>
  <si>
    <t>ｳｴﾊﾗ ﾏｻﾔ</t>
  </si>
  <si>
    <t>原田　尚美</t>
  </si>
  <si>
    <t>ﾊﾗﾀﾞ ﾅｵﾐ</t>
  </si>
  <si>
    <t>海洋地学特別講義Ⅶ</t>
  </si>
  <si>
    <t>地球科学特別セミナーⅩ</t>
  </si>
  <si>
    <t>山城　毅</t>
  </si>
  <si>
    <t>ﾔﾏｼﾛ ﾂﾖｼ</t>
  </si>
  <si>
    <t>渕辺　美紀　</t>
  </si>
  <si>
    <t>ﾌﾁﾍﾞ ﾐｷ</t>
  </si>
  <si>
    <t>上里　至</t>
  </si>
  <si>
    <t>ｳｴｻﾄ ｲﾀﾙ</t>
  </si>
  <si>
    <t>石原　昌文</t>
  </si>
  <si>
    <t>ｲｼﾊﾗ ﾏｻﾌﾐ</t>
  </si>
  <si>
    <t>宮里　政智</t>
  </si>
  <si>
    <t>ﾐﾔｻﾞﾄ ﾏｻﾄﾓ</t>
  </si>
  <si>
    <t>ｲﾏﾅｶ ﾔｽﾋﾛ</t>
  </si>
  <si>
    <t>新垣　邦男</t>
  </si>
  <si>
    <t>ｱﾗｶｷ ｸﾆｵ</t>
  </si>
  <si>
    <t>新垣　勲</t>
  </si>
  <si>
    <t>ｱﾗｶｷ ｲｻｵ</t>
  </si>
  <si>
    <t>上原　一晃</t>
  </si>
  <si>
    <t>ｳｴﾊﾗ ｶｽﾞｱｷ</t>
  </si>
  <si>
    <t>護得久　朝保</t>
  </si>
  <si>
    <t>ｺﾞｴｸ ﾄﾓﾔｽ</t>
  </si>
  <si>
    <t>大嶺　千枝子</t>
  </si>
  <si>
    <t>ｵｵﾐﾈ ﾁｴｺ</t>
  </si>
  <si>
    <t>ｽｴﾊﾗ ﾏｻﾄ</t>
  </si>
  <si>
    <t>名嘉　幸一</t>
  </si>
  <si>
    <t>ﾅｶ ｺｳｲﾁ</t>
  </si>
  <si>
    <t>酒井　寿郎</t>
  </si>
  <si>
    <t>ｻｶｲ ｼﾞｭﾛｳ</t>
  </si>
  <si>
    <t>幸喜　徳子</t>
  </si>
  <si>
    <t>ｺｳｷ ﾉﾘｺ</t>
  </si>
  <si>
    <t>中鉢　良護</t>
  </si>
  <si>
    <t>ﾅｶﾊﾁ ﾖｼﾓﾘ</t>
  </si>
  <si>
    <t>東盛　良夫</t>
  </si>
  <si>
    <t>ﾋｶﾞｼﾓﾘ ﾖｼｵ</t>
  </si>
  <si>
    <t>安谷屋　隆司</t>
  </si>
  <si>
    <t>ｱﾀﾞﾆﾔ ﾀｶｼ</t>
  </si>
  <si>
    <t>山城　眞紀子</t>
  </si>
  <si>
    <t>ﾔﾏｼﾛ ﾏｷｺ</t>
  </si>
  <si>
    <t>新垣　元</t>
  </si>
  <si>
    <t>ｱﾗｶｷ ﾊｼﾞﾒ</t>
  </si>
  <si>
    <t>精神医学</t>
  </si>
  <si>
    <t>花城　勝代</t>
  </si>
  <si>
    <t>ﾊﾅｼﾛ ｶﾂﾖ</t>
  </si>
  <si>
    <t>伊東　まこと</t>
  </si>
  <si>
    <t>ｲﾄｳ ﾏｺﾄ</t>
  </si>
  <si>
    <t>建築設計製図基礎Ⅱ</t>
  </si>
  <si>
    <t>前田　慎</t>
  </si>
  <si>
    <t>ﾏｴﾀﾞ ﾏｺﾄ</t>
  </si>
  <si>
    <t>木口　裕史</t>
  </si>
  <si>
    <t>ｷｸﾞﾁ ﾋﾛｼ</t>
  </si>
  <si>
    <t>吉野　航一</t>
  </si>
  <si>
    <t>ﾖｼﾉ ｺｳｲﾁ</t>
  </si>
  <si>
    <t>現代社会のしくみ01組</t>
  </si>
  <si>
    <t>庵原　さおり</t>
  </si>
  <si>
    <t>ｲﾊﾗ ｻｵﾘ</t>
  </si>
  <si>
    <t>現代経済の諸問題</t>
  </si>
  <si>
    <t>ﾀﾅｶ ｱﾂｼ</t>
  </si>
  <si>
    <t>金城　笑子</t>
  </si>
  <si>
    <t>ｷﾝｼﾞｮｳ ｴﾐｺ</t>
  </si>
  <si>
    <t>大城　逸子</t>
  </si>
  <si>
    <t>ｵｵｼﾛ ｲﾂｺ</t>
  </si>
  <si>
    <t>中山　恭子</t>
  </si>
  <si>
    <t>ﾅｶﾔﾏ ｷｮｳｺ</t>
  </si>
  <si>
    <t>社会学研究XⅧ</t>
  </si>
  <si>
    <t>石原　嘉人</t>
  </si>
  <si>
    <t>ｲｼﾊﾗ ﾖｼﾋﾄ</t>
  </si>
  <si>
    <t>日本語Ⅵ</t>
  </si>
  <si>
    <t>山里　将進</t>
  </si>
  <si>
    <t>ﾔﾏｻﾄ ｼｮｳｼﾝ</t>
  </si>
  <si>
    <t>島袋　庄一</t>
  </si>
  <si>
    <t>ｼﾏﾌﾞｸﾛ ｼｮｳｲﾁ</t>
  </si>
  <si>
    <t>與那覇　博克</t>
  </si>
  <si>
    <t>ﾖﾅﾊ ﾋﾛｶﾂ</t>
  </si>
  <si>
    <t>上里　敬子</t>
  </si>
  <si>
    <t>ｳｴｻﾄ ｹｲｺ</t>
  </si>
  <si>
    <t>伊礼　智</t>
  </si>
  <si>
    <t>ｲﾚｲ ｻﾄｼ</t>
  </si>
  <si>
    <t>特別講義ⅩⅡ</t>
  </si>
  <si>
    <t>酒井　穣</t>
  </si>
  <si>
    <t>ｻｶｲ ｼﾞｮｳ</t>
  </si>
  <si>
    <t>丸岡　啓二</t>
  </si>
  <si>
    <t>ﾏﾙｵｶ ｹｲｼﾞ</t>
  </si>
  <si>
    <t>榊原　秀訓</t>
  </si>
  <si>
    <t>ｻｶｷﾊﾞﾗ ﾋﾃﾞﾉﾘ</t>
  </si>
  <si>
    <t>自治体法学</t>
  </si>
  <si>
    <t>佐藤　德</t>
  </si>
  <si>
    <t>ｻﾄｳ ｱﾂｼ</t>
  </si>
  <si>
    <t>広川　貴次</t>
  </si>
  <si>
    <t>ﾋﾛｶﾜ ﾀｶﾂｸﾞ</t>
  </si>
  <si>
    <t>生命情報科学</t>
  </si>
  <si>
    <t>濱本　真輔</t>
  </si>
  <si>
    <t>ﾊﾏﾓﾄ ｼﾝｽｹ</t>
  </si>
  <si>
    <t>議会政治論</t>
  </si>
  <si>
    <t>野瀬　昭博</t>
  </si>
  <si>
    <t>ﾉｾ ｱｷﾋﾛ</t>
  </si>
  <si>
    <t>金城　明子</t>
  </si>
  <si>
    <t>ｷﾝｼﾞｮｳ ｱｷｺ</t>
  </si>
  <si>
    <t>前泊　博盛</t>
  </si>
  <si>
    <t>ﾏｴﾄﾞﾏﾘ ﾋﾛﾓﾘ</t>
  </si>
  <si>
    <t>現代沖縄社会概説</t>
  </si>
  <si>
    <t>坂井　教郎</t>
  </si>
  <si>
    <t>ｻｶｲ ﾉﾘｵ</t>
  </si>
  <si>
    <t>北村　真一</t>
  </si>
  <si>
    <t>ｷﾀﾑﾗ ｼﾝｲﾁ</t>
  </si>
  <si>
    <t>自然計特別講義Ⅰ　　　　　　　　</t>
  </si>
  <si>
    <t>国枝　哲夫</t>
  </si>
  <si>
    <t>ｸﾆｴﾀﾞ ﾃﾂｵ</t>
  </si>
  <si>
    <t>金子　哲</t>
  </si>
  <si>
    <t>ｶﾈｺ ｻﾄｼ</t>
  </si>
  <si>
    <t>健康長寿科学</t>
  </si>
  <si>
    <t>高屋　康彦</t>
  </si>
  <si>
    <t>ﾀｶﾔ ﾔｽﾋｺ</t>
  </si>
  <si>
    <t>地形学</t>
  </si>
  <si>
    <t>八木　孝司</t>
  </si>
  <si>
    <t>ﾔｷﾞ ﾀｶｼ</t>
  </si>
  <si>
    <t>生命機能学特殊講義D</t>
  </si>
  <si>
    <t>鈴木　款</t>
  </si>
  <si>
    <t>ｽｽﾞｷ ﾖｼﾐ</t>
  </si>
  <si>
    <t>翁長　良晴</t>
  </si>
  <si>
    <t>ｵﾅｶﾞ ﾖｼﾊﾙ</t>
  </si>
  <si>
    <t>基礎演習</t>
  </si>
  <si>
    <t>後藤　武俊</t>
  </si>
  <si>
    <t>ｺﾞﾄｳ ﾀｹﾄｼ</t>
  </si>
  <si>
    <t>泉　惠得</t>
  </si>
  <si>
    <t>ｲｽﾞﾐ ｹｲﾄｸ</t>
  </si>
  <si>
    <t>琉球の音楽と歴史（古謡から民謡まで）</t>
  </si>
  <si>
    <t>大木　一浩</t>
  </si>
  <si>
    <t>ｵｵｷ ｶｽﾞﾋﾛ</t>
  </si>
  <si>
    <t>野田　幸男</t>
  </si>
  <si>
    <t>ﾉﾀﾞ ﾕｷｵ</t>
  </si>
  <si>
    <t>物理学特別講義J</t>
  </si>
  <si>
    <t>物理学特論X</t>
  </si>
  <si>
    <t>白仁　昇</t>
  </si>
  <si>
    <t>ｼﾗﾆ ﾉﾎﾞﾙ</t>
  </si>
  <si>
    <t>ﾄｹｼ ｴｲｺ</t>
  </si>
  <si>
    <t>津村　秀樹</t>
  </si>
  <si>
    <t>ﾂﾑﾗ ﾋﾃﾞｷ</t>
  </si>
  <si>
    <t>動物実験施設公開セミナー　実験動物学概論</t>
  </si>
  <si>
    <t>畠山　金太</t>
  </si>
  <si>
    <t>ﾊﾀｹﾔﾏ ｷﾝﾀ</t>
  </si>
  <si>
    <t>千代延　大造　</t>
  </si>
  <si>
    <t>ﾁﾖﾉﾌﾞ ﾀｲｿﾞｳ</t>
  </si>
  <si>
    <t>体育心理学</t>
  </si>
  <si>
    <t>金子　敏章</t>
  </si>
  <si>
    <t>ｶﾈｺ ﾄｼｱｷ</t>
  </si>
  <si>
    <t>電気電子工学概論Ⅰ</t>
  </si>
  <si>
    <t>玉城　稚奈</t>
  </si>
  <si>
    <t>ﾀﾏｷ ﾜｶﾅ</t>
  </si>
  <si>
    <t>黒田　誠</t>
  </si>
  <si>
    <t>ｸﾛﾀﾞ ﾏｺﾄ</t>
  </si>
  <si>
    <t>堀口　安彦</t>
  </si>
  <si>
    <t>ﾎﾘｸﾞﾁ ﾔｽﾋｺ</t>
  </si>
  <si>
    <t>島袋　尚美</t>
  </si>
  <si>
    <t>ｼﾏﾌﾞｸ ﾅｵﾐ</t>
  </si>
  <si>
    <t>西村　孝司</t>
  </si>
  <si>
    <t>ﾆｼﾑﾗ ﾀｶｼ</t>
  </si>
  <si>
    <t>腎・泌尿器系</t>
  </si>
  <si>
    <t>長谷川　豊司</t>
  </si>
  <si>
    <t>ﾊｾｶﾞﾜ ﾄﾖｼ</t>
  </si>
  <si>
    <t>嵩下　英次郎</t>
  </si>
  <si>
    <t>ﾀﾞｹｼﾀ ｴｲｼﾞﾛｳ</t>
  </si>
  <si>
    <t>宮城　万里子</t>
  </si>
  <si>
    <t>ﾐﾔｷﾞ ﾏﾘｺ</t>
  </si>
  <si>
    <t>大城　奈里子</t>
  </si>
  <si>
    <t>ｵｵｼﾛ ﾅﾘｺ</t>
  </si>
  <si>
    <t>総合講義（神経内科学系）</t>
  </si>
  <si>
    <t>ﾄｳﾏ ﾀｶｺ</t>
  </si>
  <si>
    <t>吉田　和代</t>
  </si>
  <si>
    <t>ﾖｼﾀﾞ ｶｽﾞﾖ</t>
  </si>
  <si>
    <t>M6　総合講義Ⅱ</t>
  </si>
  <si>
    <t>平野　照之</t>
  </si>
  <si>
    <t>ﾋﾗﾉ ﾃﾙﾕｷ</t>
  </si>
  <si>
    <t>藤本　純一郎</t>
  </si>
  <si>
    <t>ﾌｼﾞﾓﾄ ｼﾞｭﾝｲﾁﾛｳ</t>
  </si>
  <si>
    <t>上地  哲</t>
  </si>
  <si>
    <t>ｳｴﾁ ｻﾄｼ</t>
  </si>
  <si>
    <t>本原　邦男</t>
  </si>
  <si>
    <t>ﾓﾄﾊﾗ ｸﾆｵ</t>
  </si>
  <si>
    <t>JONES　BYRON　DION</t>
  </si>
  <si>
    <t>ｼﾞｮｰﾝｽﾞ ﾊﾞｲﾛﾝ ﾃﾞｲｵﾝ</t>
  </si>
  <si>
    <t>比嘉　美代子</t>
  </si>
  <si>
    <t>ﾋｶﾞ ﾐﾖｺ</t>
  </si>
  <si>
    <t>砂川　榮</t>
  </si>
  <si>
    <t>ｽﾅｶﾜ ｻｶｴ</t>
  </si>
  <si>
    <t>北原　秋一</t>
  </si>
  <si>
    <t>ｷﾀﾊﾗ ｼﾕｳｲﾁ</t>
  </si>
  <si>
    <t>山田　均</t>
  </si>
  <si>
    <t>ﾔﾏﾀﾞ ﾋﾄｼ</t>
  </si>
  <si>
    <t>金城　優</t>
  </si>
  <si>
    <t>ｷﾝｼﾞｮｳ ﾏｻﾙ</t>
  </si>
  <si>
    <t>建築設計製図基礎Ⅰ</t>
  </si>
  <si>
    <t>安里　貞夫</t>
  </si>
  <si>
    <t>ｱｻﾄ ｻﾀﾞｵ</t>
  </si>
  <si>
    <t>大嶺　亮</t>
  </si>
  <si>
    <t>ｵｵﾐﾈ ﾏｺﾄ</t>
  </si>
  <si>
    <t>新城　文博</t>
  </si>
  <si>
    <t>ｼﾝｼﾞｮｳ ﾌﾐﾋﾛ</t>
  </si>
  <si>
    <t>島袋　安弘</t>
  </si>
  <si>
    <t>ｼﾏﾌﾞｸﾛ ﾔｽﾋﾛ</t>
  </si>
  <si>
    <t>農業科教育法Ⅰ</t>
  </si>
  <si>
    <t>野原　優一</t>
  </si>
  <si>
    <t>ﾉﾊﾗ ﾕｳｲﾁ</t>
  </si>
  <si>
    <t>金沢　信昭</t>
  </si>
  <si>
    <t>ｶﾅｻﾞﾜ ﾉﾌﾞｱｷ</t>
  </si>
  <si>
    <t>平良　賢剛</t>
  </si>
  <si>
    <t>ﾀｲﾗ ｹﾝｺﾞｳ</t>
  </si>
  <si>
    <t>基礎数学</t>
  </si>
  <si>
    <t>通信工学Ⅱ</t>
  </si>
  <si>
    <t>仲地　博</t>
  </si>
  <si>
    <t>ﾅｶﾁ ﾋﾛｼ</t>
  </si>
  <si>
    <t>一柳　亮太</t>
  </si>
  <si>
    <t>ﾋﾄﾂﾔﾅｷﾞ ﾘｮｳﾀ</t>
  </si>
  <si>
    <t>地理学研究ⅩⅡ</t>
  </si>
  <si>
    <t>大城　ナミ</t>
  </si>
  <si>
    <t>ｵｵｼﾛ ﾅﾐ</t>
  </si>
  <si>
    <t>ＭＩＣＨＡＥＬ　ＢＲＡＤＬＥＹ</t>
  </si>
  <si>
    <t>ﾏｲｹﾙ ﾌﾞﾗｯﾄﾞﾘｰ</t>
  </si>
  <si>
    <t>松村　隆之</t>
  </si>
  <si>
    <t>ﾏﾂﾑﾗ ﾀｶｼ</t>
  </si>
  <si>
    <t>高崎　理子</t>
  </si>
  <si>
    <t>ﾀｶｻｷ ﾏｻｺ</t>
  </si>
  <si>
    <t>平良　その子</t>
  </si>
  <si>
    <t>ﾀｲﾗ ｿﾉｺ</t>
  </si>
  <si>
    <t>仲村　愛</t>
  </si>
  <si>
    <t>ﾅｶﾑﾗ ｱｲ</t>
  </si>
  <si>
    <t>平良　有希</t>
  </si>
  <si>
    <t>ﾀｲﾗ ﾕｳｷ</t>
  </si>
  <si>
    <t>野原　智尚</t>
  </si>
  <si>
    <t>ﾉﾊﾗ ﾄﾓﾅｵ</t>
  </si>
  <si>
    <t>與那覇　由希</t>
  </si>
  <si>
    <t>ﾖﾅﾊ ﾕｷ</t>
  </si>
  <si>
    <t>竹内　悠記</t>
  </si>
  <si>
    <t>ﾀｹｳﾁ ﾕｳｷ</t>
  </si>
  <si>
    <t>生物学特殊講義C</t>
  </si>
  <si>
    <t>生物学特殊講義D</t>
  </si>
  <si>
    <t>VU　Tｈi  Hoan</t>
  </si>
  <si>
    <t>ﾌﾞ ﾃｨ ﾎｱﾝ</t>
  </si>
  <si>
    <t>小枝　圭太</t>
  </si>
  <si>
    <t>ｺｴﾀﾞ ｹｲﾀ</t>
  </si>
  <si>
    <t>手形法・小切手法</t>
  </si>
  <si>
    <t>入門化学</t>
  </si>
  <si>
    <t>化学Ⅱ</t>
  </si>
  <si>
    <t>化学実験Ⅱ</t>
  </si>
  <si>
    <t>教師の為の発声法</t>
  </si>
  <si>
    <t>重田　辰弥</t>
  </si>
  <si>
    <t>ｼｹﾞﾀ ﾀﾂﾔ</t>
  </si>
  <si>
    <t>神谷　乗仁</t>
  </si>
  <si>
    <t>ｶﾐﾔ ｼﾞｮｳｼﾞﾝ</t>
  </si>
  <si>
    <t>山内　道美</t>
  </si>
  <si>
    <t>ﾔﾏﾉｳﾁ ﾐﾁﾖｼ</t>
  </si>
  <si>
    <t>桃原　英樹</t>
  </si>
  <si>
    <t>ﾄｳﾊﾞﾙ ﾋﾃﾞｷ</t>
  </si>
  <si>
    <t>諸留　将人</t>
  </si>
  <si>
    <t>ﾓﾛﾄﾞﾒ ﾏｻﾄ</t>
  </si>
  <si>
    <t>大城　奈津乃</t>
  </si>
  <si>
    <t>ｵｵｼﾛ ﾅﾂﾉ</t>
  </si>
  <si>
    <t>山城　莉乃</t>
  </si>
  <si>
    <t>ﾔﾏｼﾛ ﾘﾝﾀﾞ</t>
  </si>
  <si>
    <t>沖縄事情Ⅱ</t>
  </si>
  <si>
    <t>沖縄事情Ⅰ</t>
  </si>
  <si>
    <t>玉城　聡</t>
  </si>
  <si>
    <t>宇栄原　健夫</t>
  </si>
  <si>
    <t>ｳｴﾊﾗ ﾀﾂｵ</t>
  </si>
  <si>
    <t>宮城　直樹</t>
  </si>
  <si>
    <t>ﾐﾔｷﾞ ﾅｵｷ</t>
  </si>
  <si>
    <t>安里　友貴</t>
  </si>
  <si>
    <t>ｱｻﾄ ﾕｳｷ</t>
  </si>
  <si>
    <t>安藤　雅孝</t>
  </si>
  <si>
    <t>ｱﾝﾄﾞｳ ﾏｻﾀｶ</t>
  </si>
  <si>
    <t>松本　貴一朗</t>
  </si>
  <si>
    <t>ﾏﾂﾓﾄ ｷｲﾁﾛｳ</t>
  </si>
  <si>
    <t>坂本　治也</t>
  </si>
  <si>
    <t>ｻｶﾓﾄ ﾊﾙﾔ</t>
  </si>
  <si>
    <t>計量政治学</t>
  </si>
  <si>
    <t>丹羽　功</t>
  </si>
  <si>
    <t>ﾆﾜ ｲｻｵ</t>
  </si>
  <si>
    <t>手塚　洋輔</t>
  </si>
  <si>
    <t>ﾃﾂﾞｶ ﾖｳｽｹ</t>
  </si>
  <si>
    <t>福祉政策論</t>
  </si>
  <si>
    <t>森脇　祥太</t>
  </si>
  <si>
    <t>ﾓﾘﾜｷ ｼｮｳﾀ</t>
  </si>
  <si>
    <t>各国経済論</t>
  </si>
  <si>
    <t>宮岡　邦任</t>
  </si>
  <si>
    <t>ﾐﾔｵｶ ｸﾆﾋﾃﾞ</t>
  </si>
  <si>
    <t>水文環境学</t>
  </si>
  <si>
    <t>辻　由希</t>
  </si>
  <si>
    <t>ﾂｼﾞ ﾕｷ</t>
  </si>
  <si>
    <t>上地　亜矢子</t>
  </si>
  <si>
    <t>ｳｴﾁ ｱﾔｺ</t>
  </si>
  <si>
    <t>花井　正広</t>
  </si>
  <si>
    <t>ﾊﾅｲ ﾏｻﾋﾛ</t>
  </si>
  <si>
    <t>高江洲　順達</t>
  </si>
  <si>
    <t>ﾀｶｴｽ ｼﾞｭﾝﾀﾂ</t>
  </si>
  <si>
    <t>浅野　文彦</t>
  </si>
  <si>
    <t>ｱｻﾉ ﾌﾐﾋｺ</t>
  </si>
  <si>
    <t>松尾　直人</t>
  </si>
  <si>
    <t>ﾏﾂｵ ﾅｵﾄ</t>
  </si>
  <si>
    <t>伊藤　匡</t>
  </si>
  <si>
    <t>ｲﾄｳ ﾀﾀﾞｼ</t>
  </si>
  <si>
    <t>国際金融論</t>
  </si>
  <si>
    <t>石川　慎一郎</t>
  </si>
  <si>
    <t>ｲｼｶﾜ ｼﾝｲﾁﾛｳ</t>
  </si>
  <si>
    <t>応用言語学演習Ⅰ</t>
  </si>
  <si>
    <t>前田　豊</t>
  </si>
  <si>
    <t>ﾏｴﾀﾞ ﾕﾀｶ</t>
  </si>
  <si>
    <t>観光統計学</t>
  </si>
  <si>
    <t>賀来　満夫</t>
  </si>
  <si>
    <t>ｶｸ ﾐﾂｵ</t>
  </si>
  <si>
    <t>金城　千里</t>
  </si>
  <si>
    <t>ｷﾝｼﾞﾖｳ ﾁｻﾄ</t>
  </si>
  <si>
    <t>安田　和則</t>
  </si>
  <si>
    <t>ﾔｽﾀﾞ ｶｽﾞﾉﾘ</t>
  </si>
  <si>
    <t>整形外科</t>
  </si>
  <si>
    <t>濱田　幾太郎</t>
  </si>
  <si>
    <t>ﾊﾏﾀﾞ ｲｸﾀﾛｳ</t>
  </si>
  <si>
    <t>上間　進</t>
  </si>
  <si>
    <t>ｳｴﾏ ｽｽﾑ</t>
  </si>
  <si>
    <t>菅野　善一郎</t>
  </si>
  <si>
    <t>ｶﾝﾉ ｾﾞﾝｲﾁﾛｳ</t>
  </si>
  <si>
    <t>平井　宏和</t>
  </si>
  <si>
    <t>ﾋﾗｲ ﾋﾛｶｽﾞ</t>
  </si>
  <si>
    <t>竹永　三男</t>
  </si>
  <si>
    <t>ﾀｹﾅｶﾞ ﾐﾂｵ</t>
  </si>
  <si>
    <t>歴史学研究Ⅱ</t>
  </si>
  <si>
    <t>内田　智子</t>
  </si>
  <si>
    <t>ｳﾁﾀﾞ ﾄﾓｺ</t>
  </si>
  <si>
    <t>加藤　富民雄</t>
  </si>
  <si>
    <t>ｶﾄｳ ﾌﾐｵ</t>
  </si>
  <si>
    <t>渡慶次　学</t>
  </si>
  <si>
    <t>ﾄｹｼ ﾏﾅﾌﾞ</t>
  </si>
  <si>
    <t>先端情報工学概論</t>
  </si>
  <si>
    <t>井鷺　裕司</t>
  </si>
  <si>
    <t>ｲｻｷﾞ ﾕｳｼﾞ</t>
  </si>
  <si>
    <t>進化生態学特殊講義Ｃ</t>
  </si>
  <si>
    <t>豊永　一隆</t>
  </si>
  <si>
    <t>ﾄﾖﾅｶﾞ ｶｽﾞﾀｶ</t>
  </si>
  <si>
    <t>宮城　良充</t>
  </si>
  <si>
    <t>ﾐﾔｷﾞ ﾖｼﾐﾂ</t>
  </si>
  <si>
    <t>Ⅲ救急医療各論</t>
  </si>
  <si>
    <t>長　宗雄</t>
  </si>
  <si>
    <t>ﾁｮｳ ﾑﾈｵ</t>
  </si>
  <si>
    <t>仲原　靖夫</t>
  </si>
  <si>
    <t>ﾅｶﾊﾗ ﾔｽｵ</t>
  </si>
  <si>
    <t>喜屋武　紋乃</t>
  </si>
  <si>
    <t>ｷｬﾝ ｱﾔﾉ</t>
  </si>
  <si>
    <t>中川　光弘</t>
  </si>
  <si>
    <t>ﾅｶｶﾞﾜ ﾐﾂﾋﾛ</t>
  </si>
  <si>
    <t>海洋地学特別講義Ｇ・地球科学特別ｾﾐﾅｰⅧ</t>
  </si>
  <si>
    <t>高木　剛</t>
  </si>
  <si>
    <t>ﾀｶｷﾞ ﾂﾖｼ</t>
  </si>
  <si>
    <t>宮川　明</t>
  </si>
  <si>
    <t>ﾐﾔｶﾜ ｱｷﾗ</t>
  </si>
  <si>
    <t>大兼　千津子</t>
  </si>
  <si>
    <t>ｵｵｶﾞﾈ ﾁﾂﾞｺ</t>
  </si>
  <si>
    <t>上原　洋一</t>
  </si>
  <si>
    <t>ｳｴﾊﾗ ﾖｳｲﾁ</t>
  </si>
  <si>
    <t>物理学特別講義Ｈ・物理学特論Ⅷ</t>
  </si>
  <si>
    <t>新城　光宏</t>
  </si>
  <si>
    <t>ｼﾝｼﾞﾖｳ ﾐﾂﾋﾛ</t>
  </si>
  <si>
    <t>菊谷　武</t>
  </si>
  <si>
    <t>ｷｸﾀﾆ ﾀｹｼ</t>
  </si>
  <si>
    <t>澤田　賢一</t>
  </si>
  <si>
    <t>ｻﾜﾀﾞ ｹﾝｲﾁ</t>
  </si>
  <si>
    <t>近藤　稔和</t>
  </si>
  <si>
    <t>ｺﾝﾄﾞｳ ﾄｼｶｽﾞ</t>
  </si>
  <si>
    <t>桑田　孝泰</t>
  </si>
  <si>
    <t>ｸﾜﾀ ﾀｶﾔｽ</t>
  </si>
  <si>
    <t>名嘉　かつえ</t>
  </si>
  <si>
    <t>ﾅｶ ｶﾂｴ</t>
  </si>
  <si>
    <t>市川　香</t>
  </si>
  <si>
    <t>ｲﾁｶﾜ ｶｵﾙ</t>
  </si>
  <si>
    <t>海洋地学特別講義J　地球科学特別</t>
  </si>
  <si>
    <t>金城　初美</t>
  </si>
  <si>
    <t>ｷﾝｼﾞｮｳ ﾊﾂﾐ</t>
  </si>
  <si>
    <t>原田　真知子</t>
  </si>
  <si>
    <t>ﾊﾗﾀﾞ ﾏﾁｺ</t>
  </si>
  <si>
    <t>真喜志　昇</t>
  </si>
  <si>
    <t>ﾏｷｼ ﾉﾎﾞﾙ</t>
  </si>
  <si>
    <t>税法</t>
  </si>
  <si>
    <t>益山　明</t>
  </si>
  <si>
    <t>ﾏｽﾔﾏ ｱｷﾗ</t>
  </si>
  <si>
    <t>山里　孫存</t>
  </si>
  <si>
    <t>ﾔﾏｻﾞﾄ ﾏｺﾞｱﾘ</t>
  </si>
  <si>
    <t>濵田　満明</t>
  </si>
  <si>
    <t>ﾊﾏﾀﾞ ﾐﾂｱｷ</t>
  </si>
  <si>
    <t>森田　哲夫</t>
  </si>
  <si>
    <t>ﾓﾘﾀ ﾃﾂｵ</t>
  </si>
  <si>
    <t>野生動物管理学</t>
  </si>
  <si>
    <t>金融論特殊講義Ⅳ</t>
  </si>
  <si>
    <t>西岡　尚也</t>
  </si>
  <si>
    <t>ﾆｼｵｶ ﾅｵﾔ</t>
  </si>
  <si>
    <t>人文地理学概論</t>
  </si>
  <si>
    <t>中江　裕司</t>
  </si>
  <si>
    <t>ﾅｶｴ ﾕｳｼﾞ</t>
  </si>
  <si>
    <t>新田　純也</t>
  </si>
  <si>
    <t>ﾆｯﾀ ｼﾞｭﾝﾔ</t>
  </si>
  <si>
    <t>瀬底　正康</t>
  </si>
  <si>
    <t>ｾｿｺ ﾏｻﾔｽ</t>
  </si>
  <si>
    <t>金城　英樹</t>
  </si>
  <si>
    <t>ｷﾝｼﾞｮｳ ﾋﾃﾞｷ</t>
  </si>
  <si>
    <t>Basic Japanese</t>
  </si>
  <si>
    <t>仲里　博彦</t>
  </si>
  <si>
    <t>ﾅｶｻﾞﾄ ﾋﾛﾋｺ</t>
  </si>
  <si>
    <t>城間　欣子</t>
  </si>
  <si>
    <t>ｼﾛﾏ ﾖｼｺ</t>
  </si>
  <si>
    <t>海老原　昭夫</t>
  </si>
  <si>
    <t>ｴﾋﾞﾊﾗ ｱｷｵ</t>
  </si>
  <si>
    <t>佐藤　浩信</t>
  </si>
  <si>
    <t>ｻﾄｳ ﾋﾛﾉﾌﾞ</t>
  </si>
  <si>
    <t>皮膚結合織糸</t>
  </si>
  <si>
    <t>峯　龍太郎</t>
  </si>
  <si>
    <t>ﾐﾈ ﾘｭｳﾀﾛｳ</t>
  </si>
  <si>
    <t>伊藤　清隆</t>
  </si>
  <si>
    <t>ｲﾄｳ ｷﾖﾀｶ</t>
  </si>
  <si>
    <t>金城　真</t>
  </si>
  <si>
    <t>ｷﾝｼﾞｮｳ ﾏｺﾄ</t>
  </si>
  <si>
    <t>石井　聡</t>
  </si>
  <si>
    <t>ｲｼｲ ｻﾄｼ</t>
  </si>
  <si>
    <t>大学院セミナー</t>
  </si>
  <si>
    <t>高井　信朗</t>
  </si>
  <si>
    <t>ﾀｶｲ ｼﾝﾛｳ</t>
  </si>
  <si>
    <t>須藤　宏恵</t>
  </si>
  <si>
    <t>ｽﾄｳ ﾋﾛｴ</t>
  </si>
  <si>
    <t>大島　まり</t>
  </si>
  <si>
    <t>ｵｵｼﾏ ﾏﾘ</t>
  </si>
  <si>
    <t>機械システム工学特別講義Ｖ</t>
  </si>
  <si>
    <t>五箇　公一</t>
  </si>
  <si>
    <t>ｺﾞｶ ｺｳｲﾁ</t>
  </si>
  <si>
    <t>生物環境科学特別講義</t>
  </si>
  <si>
    <t>岩田　修永</t>
  </si>
  <si>
    <t>ｲﾜﾀ ﾉﾌﾞﾋｻ</t>
  </si>
  <si>
    <t>有田　正規</t>
  </si>
  <si>
    <t>ｱﾘﾀ ﾏｻﾉﾘ</t>
  </si>
  <si>
    <t>白藤　博行</t>
  </si>
  <si>
    <t>ｼﾗﾌｼﾞ ﾋﾛﾕｷ</t>
  </si>
  <si>
    <t>木嶋　利男</t>
  </si>
  <si>
    <t>ｷｼﾞﾏ ﾄｼｵ</t>
  </si>
  <si>
    <t>湯浅　昇</t>
  </si>
  <si>
    <t>ﾕｱｻ ﾉﾎﾞﾙ</t>
  </si>
  <si>
    <t>吉村　忍</t>
  </si>
  <si>
    <t>ﾖｼﾑﾗ ｼﾉﾌﾞ</t>
  </si>
  <si>
    <t>特別講義ⅩⅠⅩ</t>
  </si>
  <si>
    <t>山口　英</t>
  </si>
  <si>
    <t>ﾔﾏｸﾞﾁ ｽｸﾞﾙ</t>
  </si>
  <si>
    <t>陳　碧霞</t>
  </si>
  <si>
    <t>ﾁﾝ ﾋﾞｰ ｼｬ</t>
  </si>
  <si>
    <t>森林政策学実習</t>
  </si>
  <si>
    <t>西野　敦雄</t>
  </si>
  <si>
    <t>ﾆｼﾉ ｱﾂｵ</t>
  </si>
  <si>
    <t>小杉　緑子</t>
  </si>
  <si>
    <t>ｺｽｷﾞ ﾖｼｺ</t>
  </si>
  <si>
    <t>武田　信一</t>
  </si>
  <si>
    <t>ﾀｹﾀﾞ ｼﾝｲﾁ</t>
  </si>
  <si>
    <t>物理学特別講義Ｇ・物理学特論Ⅶ</t>
  </si>
  <si>
    <t>大塩　寛紀</t>
  </si>
  <si>
    <t>ｵｵｼｵ ﾋﾛｷ</t>
  </si>
  <si>
    <t>無機化学特別講義</t>
  </si>
  <si>
    <t>仲本　賢</t>
  </si>
  <si>
    <t>ﾅｶﾓﾄ ﾏｻﾙ</t>
  </si>
  <si>
    <t>大石　英助</t>
  </si>
  <si>
    <t>ｵｵｲｼ ｴｲｽｹ</t>
  </si>
  <si>
    <t>又吉　浩</t>
  </si>
  <si>
    <t>ﾏﾀﾖｼ ﾋﾛｼ</t>
  </si>
  <si>
    <t>藤原　綾子</t>
  </si>
  <si>
    <t>ﾌｼﾞﾜﾗ ｱﾔｺ</t>
  </si>
  <si>
    <t>学校教育に防災を取り入れよう</t>
  </si>
  <si>
    <t>武田　富美子</t>
  </si>
  <si>
    <t>ﾀｹﾀﾞ ﾌﾐｺ</t>
  </si>
  <si>
    <t>桑原　厚和</t>
  </si>
  <si>
    <t>ｸﾜﾊﾗ ｱﾂｶｽﾞ</t>
  </si>
  <si>
    <t>動物実験施設公開ｾﾐﾅｰ　実験動物学概論</t>
  </si>
  <si>
    <t>高橋　雅英</t>
  </si>
  <si>
    <t>ﾀｶﾊｼ ﾏｻﾋﾃﾞ</t>
  </si>
  <si>
    <t>戸田　修二</t>
  </si>
  <si>
    <t>ﾄﾀﾞ ｼｭｳｼﾞ</t>
  </si>
  <si>
    <t>篠﨑　裕子</t>
  </si>
  <si>
    <t>ｼﾉｻﾞｷ ﾕｳｺ</t>
  </si>
  <si>
    <t>西田　睦</t>
  </si>
  <si>
    <t>ﾆｼﾀﾞ ﾑﾂﾐ</t>
  </si>
  <si>
    <t>海洋生物生産学特殊講義C</t>
  </si>
  <si>
    <t>普天間　猛</t>
  </si>
  <si>
    <t>ﾌﾃﾝﾏ ﾀｹｼ</t>
  </si>
  <si>
    <t>田邉　信介</t>
  </si>
  <si>
    <t>ﾀﾅﾍﾞ ｼﾝｽｹ</t>
  </si>
  <si>
    <t>海洋科学特別講義B</t>
  </si>
  <si>
    <t>阿部　章夫</t>
  </si>
  <si>
    <t>ｱﾍﾞ ｱｷｵ</t>
  </si>
  <si>
    <t>與那嶺　育子</t>
  </si>
  <si>
    <t>ﾖﾅﾐﾈ ｲｸｺ</t>
  </si>
  <si>
    <t>生化学実習、分析化学、臨床化学</t>
  </si>
  <si>
    <t>宮城　征四郎</t>
  </si>
  <si>
    <t>ﾐﾔｷﾞ ｾｲｼﾛｳ</t>
  </si>
  <si>
    <t>柏原　直樹</t>
  </si>
  <si>
    <t>ｶｼﾊﾗ ﾅｵｷ</t>
  </si>
  <si>
    <t>総合講義（腎・高血圧系）</t>
  </si>
  <si>
    <t>堀川　美智子</t>
  </si>
  <si>
    <t>ﾎﾘｶﾜ ﾐﾁｺ</t>
  </si>
  <si>
    <t>宮里　正子</t>
  </si>
  <si>
    <t>ﾐﾔｻﾞﾄ ﾏｻｺ</t>
  </si>
  <si>
    <t>金城　さつき</t>
  </si>
  <si>
    <t>ｷﾝｼﾞｮｳ ｻﾂｷ</t>
  </si>
  <si>
    <t>葛原　明美</t>
  </si>
  <si>
    <t>ｸｽﾞﾊﾗ ｱｹﾐ</t>
  </si>
  <si>
    <t>赤嶺　太一</t>
  </si>
  <si>
    <t>ｱｶﾐﾈ ﾀｲﾁ</t>
  </si>
  <si>
    <t>長嶺　千里</t>
  </si>
  <si>
    <t>ﾅｶﾞﾐﾈ ﾁｻﾄ</t>
  </si>
  <si>
    <t>成人慢性期看護実習</t>
  </si>
  <si>
    <t>玉城　美加子</t>
  </si>
  <si>
    <t>ﾀﾏｼﾛ ﾐｶｺ</t>
  </si>
  <si>
    <t>砂川　毓雄</t>
  </si>
  <si>
    <t>ｽﾅｶﾞﾜ ｲｸｵ</t>
  </si>
  <si>
    <t>宮城　正廣</t>
  </si>
  <si>
    <t>ﾐﾔｷﾞ ﾏｻﾋﾛ</t>
  </si>
  <si>
    <t>大城　健哉</t>
  </si>
  <si>
    <t>ｵｵｼﾛ ﾀｹﾔ</t>
  </si>
  <si>
    <t>小川　寿美子</t>
  </si>
  <si>
    <t>ｵｶﾞﾜ ｽﾐｺ</t>
  </si>
  <si>
    <t>木村　太一</t>
  </si>
  <si>
    <t>ｷﾑﾗ ﾀｲﾁ</t>
  </si>
  <si>
    <t>田熊　淑男</t>
  </si>
  <si>
    <t>ﾀｸﾞﾏ ﾖｼｵ</t>
  </si>
  <si>
    <t>細矢　美紀</t>
  </si>
  <si>
    <t>ﾎｿﾔ ﾐｷ</t>
  </si>
  <si>
    <t>スペイン語会話Ⅰ</t>
  </si>
  <si>
    <t>スペイン語実践研修</t>
  </si>
  <si>
    <t>O`Callaghan　Kate</t>
  </si>
  <si>
    <t>ｵｶﾗﾊﾝ ｹｲﾄ</t>
  </si>
  <si>
    <t>香田　祐介</t>
  </si>
  <si>
    <t>ｺｳﾀﾞ ﾕｳｽｹ</t>
  </si>
  <si>
    <t>ｷｬﾘｱﾃﾞｨﾍﾞﾛｯﾌﾟﾒﾝﾄ</t>
  </si>
  <si>
    <t>ｼﾛﾏ ｱｷﾗ</t>
  </si>
  <si>
    <t>JOSEPH DOUGLAS DREISTADT</t>
  </si>
  <si>
    <t>ｼﾞｮｾﾌ ﾀﾞｸﾞﾗｽ ﾄﾞﾗｲｽﾀｯﾄ</t>
  </si>
  <si>
    <t>民族誌Ⅱ</t>
  </si>
  <si>
    <t>川崎　達</t>
  </si>
  <si>
    <t>ｶﾜｻｷ ﾀﾂﾙ</t>
  </si>
  <si>
    <t>管・弦・打 ⅠA</t>
  </si>
  <si>
    <t>管・弦・打 ⅠＢ</t>
  </si>
  <si>
    <t>上原  政幸</t>
  </si>
  <si>
    <t>ｳｴﾊﾗ ﾏｻﾕｷ</t>
  </si>
  <si>
    <t>坂口  民子</t>
  </si>
  <si>
    <t>ｻｶｸﾞﾁ ﾀﾐｺ</t>
  </si>
  <si>
    <t>鎌田　隆</t>
  </si>
  <si>
    <t>ｶﾏﾀ ﾀｶｼ</t>
  </si>
  <si>
    <t>長嶺  学</t>
  </si>
  <si>
    <t>ﾅｶﾞﾐﾈ ﾏﾅﾌﾞ</t>
  </si>
  <si>
    <t>図学</t>
  </si>
  <si>
    <t>阿波根　由紀</t>
  </si>
  <si>
    <t>ｱﾊｺﾞﾝ ﾕｷ</t>
  </si>
  <si>
    <t>仲宗根  ひろみ</t>
  </si>
  <si>
    <t>ﾅｶｿﾈ ﾋﾛﾐ</t>
  </si>
  <si>
    <t>上原　正弘</t>
  </si>
  <si>
    <t>ｳｴﾊﾗ ﾏｻﾋﾛ</t>
  </si>
  <si>
    <t>富山　光枝</t>
  </si>
  <si>
    <t>ﾄﾐﾔﾏ ﾐﾂｴ</t>
  </si>
  <si>
    <t>ボランティア入門</t>
  </si>
  <si>
    <t>宮良　美香</t>
  </si>
  <si>
    <t>ﾐﾔﾗ ﾐｶ</t>
  </si>
  <si>
    <t>上里　勝實　</t>
  </si>
  <si>
    <t>ｳｴｻﾞﾄ ｶﾂﾐ</t>
  </si>
  <si>
    <t>当山　尚幸</t>
  </si>
  <si>
    <t>ﾄｳﾔﾏ ﾅｵﾕｷ</t>
  </si>
  <si>
    <t>法曹倫理</t>
  </si>
  <si>
    <t>渡真利　聖子</t>
  </si>
  <si>
    <t>ﾄﾏﾘ ｾｲｺ</t>
  </si>
  <si>
    <t>濱元　盛正</t>
  </si>
  <si>
    <t>ﾊﾏﾓﾄ ﾓﾘﾏｻ</t>
  </si>
  <si>
    <t>三島　わかな</t>
  </si>
  <si>
    <t>ﾐｼﾏ ﾜｶﾅ</t>
  </si>
  <si>
    <t>平良　妙子</t>
  </si>
  <si>
    <t>ﾀｲﾗ ﾀｴｺ</t>
  </si>
  <si>
    <t>藤川　将吾</t>
  </si>
  <si>
    <t>ﾌｼﾞｶﾜ ｼｮｳｺﾞ</t>
  </si>
  <si>
    <t>廣瀬　慎美子</t>
  </si>
  <si>
    <t>ﾋﾛｾ ﾏﾐｺ</t>
  </si>
  <si>
    <t>髙良　沙哉</t>
  </si>
  <si>
    <t>ﾀｶﾗ ｻﾁｶ</t>
  </si>
  <si>
    <t>藤井　新次郎</t>
  </si>
  <si>
    <t>ﾌｼﾞｲ ｼﾝｼﾞﾛｳ</t>
  </si>
  <si>
    <t>琉大特別講義Ⅲ</t>
  </si>
  <si>
    <t>金城　一男</t>
  </si>
  <si>
    <t>ｷﾝｼﾞｮｳ ｶｽﾞｵ</t>
  </si>
  <si>
    <t>仲間　正浩</t>
  </si>
  <si>
    <t>ﾅｶﾏ ﾏｻﾋﾛ</t>
  </si>
  <si>
    <t>ｲﾝﾀｰﾈｯﾄと教育</t>
  </si>
  <si>
    <t>教育機器活用</t>
  </si>
  <si>
    <t>被服構成実習Ⅰ</t>
  </si>
  <si>
    <t>服飾意匠</t>
  </si>
  <si>
    <t>衣生活学</t>
  </si>
  <si>
    <t>衣服構成実習Ⅱ</t>
  </si>
  <si>
    <t>吉岡　和子</t>
  </si>
  <si>
    <t>ﾖｼｵｶ ｶｽﾞｺ</t>
  </si>
  <si>
    <t>心理学特別講義Ⅰ</t>
  </si>
  <si>
    <t>高嶺　朝一</t>
  </si>
  <si>
    <t>ﾀｶﾐﾈ ﾄﾓｶｽﾞ</t>
  </si>
  <si>
    <t>安全保障論</t>
  </si>
  <si>
    <t>高良　宣孝</t>
  </si>
  <si>
    <t>ﾀｶﾗ ﾉﾌﾞﾀｶ</t>
  </si>
  <si>
    <t>中村　透</t>
  </si>
  <si>
    <t>ﾅｶﾑﾗ ﾄｵﾙ</t>
  </si>
  <si>
    <t>玉寄　真季子</t>
  </si>
  <si>
    <t>ﾀﾏﾖｾ ﾏｷｺ</t>
  </si>
  <si>
    <t>宮城　綾菜</t>
  </si>
  <si>
    <t>ﾐﾔｷﾞ ｱﾔﾅ</t>
  </si>
  <si>
    <t>国吉　大二郎</t>
  </si>
  <si>
    <t>ｸﾆﾖｼ ﾀﾞｲｼﾞﾛｳ</t>
  </si>
  <si>
    <t>金良　桃子</t>
  </si>
  <si>
    <t>ｷﾝﾗ ﾓﾓｺ</t>
  </si>
  <si>
    <t>家庭科</t>
  </si>
  <si>
    <t>真栄城　枝理</t>
  </si>
  <si>
    <t>ﾏｴｼﾛ ｴﾘ</t>
  </si>
  <si>
    <t>仲吉　満里</t>
  </si>
  <si>
    <t>ﾅｶﾖｼ ﾐｻﾄ</t>
  </si>
  <si>
    <t>稲嶺　優子</t>
  </si>
  <si>
    <t>ｲﾅﾐﾈ ﾕｳｺ</t>
  </si>
  <si>
    <t>下地　潤平</t>
  </si>
  <si>
    <t>ｼﾓｼﾞ ｼﾞｭﾝﾍﾟｲ</t>
  </si>
  <si>
    <t>仲程  昭子</t>
  </si>
  <si>
    <t>ﾅｶﾎﾄﾞ ｼｮｳｺ</t>
  </si>
  <si>
    <t>保健技術関係法規</t>
  </si>
  <si>
    <t>宮城　一郎</t>
  </si>
  <si>
    <t>ﾐﾔｷﾞ ｲﾁﾛｳ</t>
  </si>
  <si>
    <t>渡嘉敷　あゆみ</t>
  </si>
  <si>
    <t>ﾄｶｼｷ ｱﾕﾐ</t>
  </si>
  <si>
    <t>麻原  きよみ</t>
  </si>
  <si>
    <t>ｱｻﾊﾗ ｷﾖﾐ</t>
  </si>
  <si>
    <t>解剖学Ⅰ</t>
  </si>
  <si>
    <t>森谷　敏夫</t>
  </si>
  <si>
    <t>ﾓﾘﾀﾆ ﾄｼｵ</t>
  </si>
  <si>
    <t>生命倫理科学概論</t>
  </si>
  <si>
    <t>中村　祐三</t>
  </si>
  <si>
    <t>ﾅｶﾑﾗ ﾕｳｿﾞｳ</t>
  </si>
  <si>
    <t>森山 靖</t>
  </si>
  <si>
    <t>ﾓﾘﾔﾏ ﾔｽｼ</t>
  </si>
  <si>
    <t>小杉　忠誠</t>
  </si>
  <si>
    <t>ｺｽｷﾞ ﾀﾀﾞﾖｼ</t>
  </si>
  <si>
    <t>倫理総合討論</t>
  </si>
  <si>
    <t>林　信哉</t>
  </si>
  <si>
    <t>ﾊﾔｼ ﾉﾌﾞﾔ</t>
  </si>
  <si>
    <t>伊佐　由貴</t>
  </si>
  <si>
    <t>ｲｻ ﾕｷ</t>
  </si>
  <si>
    <t>国際関係論特殊講義Ⅶ</t>
  </si>
  <si>
    <t>高嶋　伸欣</t>
  </si>
  <si>
    <t>ﾀｶｼﾏ ﾉﾌﾞﾖｼ</t>
  </si>
  <si>
    <t>琉球史研究Ⅱ</t>
  </si>
  <si>
    <t>大串　和紀</t>
  </si>
  <si>
    <t>ｵｵｸﾞｼ ｶｽﾞﾉﾘ</t>
  </si>
  <si>
    <t>和田　修二</t>
  </si>
  <si>
    <t>ﾜﾀﾞ ｼｭｳｼﾞ</t>
  </si>
  <si>
    <t>平良　直</t>
  </si>
  <si>
    <t>ﾀｲﾗ ｽﾅｵ</t>
  </si>
  <si>
    <t>応用倫理学Ⅰ</t>
  </si>
  <si>
    <t>春名　正光</t>
  </si>
  <si>
    <t>ﾊﾙﾅ ﾏｻﾐﾂ</t>
  </si>
  <si>
    <t>電気電子工学特別講義Ⅵ</t>
  </si>
  <si>
    <t>木下　尚子</t>
  </si>
  <si>
    <t>ｷﾉｼﾀ ﾅｵｺ</t>
  </si>
  <si>
    <t>考古学研究Ⅰ</t>
  </si>
  <si>
    <t>安田　敏朗</t>
  </si>
  <si>
    <t>ﾔｽﾀﾞ ﾄｼｱｷ</t>
  </si>
  <si>
    <t>言語ｺﾐｭﾆｹｰｼｮﾝ特殊講義Ⅰ</t>
  </si>
  <si>
    <t>千田　義光</t>
  </si>
  <si>
    <t>ﾁﾀﾞ ﾖｼﾃﾙ</t>
  </si>
  <si>
    <t>哲学の諸問題Ⅲ</t>
  </si>
  <si>
    <t>田中　憲一</t>
  </si>
  <si>
    <t>ﾀﾅｶ ｹﾝｲﾁ</t>
  </si>
  <si>
    <t>久貝　博康</t>
  </si>
  <si>
    <t>ｸｶﾞｲ ﾋﾛﾔｽ</t>
  </si>
  <si>
    <t>伊波　恒雄</t>
  </si>
  <si>
    <t>ｲﾅﾐ ﾂﾈｵ</t>
  </si>
  <si>
    <t>下地　勇</t>
  </si>
  <si>
    <t>ｼﾓｼﾞ ｲｻﾑ</t>
  </si>
  <si>
    <t>足立　源樹</t>
  </si>
  <si>
    <t>ｱﾀﾞﾁ ｹﾞﾝｷ</t>
  </si>
  <si>
    <t>岡野　ジェイムス洋尚</t>
  </si>
  <si>
    <t>ｵｶﾉ  ｼﾞｪｲﾑｽﾋﾛﾀｶ</t>
  </si>
  <si>
    <t>阿部　恭久</t>
  </si>
  <si>
    <t>ｱﾍﾞ ﾔｽﾋｻ</t>
  </si>
  <si>
    <t>野島　哲</t>
  </si>
  <si>
    <t>ﾉｼﾞﾏ ｻﾄｼ</t>
  </si>
  <si>
    <t>加藤　奈央佳</t>
  </si>
  <si>
    <t>ｶﾄｳ ﾅｵｶ</t>
  </si>
  <si>
    <t>大城　清</t>
  </si>
  <si>
    <t>ｵｵｼﾛ ｷﾖｼ</t>
  </si>
  <si>
    <t>風間　洋一</t>
  </si>
  <si>
    <t>ｶｻﾞﾏ ﾖｳｲﾁ</t>
  </si>
  <si>
    <t>物理学特別講義F</t>
  </si>
  <si>
    <t>中塚　武</t>
  </si>
  <si>
    <t>ﾅｶﾂｶ ﾀｹｼ</t>
  </si>
  <si>
    <t>北本　勝ひこ</t>
  </si>
  <si>
    <t>ｷﾀﾓﾄ ｶﾂﾋｺ</t>
  </si>
  <si>
    <t>米澤　岳志</t>
  </si>
  <si>
    <t>ﾖﾈｻﾞﾜ ﾀｹｼ</t>
  </si>
  <si>
    <t>平田　大一</t>
  </si>
  <si>
    <t>ﾋﾗﾀ ﾀﾞｲｲﾁ</t>
  </si>
  <si>
    <t>加賀　哲彦</t>
  </si>
  <si>
    <t>ｶｶﾞ ﾃﾂﾋｺ</t>
  </si>
  <si>
    <t>芹ヶ野　健児</t>
  </si>
  <si>
    <t>ｾﾘｶﾞﾉ ｹﾝｼﾞ</t>
  </si>
  <si>
    <t>仲田　亘</t>
  </si>
  <si>
    <t>ﾅｶﾀﾞ ﾜﾀﾙ</t>
  </si>
  <si>
    <t>神谷　弘隆</t>
  </si>
  <si>
    <t>ｶﾐﾔ ﾋﾛﾀｶ</t>
  </si>
  <si>
    <t>屋比久　勉</t>
  </si>
  <si>
    <t>ﾔﾋﾞｸ ﾂﾄﾑ</t>
  </si>
  <si>
    <t>井龍　康文</t>
  </si>
  <si>
    <t>ｲﾘｭｳ ﾔｽﾌﾐ</t>
  </si>
  <si>
    <t>海洋地学特別講義E</t>
  </si>
  <si>
    <t>阿部　春樹</t>
  </si>
  <si>
    <t>ｱﾍﾞ ﾊﾙｷ</t>
  </si>
  <si>
    <t>電気生理と神経眼科</t>
  </si>
  <si>
    <t>比嘉　由紀子</t>
  </si>
  <si>
    <t>ﾋｶﾞ ﾕｷｺ</t>
  </si>
  <si>
    <t>国際環境保健学</t>
  </si>
  <si>
    <t>下地　さおり</t>
  </si>
  <si>
    <t>ｼﾓｼﾞ ｻｵﾘ</t>
  </si>
  <si>
    <t>銘苅　晋</t>
  </si>
  <si>
    <t>ﾒｶﾙ ｽｽﾑ</t>
  </si>
  <si>
    <t>陶芸Ⅲ</t>
  </si>
  <si>
    <t>坂井　修二</t>
  </si>
  <si>
    <t>ｻｶｲ ｼｭｳｼﾞ</t>
  </si>
  <si>
    <t>福永　龍繁</t>
  </si>
  <si>
    <t>ﾌｸﾅｶﾞ ﾀﾂｼｹﾞ</t>
  </si>
  <si>
    <t>法医学・医事法則</t>
  </si>
  <si>
    <t>高良　剛　ロベルト</t>
  </si>
  <si>
    <t>ﾀｶﾗ ﾂﾖｼ ﾛﾍﾞﾙﾄ</t>
  </si>
  <si>
    <t>大家　聡樹</t>
  </si>
  <si>
    <t>ｵｵﾔ ﾄｼｷ</t>
  </si>
  <si>
    <t>小野　雅春</t>
  </si>
  <si>
    <t>ｵﾉ ﾏｻﾊﾙ</t>
  </si>
  <si>
    <t>高良　正樹</t>
  </si>
  <si>
    <t>ﾀｶﾗ ﾏｻｷ</t>
  </si>
  <si>
    <t>内分泌</t>
  </si>
  <si>
    <t>天願　亮</t>
  </si>
  <si>
    <t>ﾃﾝｶﾞﾝ ﾘｮｳ</t>
  </si>
  <si>
    <t>西里  壽雄</t>
  </si>
  <si>
    <t>ﾆｼｻﾞﾄ ﾋｻｵ</t>
  </si>
  <si>
    <t>幸地　啓子</t>
  </si>
  <si>
    <t>ｺｳﾁ ｹｲｺ</t>
  </si>
  <si>
    <t>大城　トモ子</t>
  </si>
  <si>
    <t>神谷　厚昭</t>
  </si>
  <si>
    <t>ｶﾐﾔ ｺｳｼｮｳ</t>
  </si>
  <si>
    <t>博物館学各論Ⅱ</t>
  </si>
  <si>
    <t>花城　洋子</t>
  </si>
  <si>
    <t>ﾊﾅｼﾛ ﾖｳｺ</t>
  </si>
  <si>
    <t>女性学</t>
  </si>
  <si>
    <t>池田　美奈子</t>
  </si>
  <si>
    <t>ｲｹﾀﾞ ﾐﾅｺ</t>
  </si>
  <si>
    <t>関山　健治</t>
  </si>
  <si>
    <t>ｾｷﾔﾏ ｹﾝｼﾞ</t>
  </si>
  <si>
    <t>子どもと異文化</t>
  </si>
  <si>
    <t>王　志英</t>
  </si>
  <si>
    <t>ｵｳ ｼｴｲ</t>
  </si>
  <si>
    <t>中国語ＬＬ演習Ⅱ</t>
  </si>
  <si>
    <t>天野　哲彦</t>
  </si>
  <si>
    <t>ｱﾏﾉ ﾃﾂﾋｺ</t>
  </si>
  <si>
    <t>國吉　和男</t>
  </si>
  <si>
    <t>ｸﾆﾖｼ ｶｽﾞｵ</t>
  </si>
  <si>
    <t>山城　紀子</t>
  </si>
  <si>
    <t>ﾔﾏｼﾛ ﾉﾘｺ</t>
  </si>
  <si>
    <t>安里　昌利</t>
  </si>
  <si>
    <t>ｱｻﾄ ﾏｻﾄｼ</t>
  </si>
  <si>
    <t>大盛　伸二</t>
  </si>
  <si>
    <t>ｵｵﾓﾘ ﾉﾌﾞｼﾞ</t>
  </si>
  <si>
    <t>比嘉　俊次</t>
  </si>
  <si>
    <t>ﾋｶﾞ ﾄｼﾂｸﾞ</t>
  </si>
  <si>
    <t>佐々木　真理子</t>
  </si>
  <si>
    <t>ｻｻｷ ﾏﾘｺ</t>
  </si>
  <si>
    <t>音楽史各論</t>
  </si>
  <si>
    <t>上地　清美</t>
  </si>
  <si>
    <t>ｳｴﾁ ｷﾖﾐ</t>
  </si>
  <si>
    <t>家庭科教育法Ａ</t>
  </si>
  <si>
    <t>宮城　健蔵</t>
  </si>
  <si>
    <t>ﾐﾔｷﾞ ｹﾝｿﾞｳ</t>
  </si>
  <si>
    <t>喜瀬　眞史</t>
  </si>
  <si>
    <t>ｷｾ ﾏｻｼ</t>
  </si>
  <si>
    <t>成田　隆一</t>
  </si>
  <si>
    <t>ﾅﾘﾀ ﾘｭｳｲﾁ</t>
  </si>
  <si>
    <t>比嘉　武</t>
  </si>
  <si>
    <t>ﾋｶﾞ ﾀｹｼ</t>
  </si>
  <si>
    <t>具志堅　邦子</t>
  </si>
  <si>
    <t>ｸﾞｼｹﾝ ｸﾆｺ</t>
  </si>
  <si>
    <t>高里　鈴代</t>
  </si>
  <si>
    <t>ﾀｶｻﾞﾄ ｽｽﾞﾖ</t>
  </si>
  <si>
    <t>湯本　昭南</t>
  </si>
  <si>
    <t>ﾕﾓﾄ ｼｮｳﾅﾝ</t>
  </si>
  <si>
    <t>日本語史</t>
  </si>
  <si>
    <t>谷口　淳一</t>
  </si>
  <si>
    <t>ﾀﾆｸﾞﾁ ｼﾞｭﾝｲﾁ</t>
  </si>
  <si>
    <t>人格心理学</t>
  </si>
  <si>
    <t>寺尾　宏明</t>
  </si>
  <si>
    <t>ﾃﾗｵ ﾋﾛｱｷ</t>
  </si>
  <si>
    <t>藤原　毅夫</t>
  </si>
  <si>
    <t>ﾌｼﾞﾜﾗ ﾀｹｵ</t>
  </si>
  <si>
    <t>物理学特論Ⅴ</t>
  </si>
  <si>
    <t>栗田　博之</t>
  </si>
  <si>
    <t>ｸﾘﾀ ﾋﾛﾕｷ</t>
  </si>
  <si>
    <t>文化観光資源概論</t>
  </si>
  <si>
    <t>小林　詔</t>
  </si>
  <si>
    <t>ｺﾊﾞﾔｼ ｱｷﾗ</t>
  </si>
  <si>
    <t>萩原　啓介</t>
  </si>
  <si>
    <t>ﾊｷﾞﾜﾗ ｹｲｽｹ</t>
  </si>
  <si>
    <t>親泊　以都子</t>
  </si>
  <si>
    <t>ｵﾔﾄﾞﾏﾘ ｲﾂｺ</t>
  </si>
  <si>
    <t>山下　弘巳</t>
  </si>
  <si>
    <t>ﾔﾏｼﾀ ﾋﾛﾐ</t>
  </si>
  <si>
    <t>平石　久廣</t>
  </si>
  <si>
    <t>ﾋﾗｲｼ ﾋｻﾋﾛ</t>
  </si>
  <si>
    <t>山下　研介</t>
  </si>
  <si>
    <t>ﾔﾏｼﾀ ｹﾝｽｹ</t>
  </si>
  <si>
    <t>渡辺　一実</t>
  </si>
  <si>
    <t>ﾜﾀﾅﾍﾞ ｶｽﾞﾐ</t>
  </si>
  <si>
    <t>機械システム工学特別講義Ⅰ</t>
  </si>
  <si>
    <t>武藤　徳男</t>
  </si>
  <si>
    <t>ﾑﾄｳ ﾉﾘｵ</t>
  </si>
  <si>
    <t>村上　拓彦</t>
  </si>
  <si>
    <t>ﾑﾗｶﾐ ﾀｸﾋｺ</t>
  </si>
  <si>
    <t>勝方　恵子</t>
  </si>
  <si>
    <t>ｶﾂｶﾀ ｹｲｺ</t>
  </si>
  <si>
    <t>琉大特色特別講義Ⅱ沖縄学の現在</t>
  </si>
  <si>
    <t>中野　環</t>
  </si>
  <si>
    <t>ﾅｶﾉ ﾀﾏｷ</t>
  </si>
  <si>
    <t>有機化学特別講義Ｂ</t>
  </si>
  <si>
    <t>上原　絵里子</t>
  </si>
  <si>
    <t>ｳｴﾊﾗ ｴﾘｺ</t>
  </si>
  <si>
    <t>早野　陽子</t>
  </si>
  <si>
    <t>ﾊﾔﾉ ﾖｳｺ</t>
  </si>
  <si>
    <t>観光統計分析特論</t>
  </si>
  <si>
    <t>東江　栄</t>
  </si>
  <si>
    <t>ｱｶﾞﾘｴ ｻｶｴ</t>
  </si>
  <si>
    <t>生物機能開発学特別講義Ⅰ</t>
  </si>
  <si>
    <t>髙瀬　公三</t>
  </si>
  <si>
    <t>ﾀｶｾ ｺｳｿﾞｳ</t>
  </si>
  <si>
    <t>家畜微生物学</t>
  </si>
  <si>
    <t>黒岩　崇</t>
  </si>
  <si>
    <t>ｸﾛｲﾜ ﾀｶｼ</t>
  </si>
  <si>
    <t>矢野　昌浩</t>
  </si>
  <si>
    <t>ﾔﾉ ﾏｻﾋﾛ</t>
  </si>
  <si>
    <t>法学特殊講義Ⅰ</t>
  </si>
  <si>
    <t>中里見　博</t>
  </si>
  <si>
    <t>ﾅｶｻﾄﾐ ﾋﾛｼ</t>
  </si>
  <si>
    <t>法学特殊講義Ⅸ（法とｼﾞｪﾝﾀﾞｰ）</t>
  </si>
  <si>
    <t>大沼　直樹</t>
  </si>
  <si>
    <t>ｵｵﾇﾏ ﾅｵｷ</t>
  </si>
  <si>
    <t>知的障害者教育課程論</t>
  </si>
  <si>
    <t>特別支援教育概論</t>
  </si>
  <si>
    <t>上床　美也</t>
  </si>
  <si>
    <t>ｳﾜﾄｺ ﾖｼﾔ</t>
  </si>
  <si>
    <t>物理学特別講義D</t>
  </si>
  <si>
    <t>比嘉  康春</t>
  </si>
  <si>
    <t>ﾋｶﾞ ﾔｽﾊﾙ</t>
  </si>
  <si>
    <t>大湾　清之</t>
  </si>
  <si>
    <t>ｵｵﾜﾝ ｷﾖﾕｷ</t>
  </si>
  <si>
    <t>宮古ことばと文学の教育</t>
  </si>
  <si>
    <t>谷本　昭英</t>
  </si>
  <si>
    <t>ﾀﾆﾓﾄ ｱｷﾋﾃﾞ</t>
  </si>
  <si>
    <t>岸本　大祐</t>
  </si>
  <si>
    <t>ｷｼﾓﾄ ﾀﾞｲｽｹ</t>
  </si>
  <si>
    <t>川合　伸幸</t>
  </si>
  <si>
    <t>ｶﾜｲ ﾉﾌﾞﾕｷ</t>
  </si>
  <si>
    <t>海洋生物生産学特殊講義Ｂ</t>
  </si>
  <si>
    <t>渡久地　政恭</t>
  </si>
  <si>
    <t>ﾄｸﾞﾁ ﾏｻﾔｽ</t>
  </si>
  <si>
    <t>ﾌﾟﾛｼﾞｪｸﾄ・デザインⅡ</t>
  </si>
  <si>
    <t>護得久　美佐子</t>
  </si>
  <si>
    <t>ｺﾞｴｸ ﾐｻｺ</t>
  </si>
  <si>
    <t>古謝　景春</t>
  </si>
  <si>
    <t>ｺｼﾞﾔ ｶｹﾞﾊﾙ</t>
  </si>
  <si>
    <t>潮平　芳樹</t>
  </si>
  <si>
    <t>ｼｵﾋﾗ ﾖｼｷ</t>
  </si>
  <si>
    <t>笹川　千尋</t>
  </si>
  <si>
    <t>ｻｻｶﾜ ﾁﾋﾛ</t>
  </si>
  <si>
    <t>中島　淳一</t>
  </si>
  <si>
    <t>ﾅｶｼﾏ ｼﾞｭﾝｲﾁ</t>
  </si>
  <si>
    <t>分析化学</t>
  </si>
  <si>
    <t>田仲 秀明</t>
  </si>
  <si>
    <t>ﾀﾅｶ ﾋﾃﾞｱｷ</t>
  </si>
  <si>
    <t>上江洌　良尚</t>
  </si>
  <si>
    <t>ｳｴｽﾞ ﾖｼﾅｵ</t>
  </si>
  <si>
    <t>久万田　晋</t>
  </si>
  <si>
    <t>ｸﾏﾀﾞ ｽｽﾑ</t>
  </si>
  <si>
    <t>新里　義和</t>
  </si>
  <si>
    <t>ｼﾝｻﾞﾄ ﾖｼｶｽﾞ</t>
  </si>
  <si>
    <t>美術って何？(共通教育科目）</t>
  </si>
  <si>
    <t>佐藤　乙一</t>
  </si>
  <si>
    <t>ｻﾄｳ ｵﾄｶｽﾞ</t>
  </si>
  <si>
    <t>青木　賢一郎</t>
  </si>
  <si>
    <t>ｱｵｷ ｹﾝｲﾁﾛｳ</t>
  </si>
  <si>
    <t>井藤　久雄</t>
  </si>
  <si>
    <t>ｲﾄｳ ﾋｻｵ</t>
  </si>
  <si>
    <t>病理学（1）</t>
  </si>
  <si>
    <t>牧田　茂</t>
  </si>
  <si>
    <t>ﾏｷﾀ ｼｹﾞﾙ</t>
  </si>
  <si>
    <t>新垣　康子</t>
  </si>
  <si>
    <t>ｼﾝｶﾞｷ ﾔｽｺ</t>
  </si>
  <si>
    <t>成人慢性埼看護実習</t>
  </si>
  <si>
    <t>百村　伸一</t>
  </si>
  <si>
    <t>ﾓﾓﾑﾗ ｼﾝｲﾁ</t>
  </si>
  <si>
    <t>濱口　恵子</t>
  </si>
  <si>
    <t>ﾊﾏｸﾞﾁ ｹｲｺ</t>
  </si>
  <si>
    <t>中西　次郎</t>
  </si>
  <si>
    <t>ﾅｶﾆｼ ｼﾞﾛｳ</t>
  </si>
  <si>
    <t>渡久地　健</t>
  </si>
  <si>
    <t>ﾄｸﾞﾁ ｹﾝ</t>
  </si>
  <si>
    <t>環境地理学</t>
  </si>
  <si>
    <t>新垣　千鶴子</t>
  </si>
  <si>
    <t>ｱﾗｶｷ ﾁｽﾞｺ</t>
  </si>
  <si>
    <t>手束　誠治</t>
  </si>
  <si>
    <t>ﾃﾂﾞｶ ｾｲﾁﾞ</t>
  </si>
  <si>
    <t>赤嶺　美恵子</t>
  </si>
  <si>
    <t>ｱｶﾐﾈ ﾐｴｺ</t>
  </si>
  <si>
    <t>地域と生活</t>
  </si>
  <si>
    <t>渡久山　清美</t>
  </si>
  <si>
    <t>ﾄｸﾔﾏ ｷﾖﾐ</t>
  </si>
  <si>
    <t>朱　虹</t>
  </si>
  <si>
    <t>ｼｭ ｺｳ</t>
  </si>
  <si>
    <t>中国語基礎Ⅰ・基礎中国語Ⅰ</t>
  </si>
  <si>
    <t>中国語基礎Ⅱ・基礎中国語Ⅱ</t>
  </si>
  <si>
    <t>瑞慶山  昇</t>
  </si>
  <si>
    <t>ｽﾞｹﾔﾏ ﾉﾎﾞﾙ</t>
  </si>
  <si>
    <t>博物館学各論Ⅰ</t>
  </si>
  <si>
    <t>遠藤　知子</t>
  </si>
  <si>
    <t>ｴﾝﾄﾞｳ ﾄﾓｺ</t>
  </si>
  <si>
    <t>国語科教育法C</t>
  </si>
  <si>
    <t>下地  一也</t>
  </si>
  <si>
    <t>ｼﾓｼﾞ ｶｽﾞﾔ</t>
  </si>
  <si>
    <t>微分積分学ＳＴⅠ</t>
  </si>
  <si>
    <t>微分積分学ＳＴⅡ</t>
  </si>
  <si>
    <t>朝崎　咿</t>
  </si>
  <si>
    <t>ｱｻｻﾞｷ ｶﾀﾙ</t>
  </si>
  <si>
    <t>本村　三男</t>
  </si>
  <si>
    <t>ﾓﾄﾑﾗ ﾐﾂｵ</t>
  </si>
  <si>
    <t>器械運動</t>
  </si>
  <si>
    <t>宇良　圭代</t>
  </si>
  <si>
    <t>ｳﾗ ﾀﾏﾖ</t>
  </si>
  <si>
    <t>家庭科教育指導実践</t>
  </si>
  <si>
    <t>又吉　孝一</t>
  </si>
  <si>
    <t>ﾏﾀﾖｼ ﾀｶｶｽﾞ</t>
  </si>
  <si>
    <t>細渕　富夫</t>
  </si>
  <si>
    <t>ﾎｿﾌﾞﾁ ﾄﾐｵ</t>
  </si>
  <si>
    <t>重複障害者教育</t>
  </si>
  <si>
    <t>稲垣　純一</t>
  </si>
  <si>
    <t>ｲﾅｶﾞｷ ｼﾞｭﾝｲﾁ</t>
  </si>
  <si>
    <t>新里　祐宏</t>
  </si>
  <si>
    <t>ｼﾝｻﾞﾄ ｽｹﾋﾛ</t>
  </si>
  <si>
    <t>飯塚　悟</t>
  </si>
  <si>
    <t>ｲｲﾂﾞｶ ｻﾄﾙ</t>
  </si>
  <si>
    <t>湧川　華江</t>
  </si>
  <si>
    <t>ﾜｸｶﾞﾜ ﾊﾅｴ</t>
  </si>
  <si>
    <t>宮城　尚子</t>
  </si>
  <si>
    <t>ﾐﾔｷﾞ ﾅｵｺ</t>
  </si>
  <si>
    <t>生物学特殊講義B</t>
  </si>
  <si>
    <t>海保　一恵</t>
  </si>
  <si>
    <t>ｶｲﾎ ｶｽﾞｴ</t>
  </si>
  <si>
    <t>菊池　紀彦</t>
  </si>
  <si>
    <t>ｷｸﾁ ﾄｼﾋｺ</t>
  </si>
  <si>
    <t>上江洲　律子</t>
  </si>
  <si>
    <t>ｳｴｽﾞ ﾘﾂｺ</t>
  </si>
  <si>
    <t>フランス語入門Ⅰ・基礎フランス語Ⅰ</t>
  </si>
  <si>
    <t>フランス語入門Ⅱ・基礎フランス語Ⅱ</t>
  </si>
  <si>
    <t>中村　泰之</t>
  </si>
  <si>
    <t>ﾅｶﾑﾗ ﾔｽﾕｷ</t>
  </si>
  <si>
    <t>川尻　舞子</t>
  </si>
  <si>
    <t>ｶﾜｼﾞﾘ ﾏｲｺ</t>
  </si>
  <si>
    <t>森　道哉</t>
  </si>
  <si>
    <t>ﾓﾘ ﾐﾁﾔ</t>
  </si>
  <si>
    <t>環境政策論</t>
  </si>
  <si>
    <t>伊藤　修一郎</t>
  </si>
  <si>
    <t>ｲﾄｳ ｼｭｳｲﾁﾛｳ</t>
  </si>
  <si>
    <t>久米　郁男</t>
  </si>
  <si>
    <t>ｸﾒ ｲｸｵ</t>
  </si>
  <si>
    <t>政策科学特殊講義Ⅷ（13）</t>
  </si>
  <si>
    <t>河野　勝</t>
  </si>
  <si>
    <t>ｺｳﾉ ﾏｻﾙ</t>
  </si>
  <si>
    <t>政治科学特殊講義Ⅷ（13）</t>
  </si>
  <si>
    <t>下地　賀代子</t>
  </si>
  <si>
    <t>ｼﾓｼﾞ ｶﾖｺ</t>
  </si>
  <si>
    <t>日本語学特講Ⅰ</t>
  </si>
  <si>
    <t>日本語学特講Ⅱ</t>
  </si>
  <si>
    <t>吉村　清</t>
  </si>
  <si>
    <t>ﾖｼﾑﾗ ｷﾖｼ</t>
  </si>
  <si>
    <t>高江洲　和子</t>
  </si>
  <si>
    <t>吉岡　祥一</t>
  </si>
  <si>
    <t>ﾖｼｵｶ ｼｮｳｲﾁ</t>
  </si>
  <si>
    <t>海洋地学特別講義Ⅵ</t>
  </si>
  <si>
    <t>地球科学特別ｾﾐﾅｰⅢ</t>
  </si>
  <si>
    <t>地球科学特別ｾﾐﾅｰⅣ</t>
  </si>
  <si>
    <t>荘厳　舜哉</t>
  </si>
  <si>
    <t>ｿｳｺﾞﾝ ｼｭﾝﾔ</t>
  </si>
  <si>
    <t>大城　利樹</t>
  </si>
  <si>
    <t>ｵｵｼﾛ ﾄｼｷ</t>
  </si>
  <si>
    <t>小俣　達男</t>
  </si>
  <si>
    <t>ｵﾏﾀ ﾀﾂｵ</t>
  </si>
  <si>
    <t>大城　盛裕</t>
  </si>
  <si>
    <t>子ども文化とｺﾐｭﾆｹｰｼｮﾝ</t>
  </si>
  <si>
    <t>荷川取　恵梨花</t>
  </si>
  <si>
    <t>ﾆｶﾜﾄﾞﾘ ｴﾘｶ</t>
  </si>
  <si>
    <t>国語科</t>
  </si>
  <si>
    <t>我那覇　ゆり子</t>
  </si>
  <si>
    <t>ｶﾞﾅﾊ ﾕﾘｺ</t>
  </si>
  <si>
    <t>仲地　哲男</t>
  </si>
  <si>
    <t>ﾅｶﾁ ﾃﾂｵ</t>
  </si>
  <si>
    <t>宮里　奈央</t>
  </si>
  <si>
    <t>ﾐﾔｻﾞﾄ ﾅｵ</t>
  </si>
  <si>
    <t>赤嶺　知咲</t>
  </si>
  <si>
    <t>ｱｶﾐﾈ ﾁｻｷ</t>
  </si>
  <si>
    <t>上間　達也</t>
  </si>
  <si>
    <t>ｳｴﾏ ﾀﾂﾔ</t>
  </si>
  <si>
    <t>島袋　正美</t>
  </si>
  <si>
    <t>ｼﾏﾌﾞｸﾛ ﾏｻﾐ</t>
  </si>
  <si>
    <t>宮里　征吾</t>
  </si>
  <si>
    <t>ﾐﾔｻﾞﾄ ｾｲｺﾞ</t>
  </si>
  <si>
    <t>英語・体育・特別活動</t>
  </si>
  <si>
    <t>竹内　里美</t>
  </si>
  <si>
    <t>ﾀｹｳﾁ ｻﾄﾐ</t>
  </si>
  <si>
    <t>音楽・書写・特別活動・体育</t>
  </si>
  <si>
    <t>新屋　吾由美　</t>
  </si>
  <si>
    <t>ｼﾝﾔ ｱﾕﾐ</t>
  </si>
  <si>
    <t>生化学</t>
  </si>
  <si>
    <t>成人急性期看護</t>
  </si>
  <si>
    <t>橋本　尚</t>
  </si>
  <si>
    <t>ﾊｼﾓﾄ ﾋｻｼ</t>
  </si>
  <si>
    <t>実践演習Ⅱ</t>
  </si>
  <si>
    <t>新垣　賢一朗</t>
  </si>
  <si>
    <t>ｱﾗｶｷ ｹﾝｲﾁﾛｳ</t>
  </si>
  <si>
    <t>富山　真知子</t>
  </si>
  <si>
    <t>ﾄﾐﾔﾏ ﾏﾁｺ</t>
  </si>
  <si>
    <t>応用言語学演習Ⅲ(ﾊﾞｲﾘﾝｶﾞﾘｽﾞﾑ）</t>
  </si>
  <si>
    <t>池田　久利</t>
  </si>
  <si>
    <t>ｲｹﾀﾞ ﾋｻﾄｼ</t>
  </si>
  <si>
    <t>村中　徳明</t>
  </si>
  <si>
    <t>ﾑﾗﾅｶ ﾉﾘｱｷ</t>
  </si>
  <si>
    <t>伊佐　江利菜</t>
  </si>
  <si>
    <t>ｲｻ ｴﾘﾅ</t>
  </si>
  <si>
    <t>谷口　暢夫</t>
  </si>
  <si>
    <t>ﾀﾆｸﾞﾁ ﾏｻｵ</t>
  </si>
  <si>
    <t>柴田　次一</t>
  </si>
  <si>
    <t>ｼﾊﾞﾀ ﾂｷﾞｶｽﾞ</t>
  </si>
  <si>
    <t>金井　重彦</t>
  </si>
  <si>
    <t>ｶﾅｲ ｼｹﾞﾋｺ</t>
  </si>
  <si>
    <t>秋林　こずえ</t>
  </si>
  <si>
    <t>ｱｷﾊﾞﾔｼ ｺｽﾞｴ</t>
  </si>
  <si>
    <t>国際関係論特殊講義Ⅵ</t>
  </si>
  <si>
    <t>後藤　弘子</t>
  </si>
  <si>
    <t>ｺﾞﾄｳ ﾋﾛｺ</t>
  </si>
  <si>
    <t>法学特殊講義Ⅱ(少年法）</t>
  </si>
  <si>
    <t>宮子　あずさ</t>
  </si>
  <si>
    <t>ﾐﾔｺ ｱｽﾞｻ</t>
  </si>
  <si>
    <t>古澤　昌秋</t>
  </si>
  <si>
    <t>ﾌﾙｻﾜ ﾏｻｱｷ</t>
  </si>
  <si>
    <t>波平　貢司</t>
  </si>
  <si>
    <t>ﾅﾐﾋﾗ ｺｳｼﾞ</t>
  </si>
  <si>
    <t>英語・体育</t>
  </si>
  <si>
    <t>木寺　元</t>
  </si>
  <si>
    <t>ｷﾃﾞﾗ ﾊｼﾞﾒ</t>
  </si>
  <si>
    <t>地方自治論</t>
  </si>
  <si>
    <t>村上　祐介</t>
  </si>
  <si>
    <t>ﾑﾗｶﾐ ﾕｳｽｹ</t>
  </si>
  <si>
    <t>大宜見　義夫</t>
  </si>
  <si>
    <t>ｵｵｷﾞﾐ ﾖｼｵ</t>
  </si>
  <si>
    <t>平安山  英盛</t>
  </si>
  <si>
    <t>ﾍﾝｻﾞﾝ ｴｲｾｲ</t>
  </si>
  <si>
    <t>瀬藤　光利</t>
  </si>
  <si>
    <t>ｾﾄｳ ﾐﾂﾄｼ</t>
  </si>
  <si>
    <t>生理学Ａ</t>
  </si>
  <si>
    <t>細井　浩志</t>
  </si>
  <si>
    <t>ﾎｿｲ ﾋﾛｼ</t>
  </si>
  <si>
    <t>東洋史研究Ⅴ</t>
  </si>
  <si>
    <t>濱田　政則</t>
  </si>
  <si>
    <t>ﾊﾏﾀﾞ ﾏｻﾉﾘ</t>
  </si>
  <si>
    <t>特別講義ⅩⅦ</t>
  </si>
  <si>
    <t>喜久山　一史</t>
  </si>
  <si>
    <t>ｷｸﾔﾏ ｶｽﾞﾌﾐ</t>
  </si>
  <si>
    <t>箱山　晋</t>
  </si>
  <si>
    <t>ﾊｺﾔﾏ ｽｽﾑ</t>
  </si>
  <si>
    <t>熱帯作物学</t>
  </si>
  <si>
    <t>坂口　泰司</t>
  </si>
  <si>
    <t>ｻｶｸﾞﾁ ﾀｲｼﾞ</t>
  </si>
  <si>
    <t>鯉川　雅之</t>
  </si>
  <si>
    <t>ｺｲｶﾜ ﾏｻﾕｷ</t>
  </si>
  <si>
    <t>無機化学特別講義　A</t>
  </si>
  <si>
    <t>太田　英利</t>
  </si>
  <si>
    <t>ｵｵﾀ ﾋﾃﾞﾄｼ</t>
  </si>
  <si>
    <t>柚洞　一央</t>
  </si>
  <si>
    <t>ﾕﾎﾗ ｶｽﾞﾋﾛ</t>
  </si>
  <si>
    <t>西　成彦</t>
  </si>
  <si>
    <t>ﾆｼ ﾏｻﾋｺ</t>
  </si>
  <si>
    <t>アメリカ文化論</t>
  </si>
  <si>
    <t>笠原　大吾</t>
  </si>
  <si>
    <t>ｶｻﾊﾗ ﾀﾞｲｺﾞ</t>
  </si>
  <si>
    <t>救急法</t>
  </si>
  <si>
    <t>西  登貴世</t>
  </si>
  <si>
    <t>ﾆｼ ﾄｷﾖ</t>
  </si>
  <si>
    <t>学校保健管理</t>
  </si>
  <si>
    <t>長嶺　百合子</t>
  </si>
  <si>
    <t>ﾅｶﾞﾐﾈ ﾕﾘｺ</t>
  </si>
  <si>
    <t>地域看護方法</t>
  </si>
  <si>
    <t>原田  一樹</t>
  </si>
  <si>
    <t>ﾊﾗﾀﾞ ｶｽﾞｷ</t>
  </si>
  <si>
    <t>與那嶺　裕</t>
  </si>
  <si>
    <t>ﾖﾅﾐﾈ ﾕﾀｶ</t>
  </si>
  <si>
    <t>Androidプログラミング</t>
  </si>
  <si>
    <t>古波鮫　唯　</t>
  </si>
  <si>
    <t>ｺﾊｻﾞﾒ ﾀﾀﾞｼ</t>
  </si>
  <si>
    <t>組込系OJT</t>
  </si>
  <si>
    <t>柳原　正義</t>
  </si>
  <si>
    <t>ﾔﾅｷﾞﾊﾗ ﾏｻﾖｼ</t>
  </si>
  <si>
    <t>セキュアネットワーク</t>
  </si>
  <si>
    <t>喜納　大樹</t>
  </si>
  <si>
    <t>ｷﾅ ﾋﾛｷ</t>
  </si>
  <si>
    <t>演習</t>
  </si>
  <si>
    <t>宮下　純夫</t>
  </si>
  <si>
    <t>ﾐﾔｼﾀ ｽﾐｵ</t>
  </si>
  <si>
    <t>坂井　秀隆</t>
  </si>
  <si>
    <t>ｻｶｲ ﾋﾃﾞﾀｶ</t>
  </si>
  <si>
    <t>猿山　靖夫</t>
  </si>
  <si>
    <t>ｻﾙﾔﾏ ﾔｽｵ</t>
  </si>
  <si>
    <t>宮城　常子</t>
  </si>
  <si>
    <t>ﾐﾔｷﾞ ﾂﾈｺ</t>
  </si>
  <si>
    <t>伊敷 和枝</t>
  </si>
  <si>
    <t>ｲｼｷ ｶｽﾞｴ</t>
  </si>
  <si>
    <t>家族看護論</t>
  </si>
  <si>
    <t>上原 靜</t>
  </si>
  <si>
    <t>ｳｴﾊﾗ ｼｽﾞｶ</t>
  </si>
  <si>
    <t>Ohshiro Claire Keller　</t>
  </si>
  <si>
    <t>ｵｵｼﾛ ｸﾚｱ ｹﾗｰ</t>
  </si>
  <si>
    <t>英会話演習中級</t>
  </si>
  <si>
    <t>深澤　秋人</t>
  </si>
  <si>
    <t>ﾌｶｻﾞﾜ ｱｷﾄ</t>
  </si>
  <si>
    <t>中村　和雄</t>
  </si>
  <si>
    <t>ﾅｶﾑﾗ ｶｽﾞｵ</t>
  </si>
  <si>
    <t>奧　キヌ子</t>
  </si>
  <si>
    <t>ｵｸ ｷﾇｺ</t>
  </si>
  <si>
    <t>藤原　武弘</t>
  </si>
  <si>
    <t>ﾌｼﾞﾊﾗ ﾀｹﾋﾛ</t>
  </si>
  <si>
    <t>小野寺　真一</t>
  </si>
  <si>
    <t>ｵﾉﾃﾞﾗ ｼﾝｲﾁ</t>
  </si>
  <si>
    <t>宮西　香穂里</t>
  </si>
  <si>
    <t>ﾐﾔﾆｼ ｶｵﾘ</t>
  </si>
  <si>
    <t>女性と社会</t>
  </si>
  <si>
    <t>田邉　裕正</t>
  </si>
  <si>
    <t>ﾀﾅﾍﾞ ﾋﾛﾏｻ</t>
  </si>
  <si>
    <t>環境インターンシップ</t>
  </si>
  <si>
    <t>大慈彌　みち子</t>
  </si>
  <si>
    <t>ｵｵｼﾞﾐ ﾐﾁｺ</t>
  </si>
  <si>
    <t>永田　伊津子</t>
  </si>
  <si>
    <t>ﾅｶﾞﾀ ｲﾂｺ</t>
  </si>
  <si>
    <t>照屋　美智代</t>
  </si>
  <si>
    <t>ﾃﾙﾔ ﾐﾁﾖ</t>
  </si>
  <si>
    <t>徳永　藏</t>
  </si>
  <si>
    <t>ﾄｸﾅｶﾞ ｵｻﾑ</t>
  </si>
  <si>
    <t>藏根　美智子</t>
  </si>
  <si>
    <t>ｸﾗﾈ ﾐﾁｺ</t>
  </si>
  <si>
    <t>国語科教育研究</t>
  </si>
  <si>
    <t>林　國興</t>
  </si>
  <si>
    <t>ﾊﾔｼ ｸﾆｵｷ</t>
  </si>
  <si>
    <t>美術理論各論Ａ</t>
  </si>
  <si>
    <t>篠原　武夫</t>
  </si>
  <si>
    <t>ｼﾉﾊﾗ ﾀｹｵ</t>
  </si>
  <si>
    <t>森林政策学</t>
  </si>
  <si>
    <t>中村　哲</t>
  </si>
  <si>
    <t>ﾅｶﾑﾗ ﾃﾂ</t>
  </si>
  <si>
    <t>観光行動論</t>
  </si>
  <si>
    <t>佐藤　未雲</t>
  </si>
  <si>
    <t>ｻﾄｳ ﾐｸﾓ</t>
  </si>
  <si>
    <t>出口　宝</t>
  </si>
  <si>
    <t>ﾃﾞｸﾞﾁ ｼｹﾞﾙ</t>
  </si>
  <si>
    <t>新城　博</t>
  </si>
  <si>
    <t>ｼﾝｼﾞﾖｳ ﾋﾛｼ</t>
  </si>
  <si>
    <t>体育社会学</t>
  </si>
  <si>
    <t>豊川　明佳</t>
  </si>
  <si>
    <t>ﾄﾖｶﾜ ｻﾔｶ</t>
  </si>
  <si>
    <t>多田　治</t>
  </si>
  <si>
    <t>ﾀﾀﾞ ｵｻﾑ</t>
  </si>
  <si>
    <t>観光社会学</t>
  </si>
  <si>
    <t>ニュ－ツ－リズム特論</t>
  </si>
  <si>
    <t>棚原　由則</t>
  </si>
  <si>
    <t>大貫　義人</t>
  </si>
  <si>
    <t>ｵｵﾇｷ ﾖｼﾄ</t>
  </si>
  <si>
    <t>学校保健</t>
  </si>
  <si>
    <t>中原　俊明</t>
  </si>
  <si>
    <t>ﾅｶﾊﾗ ﾄｼｱｷ</t>
  </si>
  <si>
    <t>関塚　史朗</t>
  </si>
  <si>
    <t>ｾｷﾂﾞｶ ﾌﾐｱｷ</t>
  </si>
  <si>
    <t>塩田　博明</t>
  </si>
  <si>
    <t>ｼｵﾀ ﾋﾛｱｷ</t>
  </si>
  <si>
    <t>富原　加奈子</t>
  </si>
  <si>
    <t>ﾄﾐﾊﾗ ｶﾅｺ</t>
  </si>
  <si>
    <t>仲程　昌徳</t>
  </si>
  <si>
    <t>ﾅｶﾎﾄﾞ ﾏｻﾉﾘ</t>
  </si>
  <si>
    <t>琉球・沖縄文化要論</t>
  </si>
  <si>
    <t>近藤　正基</t>
  </si>
  <si>
    <t>ｺﾝﾄﾞｳ ﾏｻｷ</t>
  </si>
  <si>
    <t>福祉政策</t>
  </si>
  <si>
    <t>堀江　孝司</t>
  </si>
  <si>
    <t>ﾎﾘｴ ﾀｶｼ</t>
  </si>
  <si>
    <t>福祉制作</t>
  </si>
  <si>
    <t>鈴木　泰</t>
  </si>
  <si>
    <t>ｽｽﾞｷ ﾀｲ</t>
  </si>
  <si>
    <t>田仲　由紀子</t>
  </si>
  <si>
    <t>ﾀﾅｶ ﾕｷｺ</t>
  </si>
  <si>
    <t>大城　満幸</t>
  </si>
  <si>
    <t>ｵｵｼﾛ ﾐﾂﾕｷ</t>
  </si>
  <si>
    <t>企業評価論</t>
  </si>
  <si>
    <t>野﨑　久義</t>
  </si>
  <si>
    <t>ﾉｻﾞｷ ﾋｻﾖｼ</t>
  </si>
  <si>
    <t>大田　かお里</t>
  </si>
  <si>
    <t>ｵｵﾀ ｶｵﾘ</t>
  </si>
  <si>
    <t>情報工学特別講義</t>
  </si>
  <si>
    <t>吉﨑　敦憲</t>
  </si>
  <si>
    <t>ﾖｼｻﾞｷ ｱﾂﾉﾘ</t>
  </si>
  <si>
    <t>民法演習Ⅱ</t>
  </si>
  <si>
    <t>王　志剛</t>
  </si>
  <si>
    <t>ﾜﾝ ｽﾞｶﾞﾝ</t>
  </si>
  <si>
    <t>機械システム工学特別講義Ⅳ</t>
  </si>
  <si>
    <t>松野　泰也</t>
  </si>
  <si>
    <t>ﾏﾂﾉ ﾔｽﾅﾘ</t>
  </si>
  <si>
    <t>浜本  いそえ</t>
  </si>
  <si>
    <t>ﾊﾏﾓﾄ  ｲｿｴ</t>
  </si>
  <si>
    <t>助産実習他</t>
  </si>
  <si>
    <t>三枝　隆裕　</t>
  </si>
  <si>
    <t>ﾐﾂｴ ﾀｶﾋﾛ</t>
  </si>
  <si>
    <t>食品機能化学</t>
  </si>
  <si>
    <t>石黒　悦爾</t>
  </si>
  <si>
    <t>ｲｼｸﾞﾛ ｴﾂｼﾞ</t>
  </si>
  <si>
    <t>生産システム工学特別講義Ⅰ</t>
  </si>
  <si>
    <t>赤嶺　珠</t>
  </si>
  <si>
    <t>ｱｶﾐﾈ ﾀﾏｷ</t>
  </si>
  <si>
    <t>柳原　延章</t>
  </si>
  <si>
    <t>ﾔﾅｷﾞﾊﾗ ﾉﾌﾞﾕｷ</t>
  </si>
  <si>
    <t>大堺　利行</t>
  </si>
  <si>
    <t>ｵｵｻｶｲ ﾄｼﾕｷ</t>
  </si>
  <si>
    <t>分析化学特別講義A</t>
  </si>
  <si>
    <t>登尾　浩助</t>
  </si>
  <si>
    <t>ﾉﾎﾞﾘｵ ｺｳｽｹ</t>
  </si>
  <si>
    <t>生産基盤工学特別講義Ⅰ</t>
  </si>
  <si>
    <t>比嘉　優</t>
  </si>
  <si>
    <t>ﾋｶﾞ ﾏｻﾙ</t>
  </si>
  <si>
    <t>神農　悦輝</t>
  </si>
  <si>
    <t>ｼﾝﾉｳ ﾖｼﾃﾙ</t>
  </si>
  <si>
    <t>澤井　高志</t>
  </si>
  <si>
    <t>ｻﾜｲ ﾀｶｼ</t>
  </si>
  <si>
    <t>島田　洋一</t>
  </si>
  <si>
    <t>ｼﾏﾀﾞ ﾖｳｲﾁ</t>
  </si>
  <si>
    <t>整形外科トピックス</t>
  </si>
  <si>
    <t>橋口　義久</t>
  </si>
  <si>
    <t>ﾊｼｸﾞﾁ ﾖｼﾋｻ</t>
  </si>
  <si>
    <t>浅野　泰久</t>
  </si>
  <si>
    <t>ｱｻﾉ ﾔｽﾋｻ</t>
  </si>
  <si>
    <t>応用生物化学特別講義Ⅰ</t>
  </si>
  <si>
    <t>亀井　加恵子</t>
  </si>
  <si>
    <t>ｶﾒｲ ｶｴｺ</t>
  </si>
  <si>
    <t>生物資源利用科学大学院特別講義</t>
  </si>
  <si>
    <t>坂口　順一</t>
  </si>
  <si>
    <t>ｻｶｸﾞﾁ ｼﾞｭﾝｲﾁ</t>
  </si>
  <si>
    <t>澤山　昇</t>
  </si>
  <si>
    <t>ｻﾜﾔﾏ ﾉﾎﾞﾙ</t>
  </si>
  <si>
    <t>髙野　博嘉</t>
  </si>
  <si>
    <t>ﾀｶﾉ ﾋﾛﾖｼ</t>
  </si>
  <si>
    <t>川上　順子</t>
  </si>
  <si>
    <t>ｶﾜｶﾐ ｼﾞｭﾝｺ</t>
  </si>
  <si>
    <t>保健技術学実習Ⅰ・Ⅱ・Ⅲ</t>
  </si>
  <si>
    <t>渡口　勉</t>
  </si>
  <si>
    <t>ﾄｸﾞﾁ ﾂﾄﾑ</t>
  </si>
  <si>
    <t>嘉数　哲</t>
  </si>
  <si>
    <t>ｶｶｽﾞ ｻﾄｼ</t>
  </si>
  <si>
    <t>宮城　隆</t>
  </si>
  <si>
    <t>ﾐﾔｷﾞ ﾀｶｼ</t>
  </si>
  <si>
    <t>德本　穰</t>
  </si>
  <si>
    <t>ﾄｸﾓﾄ ﾐﾉﾙ</t>
  </si>
  <si>
    <t>企業活動と経済特区に関する法</t>
  </si>
  <si>
    <t>津田　正之</t>
  </si>
  <si>
    <t>ﾂﾀﾞ ﾏｻﾕｷ</t>
  </si>
  <si>
    <t>音楽科授業研究</t>
  </si>
  <si>
    <t>野口　芳宏</t>
  </si>
  <si>
    <t>ﾉｸﾞﾁ ﾖｼﾋﾛ</t>
  </si>
  <si>
    <t>道徳授業研究</t>
  </si>
  <si>
    <t>大塚　拜子</t>
  </si>
  <si>
    <t>ｵｵﾂｶ ﾊｲｺ</t>
  </si>
  <si>
    <t>国吉　正之</t>
  </si>
  <si>
    <t>ｸﾆﾖｼ ﾏｻﾕｷ</t>
  </si>
  <si>
    <t>水と油と石鹸の話し</t>
  </si>
  <si>
    <t>石田　憲二</t>
  </si>
  <si>
    <t>ｲｼﾀﾞ ｹﾝｼﾞ</t>
  </si>
  <si>
    <t>物理学特別講義B　　学部</t>
  </si>
  <si>
    <t>物理学特論Ⅱ　　　　大学院</t>
  </si>
  <si>
    <t>志津里　芳一</t>
  </si>
  <si>
    <t>ｼｽﾞﾘ ﾖｼｶｽﾞ</t>
  </si>
  <si>
    <t>砂川　功司</t>
  </si>
  <si>
    <t>ｽﾅｶﾜ ｺｳｼﾞ</t>
  </si>
  <si>
    <t>組込システム開発</t>
  </si>
  <si>
    <t>渡辺　敏和</t>
  </si>
  <si>
    <t>ﾜﾀﾅﾍﾞ ﾄｼｶｽﾞ</t>
  </si>
  <si>
    <t>川原　大祐</t>
  </si>
  <si>
    <t>ｶﾜﾊﾗ ﾀﾞｲｽｹ</t>
  </si>
  <si>
    <t>ﾈｯﾄﾜｰｸｾｷｭﾘﾃｨ</t>
  </si>
  <si>
    <t>羽生　章洋</t>
  </si>
  <si>
    <t>ﾊﾌﾞ ｱｷﾋﾛ</t>
  </si>
  <si>
    <t>岩本　潤一</t>
  </si>
  <si>
    <t>ｲﾜﾓﾄ ｼﾞｭﾝｲﾁ</t>
  </si>
  <si>
    <t>足立　誠</t>
  </si>
  <si>
    <t>ｱﾀﾞﾁ ﾏｺﾄ</t>
  </si>
  <si>
    <t>小橋川　匡</t>
  </si>
  <si>
    <t>ｺﾊﾞｼｶﾞﾜ ﾏｻﾙ</t>
  </si>
  <si>
    <t>日比　康介</t>
  </si>
  <si>
    <t>ﾋﾋﾞ ｺｳｽｹ</t>
  </si>
  <si>
    <t>宮原　徹</t>
  </si>
  <si>
    <t>ﾐﾔﾊﾗ ﾄｵﾙ</t>
  </si>
  <si>
    <t>仮想化技術の活用</t>
  </si>
  <si>
    <t>喜友名　聖</t>
  </si>
  <si>
    <t>ｷﾕﾅ ｾｲ</t>
  </si>
  <si>
    <t>佐藤　達男</t>
  </si>
  <si>
    <t>ｻﾄｳ ﾀﾂｵ</t>
  </si>
  <si>
    <t>大城　憲誠</t>
  </si>
  <si>
    <t>ｵｵｼﾛ ｹﾝｾｲ</t>
  </si>
  <si>
    <t>比嘉　良行</t>
  </si>
  <si>
    <t>ﾋｶﾞ ﾘｮｳｺｳ</t>
  </si>
  <si>
    <t>久保秋　真</t>
  </si>
  <si>
    <t>ｸﾎﾞｱｷ ｼﾝ</t>
  </si>
  <si>
    <t>瀬底　靖</t>
  </si>
  <si>
    <t>ｾｿｺ ﾔｽｼ</t>
  </si>
  <si>
    <t>下地　勝也</t>
  </si>
  <si>
    <t>ｼﾓｼﾞ ｶﾂﾔ</t>
  </si>
  <si>
    <t>國吉　英朝</t>
  </si>
  <si>
    <t>ｸﾆﾖｼ ﾋﾃﾞﾄﾓ</t>
  </si>
  <si>
    <t>砂辺　孝夫</t>
  </si>
  <si>
    <t>ｽﾅﾍﾞ ﾀｶｵ</t>
  </si>
  <si>
    <t>銘苅　康弘</t>
  </si>
  <si>
    <t>ﾒｶﾙ ﾔｽﾋﾛ</t>
  </si>
  <si>
    <t>仲宗根　靖</t>
  </si>
  <si>
    <t>ﾅｶｿﾈ ﾔｽｼ</t>
  </si>
  <si>
    <t>玉那覇　勝良</t>
  </si>
  <si>
    <t>ﾀﾏﾅﾊ ｶﾂﾖｼ</t>
  </si>
  <si>
    <t>西平　点</t>
  </si>
  <si>
    <t>ﾆｼﾋﾗ ﾄﾓﾙ</t>
  </si>
  <si>
    <t>見積技法</t>
  </si>
  <si>
    <t>加藤　和幸</t>
  </si>
  <si>
    <t>ｶﾄｳ ｶｽﾞﾕｷ</t>
  </si>
  <si>
    <t>ネットワ－クサ－バ</t>
  </si>
  <si>
    <t>宮里　匡</t>
  </si>
  <si>
    <t>ﾐﾔｻﾞﾄ ﾀﾀﾞｼ</t>
  </si>
  <si>
    <t>平良　知広</t>
  </si>
  <si>
    <t>ﾀｲﾗ ﾄﾓﾋﾛ</t>
  </si>
  <si>
    <t>ソフトウェア構成・変更管理</t>
  </si>
  <si>
    <t>真栄城　毅</t>
  </si>
  <si>
    <t>ﾏｴｼﾛ ﾂﾖｼ</t>
  </si>
  <si>
    <t>テスト技法</t>
  </si>
  <si>
    <t>山根　俊昭</t>
  </si>
  <si>
    <t>ﾔﾏﾈ ﾄｼｱｷ</t>
  </si>
  <si>
    <t>組込OJT</t>
  </si>
  <si>
    <t>晒谷　健史</t>
  </si>
  <si>
    <t>ｻﾗｼﾔ ｹﾝｼﾞ</t>
  </si>
  <si>
    <t>資源マネジメント</t>
  </si>
  <si>
    <t>新里　智彦</t>
  </si>
  <si>
    <t>ｼﾝｻﾞﾄ ﾄﾓﾋｺ</t>
  </si>
  <si>
    <t>プログラム・バリューマネージメント</t>
  </si>
  <si>
    <t>矢ヶ崎　俊彦</t>
  </si>
  <si>
    <t>ﾔｶﾞｻｷ ﾄｼﾋｺ</t>
  </si>
  <si>
    <t>菊地　勝弘</t>
  </si>
  <si>
    <t>ｷｸﾁ ｶﾂﾋﾛ</t>
  </si>
  <si>
    <t>海洋地学特別講義L　</t>
  </si>
  <si>
    <t>地球科学特別ｾﾐﾅｰⅦ</t>
  </si>
  <si>
    <t>比嘉　政昭</t>
  </si>
  <si>
    <t>ﾋｶﾞ ｾｲｼｮｳ</t>
  </si>
  <si>
    <t>衛生学・公衆衛生学Ⅰ・Ⅱ</t>
  </si>
  <si>
    <t>畠山　勝義</t>
  </si>
  <si>
    <t>ﾊﾀｹﾔﾏ ｶﾂﾖｼ</t>
  </si>
  <si>
    <t>喜舎場　朝雄</t>
  </si>
  <si>
    <t>ｷｼｬﾊﾞ ﾄﾓｵ</t>
  </si>
  <si>
    <t>青山　喜佐子</t>
  </si>
  <si>
    <t>ｱｵﾔﾏ ｷｻｺ</t>
  </si>
  <si>
    <t>遠藤　和郎</t>
  </si>
  <si>
    <t>ｴﾝﾄﾞｳ ｶｽﾞｵ</t>
  </si>
  <si>
    <t>微生物学（細菌学）</t>
  </si>
  <si>
    <t>池宮城　美和子</t>
  </si>
  <si>
    <t>ｲｹﾐﾔｷﾞ ﾐﾜｺ</t>
  </si>
  <si>
    <t>成人慢性期看護</t>
  </si>
  <si>
    <t>大久保　千賀子</t>
  </si>
  <si>
    <t>ｵｵｸﾎﾞ ﾁｶｺ</t>
  </si>
  <si>
    <t>老年看護方法</t>
  </si>
  <si>
    <t>武田　裕子</t>
  </si>
  <si>
    <t>ﾀｹﾀﾞ ﾕｳｺ</t>
  </si>
  <si>
    <t>島仲　ルミ子</t>
  </si>
  <si>
    <t>ｼﾏﾅｶ ﾙﾐｺ</t>
  </si>
  <si>
    <t>矢坂　正弘</t>
  </si>
  <si>
    <t>ﾔｻｶ ﾏｻﾋﾛ</t>
  </si>
  <si>
    <t>総合講義(神経医学）</t>
  </si>
  <si>
    <t>小川　重義</t>
  </si>
  <si>
    <t>ｵｶﾞﾜ ｼｹﾞﾖｼ</t>
  </si>
  <si>
    <t>砂川　亨</t>
  </si>
  <si>
    <t>ｽﾅｶﾞﾜ ﾄｵﾙ</t>
  </si>
  <si>
    <t>機械工学大意</t>
  </si>
  <si>
    <t>本永　理沙</t>
  </si>
  <si>
    <t>ﾓﾄﾅｶﾞ ﾘｻ</t>
  </si>
  <si>
    <t>髙松　正人</t>
  </si>
  <si>
    <t>ﾀｶﾏﾂ ﾏｻﾄ</t>
  </si>
  <si>
    <t>着地型観光プラﾝニング演習</t>
  </si>
  <si>
    <t>仲間　孝雄</t>
  </si>
  <si>
    <t>ﾅｶﾏ ﾀｶｵ</t>
  </si>
  <si>
    <t>松本　哲治</t>
  </si>
  <si>
    <t>ﾏﾂﾓﾄ ﾃﾂｼﾞ</t>
  </si>
  <si>
    <t>高齢社会を生きる</t>
  </si>
  <si>
    <t>安次富　郁哉</t>
  </si>
  <si>
    <t>ｱｼﾄﾐ ｲｸﾔ</t>
  </si>
  <si>
    <t>大橋　英寿</t>
  </si>
  <si>
    <t>ｵｵﾊｼ ﾋﾃﾞｼ</t>
  </si>
  <si>
    <t>人文系特別講義Ⅱ</t>
  </si>
  <si>
    <t>志良堂　クララ</t>
  </si>
  <si>
    <t>ｼﾗﾄﾞｳ ｸﾗﾗ</t>
  </si>
  <si>
    <t>嘉川　しのぶ</t>
  </si>
  <si>
    <t>ｶｶﾞﾜ ｼﾉﾌﾞ</t>
  </si>
  <si>
    <t>西村　正彦</t>
  </si>
  <si>
    <t>ﾆｼﾑﾗ ﾏｻﾋｺ</t>
  </si>
  <si>
    <t>脳神経外科学特論</t>
  </si>
  <si>
    <t>奥間  栄二</t>
  </si>
  <si>
    <t>ｵｸﾏ ｴｲｼﾞ</t>
  </si>
  <si>
    <t>川井　勇</t>
  </si>
  <si>
    <t>ｶﾜｲ ｲｻﾑ</t>
  </si>
  <si>
    <t>岳原　典子</t>
  </si>
  <si>
    <t>ｵｶﾊﾗ ﾉﾘｺ</t>
  </si>
  <si>
    <t>照喜名  弘光</t>
  </si>
  <si>
    <t>ﾃﾙｷﾅ ﾋﾛﾐﾂ</t>
  </si>
  <si>
    <t>江崎　次夫</t>
  </si>
  <si>
    <t>ｴｻﾞｷ ﾂｷﾞｵ</t>
  </si>
  <si>
    <t>森林生産環境学特別講義Ⅱ</t>
  </si>
  <si>
    <t>西平　章子</t>
  </si>
  <si>
    <t>ﾆｼﾋﾗ ﾌﾐｺ</t>
  </si>
  <si>
    <t>英語講読演習Ⅱ</t>
  </si>
  <si>
    <t>米田　エミ子</t>
  </si>
  <si>
    <t>ﾖﾈﾀﾞ ｴﾐｺ</t>
  </si>
  <si>
    <t>山城　一美</t>
  </si>
  <si>
    <t>ﾔﾏｼﾛ ｶｽﾞﾐ</t>
  </si>
  <si>
    <t>宮城　能彦</t>
  </si>
  <si>
    <t>ﾐﾔｷﾞ ﾖｼﾋｺ</t>
  </si>
  <si>
    <t>堺  冨美子</t>
  </si>
  <si>
    <t>ｻｶｲ ﾌﾐｺ</t>
  </si>
  <si>
    <t>金城　宏友</t>
  </si>
  <si>
    <t>ｷﾝｼﾞｮｳ ｺｳﾕｳ</t>
  </si>
  <si>
    <t>宮城　政也</t>
  </si>
  <si>
    <t>ﾐﾔｷﾞ ﾏｻﾔ</t>
  </si>
  <si>
    <t>備瀬　知伸</t>
  </si>
  <si>
    <t>ﾋﾞｾ ﾄﾓﾉﾌﾞ</t>
  </si>
  <si>
    <t>大城　久美子</t>
  </si>
  <si>
    <t>ｵｵｼﾛ ｸﾐｺ</t>
  </si>
  <si>
    <t>中村　淑子</t>
  </si>
  <si>
    <t>ﾅｶﾑﾗ ﾄｼｺ</t>
  </si>
  <si>
    <t>仲里  恒雄</t>
  </si>
  <si>
    <t>ﾅｶｻﾞﾄ ﾂﾈｵ</t>
  </si>
  <si>
    <t>上原　盛毅</t>
  </si>
  <si>
    <t>ｳｴﾊﾗ ｾｲｷ</t>
  </si>
  <si>
    <t>石川　友紀</t>
  </si>
  <si>
    <t>ｲｼｶﾜ ﾄﾓﾉﾘ</t>
  </si>
  <si>
    <t>我那覇　純子</t>
  </si>
  <si>
    <t>ｶﾞﾅﾊ ｽﾐｺ</t>
  </si>
  <si>
    <t>被服構成実習Ⅲ</t>
  </si>
  <si>
    <t>福田　廣</t>
  </si>
  <si>
    <t>ﾌｸﾀﾞ ﾋﾛｼ</t>
  </si>
  <si>
    <t>心理学研究法特論</t>
  </si>
  <si>
    <t>山城　知佳子</t>
  </si>
  <si>
    <t>ﾔﾏｼﾛ ﾁｶｺ</t>
  </si>
  <si>
    <t>仲宗根  勝也</t>
  </si>
  <si>
    <t>ﾅｶｿﾈ ｶﾂﾔ</t>
  </si>
  <si>
    <t>生活指導</t>
  </si>
  <si>
    <t>ｷﾉｼﾀ ﾄｼﾌﾐ</t>
  </si>
  <si>
    <t>東盛　キヨ子</t>
  </si>
  <si>
    <t>ﾋｶﾞｼﾓﾘ ｷﾖｺ</t>
  </si>
  <si>
    <t>食品学実験</t>
  </si>
  <si>
    <t>大澤　正幸</t>
  </si>
  <si>
    <t>ｵｵｻﾜ ﾏｻﾕｷ</t>
  </si>
  <si>
    <t>応用測量学</t>
  </si>
  <si>
    <t>永山　盛信</t>
  </si>
  <si>
    <t>ﾅｶﾞﾔﾏ ｾｲｼﾝ</t>
  </si>
  <si>
    <t>石橋　雅彦</t>
  </si>
  <si>
    <t>ｲｼﾊﾞｼ ﾏｻﾋｺ</t>
  </si>
  <si>
    <t>新垣　進</t>
  </si>
  <si>
    <t>ｱﾗｶｷ ｽｽﾑ</t>
  </si>
  <si>
    <t>仲地　典一</t>
  </si>
  <si>
    <t>ﾅｶﾁ ﾉﾘｶｽﾞ</t>
  </si>
  <si>
    <t>上江洲  敏夫</t>
  </si>
  <si>
    <t>ｳｴｽﾞ ﾄｼｵ</t>
  </si>
  <si>
    <t>琉球史研究Ⅰ</t>
  </si>
  <si>
    <t>石黒　英治</t>
  </si>
  <si>
    <t>ｲｼｸﾞﾛ ｴｲｼﾞ</t>
  </si>
  <si>
    <t>渡名喜　いち子</t>
  </si>
  <si>
    <t>ﾄﾅｷ ｲﾁｺ</t>
  </si>
  <si>
    <t>中根　忍</t>
  </si>
  <si>
    <t>ﾅｶﾈ ｼﾉﾌﾞ</t>
  </si>
  <si>
    <t>鵜池　幸雄</t>
  </si>
  <si>
    <t>ｳｲｹ ﾕｷｵ</t>
  </si>
  <si>
    <t>大城　美樹雄</t>
  </si>
  <si>
    <t>ｵｵｼﾛ ﾐｷｵ</t>
  </si>
  <si>
    <t>人材開発育成論</t>
  </si>
  <si>
    <t>サービス経営論</t>
  </si>
  <si>
    <t>ホスピタリティビジネスのマナー</t>
  </si>
  <si>
    <t>奥平　郁江</t>
  </si>
  <si>
    <t>ｵｸﾋﾗ ｲｸｴ</t>
  </si>
  <si>
    <t>癒しと休養の科学</t>
  </si>
  <si>
    <t>前田　健</t>
  </si>
  <si>
    <t>ﾏｴﾀﾞ ｹﾝ</t>
  </si>
  <si>
    <t>与那覇　和枝</t>
  </si>
  <si>
    <t>ﾖﾅﾊ ｶｽﾞｴ</t>
  </si>
  <si>
    <t>総合英語演習Ⅰ</t>
  </si>
  <si>
    <t>喜入　久子</t>
  </si>
  <si>
    <t>ｷｲﾚ ﾋｻｺ</t>
  </si>
  <si>
    <t>英語講読演習Ⅰ</t>
  </si>
  <si>
    <t>英語講読特演</t>
  </si>
  <si>
    <t>文化遺産保存論</t>
  </si>
  <si>
    <t>嘉陽　宗一郎</t>
  </si>
  <si>
    <t>ｶﾖｳ ｿｳｲﾁﾛｳ</t>
  </si>
  <si>
    <t>管理会計</t>
  </si>
  <si>
    <t>会計監査論</t>
  </si>
  <si>
    <t>新城　明久</t>
  </si>
  <si>
    <t>ｼﾝｼﾞﾖｳ ｱｷﾋｻ</t>
  </si>
  <si>
    <t>観光科学体系概論</t>
  </si>
  <si>
    <t>亜熱帯観光農業演習</t>
  </si>
  <si>
    <t>関  礼子</t>
  </si>
  <si>
    <t>ｾｷ ﾚｲｺ</t>
  </si>
  <si>
    <t>持続可能な観光と環境の社会学演習</t>
  </si>
  <si>
    <t>當間　清光</t>
  </si>
  <si>
    <t>ﾄｳﾏ ｾｲｺｳ</t>
  </si>
  <si>
    <t>経済学基礎特論</t>
  </si>
  <si>
    <t>田中　英光</t>
  </si>
  <si>
    <t>ﾀﾅｶ ﾋﾃﾞﾐﾂ</t>
  </si>
  <si>
    <t>佐久本　嗣男</t>
  </si>
  <si>
    <t>ｻｸﾓﾄ ﾂｸﾞｵ</t>
  </si>
  <si>
    <t>健康・運動実技（空手）</t>
  </si>
  <si>
    <t>金城　義行</t>
  </si>
  <si>
    <t>ｷﾝｼﾞﾖｳ ﾖｼﾕｷ</t>
  </si>
  <si>
    <t>幾何学Ⅰ</t>
  </si>
  <si>
    <t>幾何学Ⅱ</t>
  </si>
  <si>
    <t>平塚　悠治</t>
  </si>
  <si>
    <t>ﾋﾗﾂｶ ﾕｳｼﾞ</t>
  </si>
  <si>
    <t>伊藤　一幸</t>
  </si>
  <si>
    <t>ｲﾄｳ ｶｽﾞﾕｷ</t>
  </si>
  <si>
    <t>守屋　明</t>
  </si>
  <si>
    <t>ﾓﾘﾔ ｱｷﾗ</t>
  </si>
  <si>
    <t>藁谷　哲也</t>
  </si>
  <si>
    <t>ﾜﾗｶﾞｲ ﾃﾂﾔ</t>
  </si>
  <si>
    <t>吉村　裕美</t>
  </si>
  <si>
    <t>ﾖｼﾑﾗ ﾋﾛﾐ</t>
  </si>
  <si>
    <t>日本語学特講</t>
  </si>
  <si>
    <t>講義予定美8/23-26</t>
  </si>
  <si>
    <t>豊里　輝代</t>
  </si>
  <si>
    <t>ﾄﾖｻﾄ ﾃﾙﾖ</t>
  </si>
  <si>
    <t>国語概説</t>
  </si>
  <si>
    <t>佐藤　博文</t>
  </si>
  <si>
    <t>ｻﾄｳ ﾋﾛﾌﾐ</t>
  </si>
  <si>
    <t>大山　伸子</t>
  </si>
  <si>
    <t>ｵｵﾔﾏ ﾉﾌﾞｺ</t>
  </si>
  <si>
    <t>玉城　正茂</t>
  </si>
  <si>
    <t>ﾀﾏｷ ﾏｻｼｹﾞ</t>
  </si>
  <si>
    <t>音楽科教育研究</t>
  </si>
  <si>
    <t>音楽科教育法</t>
  </si>
  <si>
    <t>ﾋﾟｴ－ル　ジエリノ</t>
  </si>
  <si>
    <t>ﾋﾟｴ-ﾙ ｼﾞｴﾘﾉ</t>
  </si>
  <si>
    <t>フランス語会話Ⅲ</t>
  </si>
  <si>
    <t>木寺　法子</t>
  </si>
  <si>
    <t>ｷﾃﾞﾗ ﾉﾘｺ</t>
  </si>
  <si>
    <t>化学Ⅰ</t>
  </si>
  <si>
    <t>比嘉　善一</t>
  </si>
  <si>
    <t>ﾋｶﾞ ｾﾞﾝｲﾁ</t>
  </si>
  <si>
    <t>技術科教育法B</t>
  </si>
  <si>
    <t>伊良波　綾子</t>
  </si>
  <si>
    <t>ｲﾗﾊ ｱﾔｺ</t>
  </si>
  <si>
    <t>心理テスト法</t>
  </si>
  <si>
    <t>安里　練雄</t>
  </si>
  <si>
    <t>ｱｻﾄ ｲｻｵ</t>
  </si>
  <si>
    <t>森林経営計画学</t>
  </si>
  <si>
    <t>繁岡　透</t>
  </si>
  <si>
    <t>ｼｹﾞｵｶ ﾄｵﾙ</t>
  </si>
  <si>
    <t>物理学特別講義L・物理学特論ⅩⅡ</t>
  </si>
  <si>
    <t>細谷　将彦</t>
  </si>
  <si>
    <t>ﾎｿﾔ ﾏｻﾋｺ</t>
  </si>
  <si>
    <t>物理学特別セミナ-Ａ・物理学セミナ-Ⅰ</t>
  </si>
  <si>
    <t>太田　悠造</t>
  </si>
  <si>
    <t>ｵｵﾀ ﾕｳｿﾞｳ</t>
  </si>
  <si>
    <t>親盛　省二</t>
  </si>
  <si>
    <t>ｵﾔﾓﾘ ｼｮｳｼﾞ</t>
  </si>
  <si>
    <t>職業指導Ⅰ</t>
  </si>
  <si>
    <t>與那原　岑子</t>
  </si>
  <si>
    <t>ﾖﾅﾊﾗ ﾐﾈｺ</t>
  </si>
  <si>
    <t>山下　智郁</t>
  </si>
  <si>
    <t>ﾔﾏｼﾀ ﾄﾓﾌﾐ</t>
  </si>
  <si>
    <t>英語・クラブ活動</t>
  </si>
  <si>
    <t>上條　達矢</t>
  </si>
  <si>
    <t>ｶﾐｼﾞﾖｳ ﾀﾂﾔ</t>
  </si>
  <si>
    <t>高江洲　朋子</t>
  </si>
  <si>
    <t>ﾀｶｴｽ ﾄﾓｺ</t>
  </si>
  <si>
    <t>数学科</t>
  </si>
  <si>
    <t>棚原　崇</t>
  </si>
  <si>
    <t>ﾀﾅﾊﾗ ﾀｶｼ</t>
  </si>
  <si>
    <t>保健体育科</t>
  </si>
  <si>
    <t>儀間　枝里奈</t>
  </si>
  <si>
    <t>ｷﾞﾏ ｴﾘﾅ</t>
  </si>
  <si>
    <t>音楽科</t>
  </si>
  <si>
    <t>銘苅　佑紀</t>
  </si>
  <si>
    <t>ﾒｶﾙ ﾕｳｷ</t>
  </si>
  <si>
    <t>VERA LEE FRY</t>
  </si>
  <si>
    <t>ﾍﾞﾗﾘｰ ﾌﾗｲ</t>
  </si>
  <si>
    <t>山本  悦秀</t>
  </si>
  <si>
    <t>ﾔﾏﾓﾄ ｴﾂﾋﾃﾞ</t>
  </si>
  <si>
    <t>秦野　直</t>
  </si>
  <si>
    <t>ﾊﾀﾉ ﾀﾀﾞｼ</t>
  </si>
  <si>
    <t>小野　信夫</t>
  </si>
  <si>
    <t>ｵﾉ ﾉﾌﾞｵ</t>
  </si>
  <si>
    <t>渡久地　鈴香</t>
  </si>
  <si>
    <t>ﾄｸﾞﾁ ｽｽﾞｶ</t>
  </si>
  <si>
    <t>東  敏昭</t>
  </si>
  <si>
    <t>ﾋｶﾞｼ ﾄｼｱｷ</t>
  </si>
  <si>
    <t>西田　教行</t>
  </si>
  <si>
    <t>ﾆｼﾀﾞ ﾉﾘﾕｷ</t>
  </si>
  <si>
    <t>ウィルス学</t>
  </si>
  <si>
    <t>谷保　茂樹</t>
  </si>
  <si>
    <t>ﾀﾆﾎ ｼｹﾞｷ</t>
  </si>
  <si>
    <t>熱帯医学・国際保健医療学　他</t>
  </si>
  <si>
    <t>井手　浩</t>
  </si>
  <si>
    <t>ｲﾃﾞ ﾋﾛｼ</t>
  </si>
  <si>
    <t>コ－ディネ－タ－</t>
  </si>
  <si>
    <t>鶴目　朋之</t>
  </si>
  <si>
    <t>ﾂﾙﾒ ﾄﾓﾕｷ</t>
  </si>
  <si>
    <t>髙嶋　博</t>
  </si>
  <si>
    <t>ﾀｶｼﾏ ﾋﾛｼ</t>
  </si>
  <si>
    <t>総合講義（精神医学系）</t>
  </si>
  <si>
    <t>三角　順一</t>
  </si>
  <si>
    <t>ﾐｽﾐ ｼﾞﾕﾝｲﾁ</t>
  </si>
  <si>
    <t>秋吉　貴雄</t>
  </si>
  <si>
    <t>ｱｷﾖｼ ﾀｶｵ</t>
  </si>
  <si>
    <t>政策科学特殊講義ⅩⅢ</t>
  </si>
  <si>
    <t>門出　政則</t>
  </si>
  <si>
    <t>ﾓﾝﾃﾞ ﾏｻﾉﾘ</t>
  </si>
  <si>
    <t>砂原　庸介</t>
  </si>
  <si>
    <t>ｽﾅﾊﾗ ﾖｳｽｹ</t>
  </si>
  <si>
    <t>政策科学特殊講義</t>
  </si>
  <si>
    <t>古賀　靖之</t>
  </si>
  <si>
    <t>ｺｶﾞ ﾔｽﾕｷ</t>
  </si>
  <si>
    <t>発達臨床心理学</t>
  </si>
  <si>
    <t>蛯原　健治</t>
  </si>
  <si>
    <t>ｴﾋﾞﾊﾗ ｹﾝｼﾞ</t>
  </si>
  <si>
    <t>柴田　晃</t>
  </si>
  <si>
    <t>ｼﾊﾞﾀ ｱｷﾗ</t>
  </si>
  <si>
    <t>生産基盤工学特別講義Ⅱ</t>
  </si>
  <si>
    <t>福岡　捷二</t>
  </si>
  <si>
    <t>ﾌｸｵｶ ｼﾖｳｼﾞ</t>
  </si>
  <si>
    <t>河川工学</t>
  </si>
  <si>
    <t>上鶴　重美</t>
  </si>
  <si>
    <t>ｶﾐﾂﾙ ｼｹﾞﾐ</t>
  </si>
  <si>
    <t>玉城　喜美代</t>
  </si>
  <si>
    <t>ﾀﾏｷ ｷﾐﾖ</t>
  </si>
  <si>
    <t>地域看護実習Ⅰ</t>
  </si>
  <si>
    <t>臼杵　勲</t>
  </si>
  <si>
    <t>ｳｽｷ ｲｻｵ</t>
  </si>
  <si>
    <t>考古学研究　Ⅶ</t>
  </si>
  <si>
    <t>麻生　一枝</t>
  </si>
  <si>
    <t>ｱｿｳ ｶｽﾞｴ</t>
  </si>
  <si>
    <t>田熊　勝利</t>
  </si>
  <si>
    <t>ﾀｸﾏ ｶﾂﾄｼ</t>
  </si>
  <si>
    <t>農地環境管理学特別講義Ⅰ</t>
  </si>
  <si>
    <t>Ｓteven G. Silverberg</t>
  </si>
  <si>
    <t>ｽﾃｲ-ﾌﾞﾝ ｼﾞ-  ｼﾙﾊﾞ-ﾊﾞ-ｸﾞ</t>
  </si>
  <si>
    <t>女性生殖器系</t>
  </si>
  <si>
    <t>大松　繁</t>
  </si>
  <si>
    <t>ｵｵﾏﾂ ｼｹﾞﾙ</t>
  </si>
  <si>
    <t>石川　幹子</t>
  </si>
  <si>
    <t>ｲｼｶﾜ ﾐｷｺ</t>
  </si>
  <si>
    <t>亀山　正樹</t>
  </si>
  <si>
    <t>ｶﾒﾔﾏ ﾏｻｷ</t>
  </si>
  <si>
    <t>菅野　かおり</t>
  </si>
  <si>
    <t>ｽｶﾞﾉ ｶｵﾘ</t>
  </si>
  <si>
    <t>納戸　義彦</t>
  </si>
  <si>
    <t>ﾉﾄ ﾖｼﾋｺ</t>
  </si>
  <si>
    <t>山本　福壽</t>
  </si>
  <si>
    <t>ﾔﾏﾓﾄ ﾌｸｼﾞﾕ</t>
  </si>
  <si>
    <t>造林学</t>
  </si>
  <si>
    <t>小野寺　浩</t>
  </si>
  <si>
    <t>ｵﾉﾃﾞﾗ ﾋﾛｼ</t>
  </si>
  <si>
    <t>進化生態学特殊講義Ｄ</t>
  </si>
  <si>
    <t>永井　格</t>
  </si>
  <si>
    <t>ﾅｶﾞｲ ｲﾀﾙ</t>
  </si>
  <si>
    <t>西村　正樹</t>
  </si>
  <si>
    <t>ﾆｼﾑﾗ ﾏｻｷ</t>
  </si>
  <si>
    <t>ネットワークセキュリティ</t>
  </si>
  <si>
    <t>當瀬　規嗣</t>
  </si>
  <si>
    <t>ﾄｳｾ ﾉﾘﾂｸﾞ</t>
  </si>
  <si>
    <t>生理学A</t>
  </si>
  <si>
    <t>松浦　謙二</t>
  </si>
  <si>
    <t>ﾏﾂｳﾗ ｹﾝｼﾞ</t>
  </si>
  <si>
    <t>服部　英二</t>
  </si>
  <si>
    <t>ﾊｯﾄﾘ ｴｲｼﾞ</t>
  </si>
  <si>
    <t>社会教育行政</t>
  </si>
  <si>
    <t>酒井　達雄</t>
  </si>
  <si>
    <t>ｻｶｲ ﾀﾂｵ</t>
  </si>
  <si>
    <t>伊師　英之</t>
  </si>
  <si>
    <t>ｲｼ ﾋﾃﾞﾕｷ</t>
  </si>
  <si>
    <t>情報数理科学特論Ⅳ</t>
  </si>
  <si>
    <t>曽我　謙悟</t>
  </si>
  <si>
    <t>ｿｶﾞ ｹﾝｺﾞ</t>
  </si>
  <si>
    <t>政策科学特殊講義XⅣ</t>
  </si>
  <si>
    <t>大江　浩一</t>
  </si>
  <si>
    <t>ｵｵｴ ｺｳｲﾁ</t>
  </si>
  <si>
    <t>臼井　恒仁</t>
  </si>
  <si>
    <t>ｳｽｲ ﾂﾈﾋﾄ</t>
  </si>
  <si>
    <t>宮里　実</t>
  </si>
  <si>
    <t>ﾐﾔｻﾞﾄ ﾐﾉﾙ</t>
  </si>
  <si>
    <t>吉永　真理</t>
  </si>
  <si>
    <t>ﾖｼﾅｶﾞ ﾏﾘ</t>
  </si>
  <si>
    <t>保健政策論・健康と長寿の科学</t>
  </si>
  <si>
    <t>玉栄　くに子</t>
  </si>
  <si>
    <t>ﾀﾏｴ ｸﾆｺ</t>
  </si>
  <si>
    <t>栄養学</t>
  </si>
  <si>
    <t>佐藤　唯行</t>
  </si>
  <si>
    <t>ｻﾄｳ ﾀﾀﾞﾕｷ</t>
  </si>
  <si>
    <t>プログラム・バリュ－マネジメント</t>
  </si>
  <si>
    <t>高橋　武則</t>
  </si>
  <si>
    <t>ﾀｶﾊｼ ﾀｹﾉﾘ</t>
  </si>
  <si>
    <t>応用経営統計学</t>
  </si>
  <si>
    <t>大野　隆</t>
  </si>
  <si>
    <t>ｵｵﾉ ﾀｶｼ</t>
  </si>
  <si>
    <t>物理学特別講義Ｋ・物理学特論ＸＩ</t>
  </si>
  <si>
    <t>諸喜田  睦子</t>
  </si>
  <si>
    <t>ｼﾖｷﾀ ﾑﾂｺ</t>
  </si>
  <si>
    <t>仲尾　幸乃</t>
  </si>
  <si>
    <t>ﾅｶｵ ﾕｷﾉ</t>
  </si>
  <si>
    <t>池田　典昭</t>
  </si>
  <si>
    <t>ｲｹﾀﾞ ﾉﾘｱｷ</t>
  </si>
  <si>
    <t>宮﨑　信之</t>
  </si>
  <si>
    <t>ﾐﾔｻﾞｷ ﾉﾌﾞﾕｷ</t>
  </si>
  <si>
    <t>宮城　昭義</t>
  </si>
  <si>
    <t>ﾐﾔｷﾞ ｱｷﾖｼ</t>
  </si>
  <si>
    <t>富川　信</t>
  </si>
  <si>
    <t>ﾄﾐｶﾜ ｼﾝ</t>
  </si>
  <si>
    <t>大原　拓</t>
  </si>
  <si>
    <t>ｵｵﾊﾗ ﾀｸ</t>
  </si>
  <si>
    <t>盛山　泰秀</t>
  </si>
  <si>
    <t>ﾓﾘﾔﾏ ﾔｽﾋﾃﾞ</t>
  </si>
  <si>
    <t>広川　ヨシ子</t>
  </si>
  <si>
    <t>ﾋﾛｶﾜ ﾖｼｺ</t>
  </si>
  <si>
    <t>セスペデス河崎　多恵子</t>
  </si>
  <si>
    <t>ｾｽﾍﾟﾃﾞｽｶﾜｻｷ ﾀｴｺ</t>
  </si>
  <si>
    <t>老年看護援助論</t>
  </si>
  <si>
    <t>鳥山　淳</t>
  </si>
  <si>
    <t>ﾄﾘﾔﾏ ｱﾂｼ</t>
  </si>
  <si>
    <t>政策科学特殊講義Ⅷ</t>
  </si>
  <si>
    <t>兼松  力</t>
  </si>
  <si>
    <t>ｶﾈﾏﾂ ﾂﾄﾑ</t>
  </si>
  <si>
    <t>玉城　弘美</t>
  </si>
  <si>
    <t>ﾀﾏｷ ﾋﾛﾐ</t>
  </si>
  <si>
    <t>比嘉　弘政</t>
  </si>
  <si>
    <t>ﾋｶﾞ ﾋﾛﾏｻ</t>
  </si>
  <si>
    <t>測量学</t>
  </si>
  <si>
    <t>安谷屋　剛</t>
  </si>
  <si>
    <t>ｱﾀﾞﾆﾔ ﾀｹｼ</t>
  </si>
  <si>
    <t>大城  道子</t>
  </si>
  <si>
    <t>ｵｵｼﾛ  ﾐﾁｺ</t>
  </si>
  <si>
    <t>徳丸　吉彦</t>
  </si>
  <si>
    <t>ﾄｸﾏﾙ ﾖｼﾋｺ</t>
  </si>
  <si>
    <t>豊平  朝美</t>
  </si>
  <si>
    <t>ﾄﾖﾋﾗ ﾄﾓﾐ</t>
  </si>
  <si>
    <t>入里　叶男</t>
  </si>
  <si>
    <t>ｲﾘｻﾄ ｶﾅｵ</t>
  </si>
  <si>
    <t>音楽科教育法C</t>
  </si>
  <si>
    <t>田中　雅子</t>
  </si>
  <si>
    <t>ﾀﾅｶ ﾏｻｺ</t>
  </si>
  <si>
    <t>東江　日出郎</t>
  </si>
  <si>
    <t>ｱｶﾞﾘｴ ﾋﾃﾞｵ</t>
  </si>
  <si>
    <t>現代アジア論</t>
  </si>
  <si>
    <t>中村　完</t>
  </si>
  <si>
    <t>ﾅｶﾑﾗ ﾀﾓﾂ</t>
  </si>
  <si>
    <t>心理学史</t>
  </si>
  <si>
    <t>神村　盛裕</t>
  </si>
  <si>
    <t>ｶﾐﾑﾗ ｾｲﾕｳ</t>
  </si>
  <si>
    <t>當間　保</t>
  </si>
  <si>
    <t>ﾄｳﾏ ﾀﾓﾂ</t>
  </si>
  <si>
    <t>平良　辰二</t>
  </si>
  <si>
    <t>ﾀｲﾗ ﾀﾂｼﾞ</t>
  </si>
  <si>
    <t>八木　明達</t>
  </si>
  <si>
    <t>ﾔｷﾞ ﾒｲﾀﾂ</t>
  </si>
  <si>
    <t>宮下　直</t>
  </si>
  <si>
    <t>ﾐﾔｼﾀ ﾀﾀﾞｼ</t>
  </si>
  <si>
    <t>亜熱帯動物学特別講義Ⅱ</t>
  </si>
  <si>
    <t>教育行政学</t>
  </si>
  <si>
    <t>宮城　慶亘</t>
  </si>
  <si>
    <t>ﾐﾔｷﾞ ﾖｼﾉﾌﾞ</t>
  </si>
  <si>
    <t>生物学Ⅱ・基礎生物学Ⅱ</t>
  </si>
  <si>
    <t>生物学実験Ⅱ・環境基礎生物学実験Ⅱ</t>
  </si>
  <si>
    <t>加藤　和暢</t>
  </si>
  <si>
    <t>ｶﾄｳ ｶｽﾞﾉﾌﾞ</t>
  </si>
  <si>
    <t>山田　保</t>
  </si>
  <si>
    <t>ﾔﾏﾀﾞ ﾀﾓﾂ</t>
  </si>
  <si>
    <t>神山　英輝</t>
  </si>
  <si>
    <t>ｶﾐﾔﾏ ﾋﾃﾞｷ</t>
  </si>
  <si>
    <t>宮城　利恵子</t>
  </si>
  <si>
    <t>ﾐﾔｷﾞ ﾘｴｺ</t>
  </si>
  <si>
    <t>舛井　一仁</t>
  </si>
  <si>
    <t>ﾏｽｲ ｶｽﾞﾋﾄ</t>
  </si>
  <si>
    <t>安里　英樹</t>
  </si>
  <si>
    <t>ｱｻﾄ ﾋﾃﾞｷ</t>
  </si>
  <si>
    <t>肩</t>
  </si>
  <si>
    <t>百名　伸之</t>
  </si>
  <si>
    <t>ﾋｬｸﾅ ﾉﾌﾞﾕｷ</t>
  </si>
  <si>
    <t>朝賀　広伸</t>
  </si>
  <si>
    <t>ｱｻｶﾞ ﾋﾛﾉﾌﾞ</t>
  </si>
  <si>
    <t>環境法</t>
  </si>
  <si>
    <t>牛田　享宏</t>
  </si>
  <si>
    <t>ｳｼﾀﾞ ﾀｶﾋﾛ</t>
  </si>
  <si>
    <t>與那嶺  敦</t>
  </si>
  <si>
    <t>ﾖﾅﾐﾈ ｱﾂｼ</t>
  </si>
  <si>
    <t>橋本　洋</t>
  </si>
  <si>
    <t>ﾊｼﾓﾄ ﾋﾛｼ</t>
  </si>
  <si>
    <t>田中　宗浩</t>
  </si>
  <si>
    <t>ﾀﾅｶ ﾑﾈﾋﾛ</t>
  </si>
  <si>
    <t>生産システム工学特論Ⅱ</t>
  </si>
  <si>
    <t>鈴木　俊治</t>
  </si>
  <si>
    <t>ｽｽﾞｷ ﾄｼﾊﾙ</t>
  </si>
  <si>
    <t>仲本　昌一</t>
  </si>
  <si>
    <t>ﾅｶﾓﾄ ﾏｻｶｽﾞ</t>
  </si>
  <si>
    <t>棟方　昭博</t>
  </si>
  <si>
    <t>ﾑﾅｶﾀ ｱｷﾋﾛ</t>
  </si>
  <si>
    <t>中島　直樹</t>
  </si>
  <si>
    <t>ﾅｶｼﾏ ﾅｵｷ</t>
  </si>
  <si>
    <t>医療情報学</t>
  </si>
  <si>
    <t>加藤　隆二</t>
  </si>
  <si>
    <t>ｶﾄｳ ﾘｭｳｼﾞ</t>
  </si>
  <si>
    <t>玉木　大</t>
  </si>
  <si>
    <t>ﾀﾏｷ ﾀﾞｲ</t>
  </si>
  <si>
    <t>松下　一信</t>
  </si>
  <si>
    <t>ﾏﾂｼﾀ ｶｽﾞﾉﾌﾞ</t>
  </si>
  <si>
    <t>応用生物化学特別講義Ⅱ</t>
  </si>
  <si>
    <t>総合特別講義Ⅱ</t>
  </si>
  <si>
    <t>大田　英也</t>
  </si>
  <si>
    <t>ｵｵﾀ ﾋﾃﾞﾔ</t>
  </si>
  <si>
    <t>森田　裕介</t>
  </si>
  <si>
    <t>ﾓﾘﾀ ﾕｳｽｹ</t>
  </si>
  <si>
    <t>情報社会論</t>
  </si>
  <si>
    <t>井上　眞理</t>
  </si>
  <si>
    <t>ｲﾉｳｴ ﾏﾘ</t>
  </si>
  <si>
    <t>作物生理学</t>
  </si>
  <si>
    <t>境　雅夫</t>
  </si>
  <si>
    <t>ｻｶｲ ﾏｻｵ</t>
  </si>
  <si>
    <t>基礎土壌学</t>
  </si>
  <si>
    <t>西岡　孝訓</t>
  </si>
  <si>
    <t>ﾆｼｵｶ ﾀｶﾉﾘ</t>
  </si>
  <si>
    <t>松田　安昌</t>
  </si>
  <si>
    <t>ﾏﾂﾀﾞ ﾔｽﾏｻ</t>
  </si>
  <si>
    <t>自然系特別講義Ⅰ</t>
  </si>
  <si>
    <t>徳久　恭子</t>
  </si>
  <si>
    <t>ﾄｸﾋｻ ｷﾖｳｺ</t>
  </si>
  <si>
    <t>政策科学特殊講義ＸＶ</t>
  </si>
  <si>
    <t>生命倫理学の考え方</t>
  </si>
  <si>
    <t>国語科における文法指導</t>
  </si>
  <si>
    <t>国語科における語彙指導</t>
  </si>
  <si>
    <t>比較表象文化論</t>
  </si>
  <si>
    <t>ｲﾝﾌﾟﾛﾋﾞｾﾞ-ｼｮﾝ</t>
  </si>
  <si>
    <t>ｼﾝｼﾞﾖｳ ﾄﾓｺ</t>
  </si>
  <si>
    <t>アイルランド映画で学ぶ異文化理解のプロセス</t>
  </si>
  <si>
    <t>英語教育における英語ﾒﾃﾞｨｱ活用法</t>
  </si>
  <si>
    <t>白石　舞衣子</t>
  </si>
  <si>
    <t>ｼﾗｲｼ ﾏｲｺ</t>
  </si>
  <si>
    <t>「脳科学と心理学」入門</t>
  </si>
  <si>
    <t>「日常で当たり前の中の物理学」</t>
  </si>
  <si>
    <t>子どもの健康・教師の健康</t>
  </si>
  <si>
    <t>ｺﾊﾞﾔｼ ｼﾞﾕﾝｺ</t>
  </si>
  <si>
    <t>沖縄美術工芸の鑑賞教育講座</t>
  </si>
  <si>
    <t>空手道指導について</t>
  </si>
  <si>
    <t>安里　進</t>
  </si>
  <si>
    <t>ｱｻﾄ ｽｽﾑ</t>
  </si>
  <si>
    <t>琉球王権とニライカナイの世界</t>
  </si>
  <si>
    <t>大川　秀郎</t>
  </si>
  <si>
    <t>ｵｵｶﾜ ﾋﾃﾞｵ</t>
  </si>
  <si>
    <t>堤　敏郎</t>
  </si>
  <si>
    <t>ﾂﾂﾐ ﾄｼﾛｳ</t>
  </si>
  <si>
    <t>吉朝　朗</t>
  </si>
  <si>
    <t>ﾖｼｱｻ ｱｷﾗ</t>
  </si>
  <si>
    <t>物理学特論ＩＸ</t>
  </si>
  <si>
    <t>早石　周平</t>
  </si>
  <si>
    <t>ﾊﾔｲｼ ｼｭｳﾍｲ</t>
  </si>
  <si>
    <t>河邊　弘太郎</t>
  </si>
  <si>
    <t>ｶﾜﾍﾞ ｺｳﾀﾛｳ</t>
  </si>
  <si>
    <t>家畜育種学</t>
  </si>
  <si>
    <t>下桐　猛</t>
  </si>
  <si>
    <t>ｼﾓｷﾞﾘ ﾀｹｼ</t>
  </si>
  <si>
    <t>動物遺伝学</t>
  </si>
  <si>
    <t>豊國  伸哉</t>
  </si>
  <si>
    <t>ﾄﾖｸﾆ ｼﾝﾔ</t>
  </si>
  <si>
    <t>金城　重明</t>
  </si>
  <si>
    <t>ｷﾝｼﾞﾖｳ ｼｹﾞｱｷ</t>
  </si>
  <si>
    <t>小泉　尚嗣</t>
  </si>
  <si>
    <t>ｺｲｽﾞﾐ ﾅｵｼﾞ</t>
  </si>
  <si>
    <t>海洋地学特別講義Ｊ</t>
  </si>
  <si>
    <t>地球科学特別セミナ－Ｖ</t>
  </si>
  <si>
    <t>宮本　忠昭</t>
  </si>
  <si>
    <t>ﾐﾔﾓﾄ ﾀﾀﾞｱｷ</t>
  </si>
  <si>
    <t>臨床腫瘍学特論</t>
  </si>
  <si>
    <t>石田　秀治</t>
  </si>
  <si>
    <t>ｲｼﾀﾞ ﾋﾃﾞﾊﾙ</t>
  </si>
  <si>
    <t>生物資源利用科学特別講義Ⅰ</t>
  </si>
  <si>
    <t>照屋　彰</t>
  </si>
  <si>
    <t>ﾃﾙﾔ ｱｷﾗ</t>
  </si>
  <si>
    <t>幸地　司</t>
  </si>
  <si>
    <t>ｺｳﾁ ﾂｶｻ</t>
  </si>
  <si>
    <t>伊是名  高志</t>
  </si>
  <si>
    <t>ｲｾﾞﾅ ﾀｶｼ</t>
  </si>
  <si>
    <t>ﾈｯﾄﾜｰｸｻｰﾊﾞ</t>
  </si>
  <si>
    <t>屋比久　友秀</t>
  </si>
  <si>
    <t>ﾔﾋﾞｸ ﾄﾓﾋﾃﾞ</t>
  </si>
  <si>
    <t>ＰＢＬ演習</t>
  </si>
  <si>
    <t>比嘉　康雄</t>
  </si>
  <si>
    <t>ﾋｶﾞ ﾔｽｵ</t>
  </si>
  <si>
    <t>畠田　俊</t>
  </si>
  <si>
    <t>ﾊﾀｹﾀﾞ ｼｭﾝ</t>
  </si>
  <si>
    <t>ｾｷｭｱﾈｯﾄﾜｰｸの構築</t>
  </si>
  <si>
    <t>宮城　蔦子</t>
  </si>
  <si>
    <t>ﾐﾔｷﾞ ﾂﾀｺ</t>
  </si>
  <si>
    <t>玉城　利樹也</t>
  </si>
  <si>
    <t>ﾀﾏｼﾛ ﾘｷﾔ</t>
  </si>
  <si>
    <t>安冨祖　周</t>
  </si>
  <si>
    <t>ｱﾌｿ ｼｭｳ</t>
  </si>
  <si>
    <t>北島　義弘</t>
  </si>
  <si>
    <t>ｷﾀｼﾞﾏ ﾖｼﾋﾛ</t>
  </si>
  <si>
    <t>鶴丸　和宏</t>
  </si>
  <si>
    <t>ﾂﾙﾏﾙ ｶｽﾞﾋﾛ</t>
  </si>
  <si>
    <t>城間　穣</t>
  </si>
  <si>
    <t>ｼﾛﾏ ｼﾞｮｳ</t>
  </si>
  <si>
    <t>富永　浩義</t>
  </si>
  <si>
    <t>ﾄﾐﾅｶﾞ ﾋﾛﾖｼ</t>
  </si>
  <si>
    <t>新見　研吾</t>
  </si>
  <si>
    <t>ﾆｲﾐ   ｹﾝｺﾞ</t>
  </si>
  <si>
    <t>永幡　幸生</t>
  </si>
  <si>
    <t>ﾅｶﾞﾊﾀ ﾕｷｵ</t>
  </si>
  <si>
    <t>佐藤　憲昭</t>
  </si>
  <si>
    <t>ｻﾄｳ ﾉﾘｱｷ</t>
  </si>
  <si>
    <t>物理学特別講義J・</t>
  </si>
  <si>
    <t>伊藤　貞嘉</t>
  </si>
  <si>
    <t>ｲﾄｳ ｻﾀﾞﾖｼ</t>
  </si>
  <si>
    <t>総合講義（腎臓系）</t>
  </si>
  <si>
    <t>太田　昌宏</t>
  </si>
  <si>
    <t>ｵｵﾀ ﾏｻﾋﾛ</t>
  </si>
  <si>
    <t>腎臓系</t>
  </si>
  <si>
    <t>谷山　松雄</t>
  </si>
  <si>
    <t>ﾀﾆﾔﾏ ﾏﾂｵ</t>
  </si>
  <si>
    <t>徳山　あゆみ</t>
  </si>
  <si>
    <t>ﾄｸﾔﾏ ｱﾕﾐ</t>
  </si>
  <si>
    <t>冨名腰　哲</t>
  </si>
  <si>
    <t>ﾌﾅｺｼ ｱｷﾗ</t>
  </si>
  <si>
    <t>石原　瑞樹</t>
  </si>
  <si>
    <t>ｲｼﾊﾗ ﾐｽﾞｷ</t>
  </si>
  <si>
    <t>開発言語Ｃ言語</t>
  </si>
  <si>
    <t>開発実習</t>
  </si>
  <si>
    <t>渡口　真澄</t>
  </si>
  <si>
    <t>ﾄｸﾞﾁ ﾏｽﾐ</t>
  </si>
  <si>
    <t>本間　克三</t>
  </si>
  <si>
    <t>ﾎﾝﾏ ｶﾂﾐ</t>
  </si>
  <si>
    <t>戦略マネジメント・バリュ－マネジメント</t>
  </si>
  <si>
    <t>金城　光代</t>
  </si>
  <si>
    <t>ｷﾝｼﾞﾖｳ ﾐﾂﾖ</t>
  </si>
  <si>
    <t>高橋  俊三</t>
  </si>
  <si>
    <t>ﾀｶﾊｼ ﾄｼｿﾞｳ</t>
  </si>
  <si>
    <t>黒澤　亜里子</t>
  </si>
  <si>
    <t>ｸﾛｻﾜ ｱﾘｺ</t>
  </si>
  <si>
    <t>日本近現代文学講読Ⅰ</t>
  </si>
  <si>
    <t>武田 　一博</t>
  </si>
  <si>
    <t>ﾀｹﾀﾞ  ｶｽﾞﾋﾛ</t>
  </si>
  <si>
    <t>森  美千代</t>
  </si>
  <si>
    <t>ﾓﾘ ﾐﾁﾖ</t>
  </si>
  <si>
    <t>中国近現代文学購読Ⅰ</t>
  </si>
  <si>
    <t>佐久本  嗣男</t>
  </si>
  <si>
    <t>長濱　クリストファ</t>
  </si>
  <si>
    <t>ﾅｶﾞﾊﾏ ｸﾘｽﾄﾌｱ</t>
  </si>
  <si>
    <t>幾何学序論Ⅱ</t>
  </si>
  <si>
    <t>我那覇　隆三</t>
  </si>
  <si>
    <t>ｶﾞﾅﾊ ﾀｶﾐﾂ</t>
  </si>
  <si>
    <t>大城　渡</t>
  </si>
  <si>
    <t>ｵｵｼﾛ ﾜﾀﾙ</t>
  </si>
  <si>
    <t>太平洋地域研究</t>
  </si>
  <si>
    <t>玉城　昭子</t>
  </si>
  <si>
    <t>ﾀﾏｷ ｱｷｺ</t>
  </si>
  <si>
    <t>芳澤　毅</t>
  </si>
  <si>
    <t>ﾖｼｻﾞﾜ ﾂﾖｼ</t>
  </si>
  <si>
    <t>形成社会学特論</t>
  </si>
  <si>
    <t>大城　貞俊</t>
  </si>
  <si>
    <t>ｵｵｼﾛ ｻﾀﾞﾄｼ</t>
  </si>
  <si>
    <t>大城　ちか子</t>
  </si>
  <si>
    <t>栄養学各論</t>
  </si>
  <si>
    <t>須田　義治</t>
  </si>
  <si>
    <t>ｽﾀﾞ ﾖｼﾊﾙ</t>
  </si>
  <si>
    <t>日本語教材研究Ⅰ</t>
  </si>
  <si>
    <t>日本語教材研究Ⅱ</t>
  </si>
  <si>
    <t>Fewell Norman Ivey</t>
  </si>
  <si>
    <t>ﾌｭｰﾙ ﾉｰﾏﾝ ｱｲﾋﾞｰ</t>
  </si>
  <si>
    <t>オーラル・コミュニケーションⅠ</t>
  </si>
  <si>
    <t>川口　亮</t>
  </si>
  <si>
    <t>ｶﾜｸﾞﾁ ｱｷﾗ</t>
  </si>
  <si>
    <t>Christopher Valvona</t>
  </si>
  <si>
    <t>ｸﾘｽﾄﾌｧｰ ｳﾞｧﾙﾎﾞﾅ</t>
  </si>
  <si>
    <t>國分　充</t>
  </si>
  <si>
    <t>ｺｸﾌﾞﾝ  ﾐﾂﾙ</t>
  </si>
  <si>
    <t>池宮　正治</t>
  </si>
  <si>
    <t>ｲｹﾐﾔ ﾏｻﾊﾙ</t>
  </si>
  <si>
    <t>國場　和雄</t>
  </si>
  <si>
    <t>ｺｸﾊﾞ ｶｽﾞｵ</t>
  </si>
  <si>
    <t>葛　孝行</t>
  </si>
  <si>
    <t>ｶﾂﾗ ﾀｶﾕｷ</t>
  </si>
  <si>
    <t>棚原　聖子</t>
  </si>
  <si>
    <t>ﾀﾅﾊﾗ ｾｲｺ</t>
  </si>
  <si>
    <t>ｱﾗｶﾞｷ ｽｽﾑ</t>
  </si>
  <si>
    <t>諏訪　錬平</t>
  </si>
  <si>
    <t>ｽﾜ ﾚﾝﾍﾟｲ</t>
  </si>
  <si>
    <t>守田　昌哉</t>
  </si>
  <si>
    <t>ﾓﾘﾀ ﾏｻﾔ</t>
  </si>
  <si>
    <t>會澤　卓司</t>
  </si>
  <si>
    <t>ｱｲｻﾞﾜ ﾀｸｼﾞ</t>
  </si>
  <si>
    <t>中国文学演習</t>
  </si>
  <si>
    <t>中国古典文学特講Ⅰ</t>
  </si>
  <si>
    <t>中国古典文学特講Ⅱ</t>
  </si>
  <si>
    <t>石川　幸子</t>
  </si>
  <si>
    <t>ｲｼｶﾜ ｻﾁｺ</t>
  </si>
  <si>
    <t>商業科教育法</t>
  </si>
  <si>
    <t>白川　幸雄</t>
  </si>
  <si>
    <t>ｼﾗｶﾜ ﾕｷｵ</t>
  </si>
  <si>
    <t>基礎演習Ⅰ</t>
  </si>
  <si>
    <t>広瀬　美奈</t>
  </si>
  <si>
    <t>ﾋﾛｾ ﾐﾅ</t>
  </si>
  <si>
    <t>護得久　朝範</t>
  </si>
  <si>
    <t>ｺﾞｴｸ ﾄﾓﾉﾘ</t>
  </si>
  <si>
    <t>山城　千明</t>
  </si>
  <si>
    <t>ﾔﾏｼﾛ ﾁｱｷ</t>
  </si>
  <si>
    <t>内山　晃佑</t>
  </si>
  <si>
    <t>ｳﾁﾔﾏ ｺｳｽｹ</t>
  </si>
  <si>
    <t>大城　光雄</t>
  </si>
  <si>
    <t>ｵｵｼﾛ ﾐﾂｵ</t>
  </si>
  <si>
    <t>玉那覇　靖</t>
  </si>
  <si>
    <t>ﾀﾏﾅﾊ ﾔｽｼ</t>
  </si>
  <si>
    <t>現代経済のしくみ</t>
  </si>
  <si>
    <t>井本　伸</t>
  </si>
  <si>
    <t>ｲﾓﾄ ｼﾝ</t>
  </si>
  <si>
    <t>公共経済学Ⅰ</t>
  </si>
  <si>
    <t>公共経済学Ⅱ</t>
  </si>
  <si>
    <t>青木　栄一</t>
  </si>
  <si>
    <t>ｱｵｷ ｴｲｲﾁ</t>
  </si>
  <si>
    <t>政策科学特殊講義ⅩⅤ</t>
  </si>
  <si>
    <t>加藤　亜記</t>
  </si>
  <si>
    <t>ｶﾄｳ ｱｷ</t>
  </si>
  <si>
    <t>中村　剛</t>
  </si>
  <si>
    <t>ﾅｶﾑﾗ ｺｳ</t>
  </si>
  <si>
    <t>大城　学</t>
  </si>
  <si>
    <t>ｵｵｼﾛ ﾏﾅﾌﾞ</t>
  </si>
  <si>
    <t>琉球文学概論Ⅰ</t>
  </si>
  <si>
    <t>動物生態学</t>
  </si>
  <si>
    <t>動物生態学実験</t>
  </si>
  <si>
    <t>島の生物学・島嶼生物学</t>
  </si>
  <si>
    <t>洲鎌　孝</t>
  </si>
  <si>
    <t>ｽｶﾞﾏ ﾀｶｼ</t>
  </si>
  <si>
    <t>観光イノベ－ション演習</t>
  </si>
  <si>
    <t>Gray Quinn Morgan</t>
  </si>
  <si>
    <t>ｸﾞﾚｲ ｸｴﾝ ﾓｰｶﾞﾝ</t>
  </si>
  <si>
    <t>オ－ラルコミュニケ－ションⅠ</t>
  </si>
  <si>
    <t>照屋　隆司</t>
  </si>
  <si>
    <t>ﾃﾙﾔ ﾘﾕｳｼﾞ</t>
  </si>
  <si>
    <t>キャリヤ概論</t>
  </si>
  <si>
    <t>上野　和昌</t>
  </si>
  <si>
    <t>ｳｴﾉ ｶｽﾞﾏｻ</t>
  </si>
  <si>
    <t>上地　哲</t>
  </si>
  <si>
    <t>新垣　義三</t>
  </si>
  <si>
    <t>ｱﾗｶｷ ﾖｼｿﾞｳ</t>
  </si>
  <si>
    <t>比嘉　豊光</t>
  </si>
  <si>
    <t>ﾋｶﾞ ﾄﾖﾐﾂ</t>
  </si>
  <si>
    <t>西江　弘孝</t>
  </si>
  <si>
    <t>ﾆｼｴ ﾋﾛﾀｶ</t>
  </si>
  <si>
    <t>松田　邦昭</t>
  </si>
  <si>
    <t>ﾏﾂﾀﾞ ｸﾆｱｷ</t>
  </si>
  <si>
    <t>石井　正典</t>
  </si>
  <si>
    <t>ｲｼｲ ﾏｻﾉﾘ</t>
  </si>
  <si>
    <t>森林生産環境学特別講義Ⅰ</t>
  </si>
  <si>
    <t>古波蔵　肇</t>
  </si>
  <si>
    <t>ｺﾊｸﾞﾗ ﾊｼﾞﾑ</t>
  </si>
  <si>
    <t>仲筋　一夫</t>
  </si>
  <si>
    <t>ﾅｶｽｼﾞ ｶｽﾞｵ</t>
  </si>
  <si>
    <t>水野　益継</t>
  </si>
  <si>
    <t>ﾐｽﾞﾉ ﾏｽﾂｸﾞ</t>
  </si>
  <si>
    <t>少年の犯罪・非行</t>
  </si>
  <si>
    <t>當真　良明</t>
  </si>
  <si>
    <t>ﾄｳﾏ ﾖｼｱｷ</t>
  </si>
  <si>
    <t>平田　元</t>
  </si>
  <si>
    <t>ﾋﾗﾀ ﾊｼﾞﾒ</t>
  </si>
  <si>
    <t>刑事訴訟法Ⅰ</t>
  </si>
  <si>
    <t>刑事訴訟法Ⅱ</t>
  </si>
  <si>
    <t>蓬原　沙矢花</t>
  </si>
  <si>
    <t>ﾌﾂﾊﾗ ｻﾔｶ</t>
  </si>
  <si>
    <t>Bennett　James　Begnor</t>
  </si>
  <si>
    <t>ﾍﾞﾈﾂﾄ ｼﾞｪ-ﾑｽ ﾍﾞｸﾞﾅ-</t>
  </si>
  <si>
    <t>英語（ALＴ)</t>
  </si>
  <si>
    <t>曽田　祐太郎</t>
  </si>
  <si>
    <t>ｿﾀ ﾕｳﾀﾛｳ</t>
  </si>
  <si>
    <t>社会科</t>
  </si>
  <si>
    <t>儀間　佑子</t>
  </si>
  <si>
    <t>ｷﾞﾏ ﾕｳｺ</t>
  </si>
  <si>
    <t>上原　英之</t>
  </si>
  <si>
    <t>ｳｴﾊﾗ ﾋﾃﾞﾕｷ</t>
  </si>
  <si>
    <t>美術科</t>
  </si>
  <si>
    <t>相馬　明子</t>
  </si>
  <si>
    <t>ｿｳﾏ ｱｷｺ</t>
  </si>
  <si>
    <t>理科・家庭科クラブ活動</t>
  </si>
  <si>
    <t>宮城  健蔵</t>
  </si>
  <si>
    <t>ﾐﾔｷﾞ  ｹﾝｿﾞｳ</t>
  </si>
  <si>
    <t>宮国　明美</t>
  </si>
  <si>
    <t>ﾐﾔｸﾞﾆ ｱｹﾐ</t>
  </si>
  <si>
    <t>山本  隆一</t>
  </si>
  <si>
    <t>ﾔﾏﾓﾄ ﾘｭｳｲﾁ</t>
  </si>
  <si>
    <t>牧野　芳大</t>
  </si>
  <si>
    <t>ﾏｷﾉ ﾖｼﾋﾛ</t>
  </si>
  <si>
    <t>芳澤　弘明</t>
  </si>
  <si>
    <t>ﾖｼｻﾞﾜ ﾋﾛｱｷ</t>
  </si>
  <si>
    <t>仲松　鈴子</t>
  </si>
  <si>
    <t>ﾅｶﾏﾂ ｽｽﾞｺ</t>
  </si>
  <si>
    <t>安里　龍</t>
  </si>
  <si>
    <t>ｱｻﾄ ﾘｭｳ</t>
  </si>
  <si>
    <t>馬場　浩一</t>
  </si>
  <si>
    <t>ﾊﾞﾊﾞ ｺｳｲﾁ</t>
  </si>
  <si>
    <t>天笠　光雄</t>
  </si>
  <si>
    <t>ｱﾏｶﾞｻ ﾃﾙｵ</t>
  </si>
  <si>
    <t>新垣　朋美</t>
  </si>
  <si>
    <t>ｱﾗｶﾞｷ ﾄﾓﾐ</t>
  </si>
  <si>
    <t>国際島輿地域看護論</t>
  </si>
  <si>
    <t>川口　寧</t>
  </si>
  <si>
    <t>ｶﾜｸﾞﾁ ﾔｽｼ</t>
  </si>
  <si>
    <t>ウイルス学</t>
  </si>
  <si>
    <t>田邉　実</t>
  </si>
  <si>
    <t>ﾀﾅﾍﾞ ﾐﾉﾙ</t>
  </si>
  <si>
    <t>派遣裁判官</t>
  </si>
  <si>
    <t>伊村　嘉美</t>
  </si>
  <si>
    <t>ｲﾑﾗ ﾖｼﾐ</t>
  </si>
  <si>
    <t>飼料学</t>
  </si>
  <si>
    <t>　</t>
  </si>
  <si>
    <t>篠崎　聡</t>
  </si>
  <si>
    <t>ｼﾉｻﾞｷ ｻﾄｼ</t>
  </si>
  <si>
    <t>李　鎭榮</t>
  </si>
  <si>
    <t>ﾘ ﾁﾝﾖﾝ</t>
  </si>
  <si>
    <t>観光人類学</t>
  </si>
  <si>
    <t>西田 恵哉</t>
  </si>
  <si>
    <t>ﾆｼﾀﾞ ｹｲﾔ</t>
  </si>
  <si>
    <t>松岡　拓公雄</t>
  </si>
  <si>
    <t>ﾏﾂｵｶ ﾀｹｵ</t>
  </si>
  <si>
    <t>渡辺　大介</t>
  </si>
  <si>
    <t>ﾜﾀﾅﾍﾞ ﾀﾞｲｽｹ</t>
  </si>
  <si>
    <t>砂川　道子</t>
  </si>
  <si>
    <t>ｽﾅｶﾞﾜ ﾐﾁｺ</t>
  </si>
  <si>
    <t>地域看護実習Ｉ</t>
  </si>
  <si>
    <t>神谷 仁</t>
  </si>
  <si>
    <t>ｶﾐﾔ ﾏｻｼ</t>
  </si>
  <si>
    <t>国際島嶼保健学特論</t>
  </si>
  <si>
    <t>石川　雅雄</t>
  </si>
  <si>
    <t>ｲｼｶﾜ ﾏｻｵ</t>
  </si>
  <si>
    <t>林　武志</t>
  </si>
  <si>
    <t>ﾊﾔｼ ﾀｹｼ</t>
  </si>
  <si>
    <t>石島　弘</t>
  </si>
  <si>
    <t>ｲｼｼﾞﾏ ﾋﾛｼ</t>
  </si>
  <si>
    <t>渡邉　啓一</t>
  </si>
  <si>
    <t>ﾜﾀﾅﾍﾞ ｹｲｲﾁ</t>
  </si>
  <si>
    <t>生物機能開発学</t>
  </si>
  <si>
    <t>左右田　健次</t>
  </si>
  <si>
    <t>ｿｳﾀﾞ ｹﾝｼﾞ</t>
  </si>
  <si>
    <t>海洋化学特別講義B</t>
  </si>
  <si>
    <t>江里口　良治</t>
  </si>
  <si>
    <t>ｴﾘｸﾞﾁ ﾖｼﾊﾙ</t>
  </si>
  <si>
    <t>物理学特別講義H</t>
  </si>
  <si>
    <t>又吉　京子</t>
  </si>
  <si>
    <t>ﾏﾀﾖｼ ｷｮｳｺ</t>
  </si>
  <si>
    <t>花城　良廣</t>
  </si>
  <si>
    <t>ﾊﾅｼﾛ ﾖｼﾋﾛ</t>
  </si>
  <si>
    <t>園元　謙二</t>
  </si>
  <si>
    <t>ｿﾉﾓﾄ ｹﾝｼﾞ</t>
  </si>
  <si>
    <t>普久原　阿津子</t>
  </si>
  <si>
    <t>ﾌｸﾊﾗ ｱﾂｺ</t>
  </si>
  <si>
    <t>環境保健学</t>
  </si>
  <si>
    <t>溝口　照章</t>
  </si>
  <si>
    <t>ﾐｿﾞｸﾞﾁ ﾃﾙｱｷ</t>
  </si>
  <si>
    <t>岩田　昌太郎</t>
  </si>
  <si>
    <t>ｲﾜﾀ ｼﾖｳﾀﾛｳ</t>
  </si>
  <si>
    <t>保健体育教育法Ａ</t>
  </si>
  <si>
    <t>小原　章裕</t>
  </si>
  <si>
    <t>ｵﾊﾗ ｱｷﾋﾛ</t>
  </si>
  <si>
    <t>糸数　亮</t>
  </si>
  <si>
    <t>ｲﾄｶｽﾞ ﾘｮｳ</t>
  </si>
  <si>
    <t>平松　庚三</t>
  </si>
  <si>
    <t>ﾋﾗﾏﾂ ｺｳｿﾞｳ</t>
  </si>
  <si>
    <t>平松　庚三　　</t>
  </si>
  <si>
    <t>半戸　康彦</t>
  </si>
  <si>
    <t>ﾊﾝﾄﾞ ﾔｽﾋｺ</t>
  </si>
  <si>
    <t>松田 賀孝</t>
  </si>
  <si>
    <t>ﾏﾂﾀﾞ ﾖｼﾀｶ</t>
  </si>
  <si>
    <t>自由と民主主義の研究</t>
  </si>
  <si>
    <t>下地　幹郎</t>
  </si>
  <si>
    <t>ｼﾓｼﾞ ﾐｷｵ</t>
  </si>
  <si>
    <t>糸数　清志</t>
  </si>
  <si>
    <t>ｲﾄｶｽﾞ ｷﾖｼ</t>
  </si>
  <si>
    <t>講義予定日１１月２５日</t>
  </si>
  <si>
    <t>山内　徳信</t>
  </si>
  <si>
    <t>ﾔﾏｳﾁ ﾄｸｼﾝ</t>
  </si>
  <si>
    <t>福嶋　義光</t>
  </si>
  <si>
    <t>ﾌｸｼﾏ ﾖｼﾐﾂ</t>
  </si>
  <si>
    <t>医科遺伝学</t>
  </si>
  <si>
    <t>加藤　清雄</t>
  </si>
  <si>
    <t>ｶﾄｳ ｾｲﾕｳ</t>
  </si>
  <si>
    <t>家畜環境生理学</t>
  </si>
  <si>
    <t>保健医学Ａ</t>
  </si>
  <si>
    <t>11/14　　５限</t>
  </si>
  <si>
    <t>ﾏﾂﾀﾞ ｼｮｳｲﾁ</t>
  </si>
  <si>
    <t>當山　眞人</t>
  </si>
  <si>
    <t>ﾄｳﾔﾏ ﾏｻﾄ</t>
  </si>
  <si>
    <t>上原　冨二男</t>
  </si>
  <si>
    <t>ｳｴﾊﾗ ﾌｼﾞｵ</t>
  </si>
  <si>
    <t>ｶﾈﾓﾄ ｻﾄｼ</t>
  </si>
  <si>
    <t>我那覇　念</t>
  </si>
  <si>
    <t>ｶﾞﾅﾊ ｻﾄﾙ</t>
  </si>
  <si>
    <t>平安山　英雄</t>
  </si>
  <si>
    <t>ﾍﾝｻﾞﾝ ﾋﾃﾞｵ</t>
  </si>
  <si>
    <t>洲鎌 孝</t>
  </si>
  <si>
    <t>岸本　琴恵</t>
  </si>
  <si>
    <t>ｷｼﾓﾄ ｺﾄｴ</t>
  </si>
  <si>
    <t>職業指導Ⅱ</t>
  </si>
  <si>
    <t>与那原　邦夫</t>
  </si>
  <si>
    <t>ﾖﾅﾊﾗ ｸﾆｵ</t>
  </si>
  <si>
    <t>土木施工法</t>
  </si>
  <si>
    <t>市場 俊雄</t>
  </si>
  <si>
    <t>ｲﾁﾊﾞ ﾄｼｵ</t>
  </si>
  <si>
    <t>加藤　幹雄</t>
  </si>
  <si>
    <t>ｶﾄｳ ﾐｷｵ</t>
  </si>
  <si>
    <t>大城　貴子</t>
  </si>
  <si>
    <t>ｵｵｼﾛ ﾀｶｺ</t>
  </si>
  <si>
    <t>言語障害概説</t>
  </si>
  <si>
    <t>前田　智子</t>
  </si>
  <si>
    <t>ﾏｴﾀﾞ ﾄﾓｺ</t>
  </si>
  <si>
    <t>秋山　勝</t>
  </si>
  <si>
    <t>ｱｷﾔﾏ ﾏｻﾙ</t>
  </si>
  <si>
    <t>島田　勝也</t>
  </si>
  <si>
    <t>ｼﾏﾀﾞ ｶﾂﾔ</t>
  </si>
  <si>
    <t>嘉数　睦</t>
  </si>
  <si>
    <t>ｶｶｽﾞ ﾑﾂﾐ</t>
  </si>
  <si>
    <t>介護等体験指導</t>
  </si>
  <si>
    <t>比嘉　とも子</t>
  </si>
  <si>
    <t>ﾋｶﾞ ﾄﾓｺ</t>
  </si>
  <si>
    <t>糸数　剛</t>
  </si>
  <si>
    <t>ｲﾄｶｽﾞ ﾂﾖｼ</t>
  </si>
  <si>
    <t>水島　邦夫</t>
  </si>
  <si>
    <t>ﾐｽﾞｼﾏ ｸﾆｵ</t>
  </si>
  <si>
    <t>崎濱　秀政</t>
  </si>
  <si>
    <t>ｻｷﾊﾏ ﾋﾃﾞﾏｻ</t>
  </si>
  <si>
    <t>城間　雅己</t>
  </si>
  <si>
    <t>ｼﾛﾏ ﾏｻｷ</t>
  </si>
  <si>
    <t>木島　洋嗣</t>
  </si>
  <si>
    <t>ｷｼﾞﾏ ﾋﾛﾂｸﾞ</t>
  </si>
  <si>
    <t>田代　豊</t>
  </si>
  <si>
    <t>ﾀｼﾛ ﾕﾀｶ</t>
  </si>
  <si>
    <t>園崎　香代子</t>
  </si>
  <si>
    <t>ｿﾉｻｷ ｶﾖｺ</t>
  </si>
  <si>
    <t>石原　地江</t>
  </si>
  <si>
    <t>ｲｼﾊﾗ ｸﾆｴ</t>
  </si>
  <si>
    <t>仲嶺　朋広</t>
  </si>
  <si>
    <t>ﾅｶﾐﾈ ﾄﾓﾋﾛ</t>
  </si>
  <si>
    <t>粟国　恭子</t>
  </si>
  <si>
    <t>ｱｸﾞﾆ ｷｮｳｺ</t>
  </si>
  <si>
    <t>公民科教育法</t>
  </si>
  <si>
    <t>山内　眞樹</t>
  </si>
  <si>
    <t>ﾔﾏｳﾁ ﾏｷ</t>
  </si>
  <si>
    <t>観光産業界の経営分析</t>
  </si>
  <si>
    <t>本間　正明</t>
  </si>
  <si>
    <t>ﾎﾝﾏ ﾏｻｱｷ</t>
  </si>
  <si>
    <t>又吉　ちさ</t>
  </si>
  <si>
    <t>ﾏﾀﾖｼ ﾁｻ</t>
  </si>
  <si>
    <t>瑞慶覧　伸</t>
  </si>
  <si>
    <t>ｽﾞｹﾗﾝ ｼﾝ</t>
  </si>
  <si>
    <t>伊是名　祐子</t>
  </si>
  <si>
    <t>ｲｾﾞﾅ ﾕｳｺ</t>
  </si>
  <si>
    <t>水嶋　智</t>
  </si>
  <si>
    <t>ﾐｽﾞｼﾏ ｻﾄﾙ</t>
  </si>
  <si>
    <t>島袋　正敏</t>
  </si>
  <si>
    <t>ｼﾏﾌﾞｸﾛ ﾏｻﾄｼ</t>
  </si>
  <si>
    <t>やんばる地域文化観光資源調査</t>
  </si>
  <si>
    <t>安里　武勝</t>
  </si>
  <si>
    <t>ｱｻﾄ ﾀｹｶﾂ</t>
  </si>
  <si>
    <t>ホテル経営論</t>
  </si>
  <si>
    <t>池間　生子</t>
  </si>
  <si>
    <t>ｲｹﾏ ｲｸｺ</t>
  </si>
  <si>
    <t>佐久眞　章</t>
  </si>
  <si>
    <t>ｻｸﾏ ｱｷﾗ</t>
  </si>
  <si>
    <t>竹形　誠司</t>
  </si>
  <si>
    <t>ﾀｹｶﾞﾀ ｾｲｼﾞ</t>
  </si>
  <si>
    <t>松田　哲博</t>
  </si>
  <si>
    <t>ﾏﾂﾀﾞ ﾃﾂﾋﾛ</t>
  </si>
  <si>
    <t>奥村　勇雄</t>
  </si>
  <si>
    <t>ｵｸﾑﾗ ｲｻｵ</t>
  </si>
  <si>
    <t>寺尾　勇人</t>
  </si>
  <si>
    <t>ﾃﾗｵ ﾊﾔﾄ</t>
  </si>
  <si>
    <t>久保　以明</t>
  </si>
  <si>
    <t>ｸﾎﾞ ﾓﾁｱｷ</t>
  </si>
  <si>
    <t>模擬裁判</t>
  </si>
  <si>
    <t>長野　敏英</t>
  </si>
  <si>
    <t>ﾅｶﾞﾉ ﾄｼﾋﾃﾞ</t>
  </si>
  <si>
    <t>橘　燦郎</t>
  </si>
  <si>
    <t>ﾀﾁﾊﾞﾅ ｻﾝﾛｳ</t>
  </si>
  <si>
    <t>生物資源利用学特別講義Ⅰ</t>
  </si>
  <si>
    <t>平良　嘉邦</t>
  </si>
  <si>
    <t>ﾀｲﾗ ﾖｼｸﾆ</t>
  </si>
  <si>
    <t>西銘　澄子</t>
  </si>
  <si>
    <t>ﾆｼﾒ ｽﾐｺ</t>
  </si>
  <si>
    <t>新村　研二</t>
  </si>
  <si>
    <t>ﾆｲﾑﾗ ｹﾝｼﾞ</t>
  </si>
  <si>
    <t>伊藤 悦男</t>
  </si>
  <si>
    <t>ｲﾄｳ ｴﾂｵ</t>
  </si>
  <si>
    <t>吉岡　充弘</t>
  </si>
  <si>
    <t>ﾖｼｵｶ ﾐﾂﾋﾛ</t>
  </si>
  <si>
    <t>砂邊　毅</t>
  </si>
  <si>
    <t>ｽﾅﾍﾞ ﾂﾖｼ</t>
  </si>
  <si>
    <t>翁長　多代子</t>
  </si>
  <si>
    <t>ｵﾅｶﾞ ﾀﾖｺ</t>
  </si>
  <si>
    <t>宇都宮　尚</t>
  </si>
  <si>
    <t>ｳﾂﾉﾐﾔ ﾀｶｼ</t>
  </si>
  <si>
    <t>城間　木綿子</t>
  </si>
  <si>
    <t>ｼﾛﾏ ﾕｳｺ</t>
  </si>
  <si>
    <t>恒吉 徹三</t>
  </si>
  <si>
    <t>ﾂﾈﾖｼ ﾃﾂｿﾞｳ</t>
  </si>
  <si>
    <t>髙橋　良彰</t>
  </si>
  <si>
    <t>ﾀｶﾊｼ ﾖｼｱｷ</t>
  </si>
  <si>
    <t>柿沼　美紀</t>
  </si>
  <si>
    <t>ｶｷﾇﾏ ﾐｷ</t>
  </si>
  <si>
    <t>河内　紀浩</t>
  </si>
  <si>
    <t>ｶﾜｳﾁ ﾉﾘﾋﾛ</t>
  </si>
  <si>
    <t>やんばる資源（自然資源）調査</t>
  </si>
  <si>
    <t>久高　将和</t>
  </si>
  <si>
    <t>ｸﾀﾞｶ ﾏｻｶｽﾞ</t>
  </si>
  <si>
    <t>島袋　忠雄</t>
  </si>
  <si>
    <t>ｼﾏﾌﾞｸﾛ ﾀﾀﾞｵ</t>
  </si>
  <si>
    <t>木村　眞人</t>
  </si>
  <si>
    <t>ｷﾑﾗ ﾏｺﾄ</t>
  </si>
  <si>
    <t>農地環境管理学Ⅱ</t>
  </si>
  <si>
    <t>新本　光孝</t>
  </si>
  <si>
    <t>ｱﾗﾓﾄ ﾐﾂﾉﾘ</t>
  </si>
  <si>
    <t>亜熱帯-西表の自然</t>
  </si>
  <si>
    <t>仲村　永德</t>
  </si>
  <si>
    <t>ﾅｶﾑﾗ ｴｲﾄｸ</t>
  </si>
  <si>
    <t>中山　勲</t>
  </si>
  <si>
    <t>ﾅｶﾔﾏ ｲｻｵ</t>
  </si>
  <si>
    <t>松島　朝彦</t>
  </si>
  <si>
    <t>ﾏﾂｼﾏ ﾄﾓﾋｺ</t>
  </si>
  <si>
    <t>居石 克夫</t>
  </si>
  <si>
    <t>ｽｴｲｼ ｶﾂｵ</t>
  </si>
  <si>
    <t>白石　泰三</t>
  </si>
  <si>
    <t>ｼﾗｲｼ ﾀｲｿﾞｳ</t>
  </si>
  <si>
    <t>新藤　正輝</t>
  </si>
  <si>
    <t>ｼﾝﾄﾞｳ ﾏｻﾃﾙ</t>
  </si>
  <si>
    <t>豊里　尚己</t>
  </si>
  <si>
    <t>ﾄﾖｻﾞﾄ ﾅｵｷ</t>
  </si>
  <si>
    <t>地域医療・プライマリケア</t>
  </si>
  <si>
    <t>藤崎　郁</t>
  </si>
  <si>
    <t>ﾌｼﾞｻｷ ｶｵﾙ</t>
  </si>
  <si>
    <t>生活援助技術Ⅱ（総合講義）</t>
  </si>
  <si>
    <t>稲垣　賢二</t>
  </si>
  <si>
    <t>ｲﾅｶﾞｷ ｹﾝｼﾞ</t>
  </si>
  <si>
    <t>微生物機能学</t>
  </si>
  <si>
    <t>柴田　昌三</t>
  </si>
  <si>
    <t>ｼﾊﾞﾀ ｼｮｳｿﾞｳ</t>
  </si>
  <si>
    <t>熱帯農学総合実習</t>
  </si>
  <si>
    <t>垣内　喜代三</t>
  </si>
  <si>
    <t>ｶｷｳﾁ ｷﾖﾐ</t>
  </si>
  <si>
    <t>上原　辰夫</t>
  </si>
  <si>
    <t>小林　憲正</t>
  </si>
  <si>
    <t>ｺﾊﾞﾔｼ ｹﾝｾｲ</t>
  </si>
  <si>
    <t>永田　雅輝</t>
  </si>
  <si>
    <t>ﾅｶﾞﾀ ﾏｻﾃﾙ</t>
  </si>
  <si>
    <t>生産システム工学特論</t>
  </si>
  <si>
    <t>宮田　博規</t>
  </si>
  <si>
    <t>ﾐﾔﾀ ﾋﾛﾉﾘ</t>
  </si>
  <si>
    <t>動物実験施設公開セミナー　実験動物学概論　</t>
  </si>
  <si>
    <t>板井　裕</t>
  </si>
  <si>
    <t>ｲﾀｲ ﾕﾀｶ</t>
  </si>
  <si>
    <t>大久保　敬</t>
  </si>
  <si>
    <t>ｵｵｸﾎﾞ ﾋﾛｼ</t>
  </si>
  <si>
    <t>種苗生産学</t>
  </si>
  <si>
    <t>吉川　裕</t>
  </si>
  <si>
    <t>ﾖｼｶﾜ ﾕﾀｶ</t>
  </si>
  <si>
    <t>海洋特別学講義Ｈ/地球科学特別セミナー</t>
  </si>
  <si>
    <t>高良　結香</t>
  </si>
  <si>
    <t>ﾀｶﾗ ﾕｶ</t>
  </si>
  <si>
    <t>高安　正勝</t>
  </si>
  <si>
    <t>ﾀｶﾔｽ ﾏｻｶﾂ</t>
  </si>
  <si>
    <t>井海　宏通</t>
  </si>
  <si>
    <t>ｲｶｲ ﾋﾛﾐﾁ</t>
  </si>
  <si>
    <t>飛岡　久弥</t>
  </si>
  <si>
    <t>ﾄﾋﾞｵｶ ﾋｻﾔ</t>
  </si>
  <si>
    <t>家畜栄養学</t>
  </si>
  <si>
    <t>家畜栄養学特論</t>
  </si>
  <si>
    <t>小林　寛三</t>
  </si>
  <si>
    <t>ｺﾊﾞﾔｼ ｶﾝｿﾞｳ</t>
  </si>
  <si>
    <t>情報通信産業論</t>
  </si>
  <si>
    <t>大浜　勝彦</t>
  </si>
  <si>
    <t>ｵｵﾊﾏ ｶﾂﾋｺ</t>
  </si>
  <si>
    <t>長嶺　守</t>
  </si>
  <si>
    <t>ﾅｶﾞﾐﾈ ﾏﾓﾙ</t>
  </si>
  <si>
    <t>内山　幸央</t>
  </si>
  <si>
    <t>ｳﾁﾔﾏ ﾕｷﾅｶ</t>
  </si>
  <si>
    <t>香村　求</t>
  </si>
  <si>
    <t>ｺｳﾑﾗ ﾓﾄﾑ</t>
  </si>
  <si>
    <t>塚本　勝巳</t>
  </si>
  <si>
    <t>ﾂｶﾓﾄ ｶﾂﾐ</t>
  </si>
  <si>
    <t>和田　裕文</t>
  </si>
  <si>
    <t>ﾜﾀﾞ ﾋﾛﾌﾐ</t>
  </si>
  <si>
    <t>総合講義（心不全・血管不全）</t>
  </si>
  <si>
    <t>大石　節</t>
  </si>
  <si>
    <t>ｵｵｲｼ ﾀｶｼ</t>
  </si>
  <si>
    <t>組み込みシステム開発</t>
  </si>
  <si>
    <t>宜野座　朝尚</t>
  </si>
  <si>
    <t>ｷﾞﾉｻﾞ ﾄﾓﾀｶ</t>
  </si>
  <si>
    <t>松本　英也</t>
  </si>
  <si>
    <t>ﾏﾂﾓﾄ ﾋﾃﾞﾔ</t>
  </si>
  <si>
    <t>ＰＢＬ演習　４</t>
  </si>
  <si>
    <t>渡慶次　憲一</t>
  </si>
  <si>
    <t>ﾄｹｼ ﾉﾘｶｽﾞ</t>
  </si>
  <si>
    <t>ＰＢＬ演習　５</t>
  </si>
  <si>
    <t>具志堅　純平</t>
  </si>
  <si>
    <t>ｸﾞｼｹﾝ ｼﾞｭﾝﾍﾟｲ</t>
  </si>
  <si>
    <t>ＰＢＬ演習　８</t>
  </si>
  <si>
    <t>神元　貴之</t>
  </si>
  <si>
    <t>ｶﾐﾓﾄ ﾀｶﾕｷ</t>
  </si>
  <si>
    <t>ＰＢＬ演習　</t>
  </si>
  <si>
    <t>大城　悟</t>
  </si>
  <si>
    <t>ｵｵｷ ｻﾄﾙ</t>
  </si>
  <si>
    <t>豊見永　清美</t>
  </si>
  <si>
    <t>ﾄﾐﾅｶﾞ ｷﾖﾐ</t>
  </si>
  <si>
    <t>コミュニケーション演習</t>
  </si>
  <si>
    <t>高嶺　明彦</t>
  </si>
  <si>
    <t>ﾀｶﾈ ｱｷﾋｺ</t>
  </si>
  <si>
    <t>総合講義（歯・顎・口腔系）</t>
  </si>
  <si>
    <t>筒井　裕之</t>
  </si>
  <si>
    <t>ﾂﾂｲ ﾋﾛﾕｷ</t>
  </si>
  <si>
    <t>兵頭　明夫</t>
  </si>
  <si>
    <t>ﾋｮｳﾄﾞｳ ｱｷｵ</t>
  </si>
  <si>
    <t>総合講義（神経医学系）</t>
  </si>
  <si>
    <t>楠　裕史</t>
  </si>
  <si>
    <t>ｸｽﾉｷ ﾋﾛｼ</t>
  </si>
  <si>
    <t>島谷　健一郎</t>
  </si>
  <si>
    <t>ｼﾏﾀﾆ ｹﾝｲﾁﾛｳ</t>
  </si>
  <si>
    <t>石田　穣一</t>
  </si>
  <si>
    <t>ｲｼﾀﾞ ｼﾞｮｳｲﾁ</t>
  </si>
  <si>
    <t>仲里　進</t>
  </si>
  <si>
    <t>ﾅｶｻﾞﾄ ｽｽﾑ</t>
  </si>
  <si>
    <t>野口　必勝</t>
  </si>
  <si>
    <t>ﾉｸﾞﾁ ﾏｻｶﾂ</t>
  </si>
  <si>
    <t>大城　由美子</t>
  </si>
  <si>
    <t>ｵｵｼﾛ ﾕﾐｺ</t>
  </si>
  <si>
    <t>座間味　恵利子</t>
  </si>
  <si>
    <t>ｻﾞﾏﾐ ｴﾘｺ</t>
  </si>
  <si>
    <t>城間　園子</t>
  </si>
  <si>
    <t>ｼﾛﾏ ｿﾉｺ</t>
  </si>
  <si>
    <t>渡慶次　司</t>
  </si>
  <si>
    <t>ﾄｹｼ ﾂｶｻ</t>
  </si>
  <si>
    <t>玉城　直</t>
  </si>
  <si>
    <t>ﾀﾏｷ ｽﾅｵ</t>
  </si>
  <si>
    <t>比嘉　徹</t>
  </si>
  <si>
    <t>ﾋｶﾞ ﾄｵﾙ</t>
  </si>
  <si>
    <t>マーケティング特殊講義Ⅰ</t>
  </si>
  <si>
    <t>奥平　均</t>
  </si>
  <si>
    <t>ｵｸﾋﾗ ﾋﾄｼ</t>
  </si>
  <si>
    <t>東江　永盛</t>
  </si>
  <si>
    <t>ｱｶﾞﾘｴ ｴｲﾓﾘ</t>
  </si>
  <si>
    <t>生涯スポーツ実技Ⅱ</t>
  </si>
  <si>
    <t>比嘉　一信</t>
  </si>
  <si>
    <t>ﾋｶﾞ ﾋﾄｼ</t>
  </si>
  <si>
    <t>新垣  秀雄</t>
  </si>
  <si>
    <t>ｱﾗｶｷ ﾋﾃﾞｵ</t>
  </si>
  <si>
    <t>情報工学実験Ⅲ</t>
  </si>
  <si>
    <t>情報工学実験Ⅳ</t>
  </si>
  <si>
    <t>農業経営学特論</t>
  </si>
  <si>
    <t>崎山　正美</t>
  </si>
  <si>
    <t>ｻｷﾔﾏ ﾏｻﾐ</t>
  </si>
  <si>
    <t>環境の保全</t>
  </si>
  <si>
    <t>新城　浪夫</t>
  </si>
  <si>
    <t>ｼﾝｼﾞｮｳ ﾅﾐｵ</t>
  </si>
  <si>
    <t>実用英語特演</t>
  </si>
  <si>
    <t>仲村　芳信</t>
  </si>
  <si>
    <t>ﾅｶﾑﾗ ﾎｳｼﾝ</t>
  </si>
  <si>
    <t>総合英語演習Ⅱ</t>
  </si>
  <si>
    <t>英語購読演習Ⅰ</t>
  </si>
  <si>
    <t>喜納　洋子</t>
  </si>
  <si>
    <t>ｷﾅ ﾖｳｺ</t>
  </si>
  <si>
    <t>西村 陽平</t>
  </si>
  <si>
    <t>ﾆｼﾑﾗ ﾖｳﾍｲ</t>
  </si>
  <si>
    <t>吉本 哲康</t>
  </si>
  <si>
    <t>ﾖｼﾓﾄ ﾉﾘﾔｽ</t>
  </si>
  <si>
    <t>高安  正勝</t>
  </si>
  <si>
    <t>江木　貴子</t>
  </si>
  <si>
    <t>ｴｷﾞ ﾀｶｺ</t>
  </si>
  <si>
    <t>ソルフエージュA</t>
  </si>
  <si>
    <t>上江洲 朝男</t>
  </si>
  <si>
    <t>ｳｴｽﾞ ｱｻｵ</t>
  </si>
  <si>
    <t>国語科教育法Ａ</t>
  </si>
  <si>
    <t>大下　祥枝</t>
  </si>
  <si>
    <t>ｵｵｼﾀ ﾖｼｴ</t>
  </si>
  <si>
    <t>石津　宏</t>
  </si>
  <si>
    <t>ｲｼﾂﾞ ﾋﾛｼ</t>
  </si>
  <si>
    <t>田中　正規</t>
  </si>
  <si>
    <t>ﾀﾅｶ ﾏｻｷ</t>
  </si>
  <si>
    <t>修学計画Ⅰ</t>
  </si>
  <si>
    <t>伊是名　カエ</t>
  </si>
  <si>
    <t>ｲｾﾞﾅ ｶｴ</t>
  </si>
  <si>
    <t>健康・運動実技</t>
  </si>
  <si>
    <t>高良　則子</t>
  </si>
  <si>
    <t>ﾀｶﾗ ﾉﾘｺ</t>
  </si>
  <si>
    <t>上原　直衛</t>
  </si>
  <si>
    <t>ｳｴﾊﾗ ﾅｵｴ</t>
  </si>
  <si>
    <t>古波蔵　藤光</t>
  </si>
  <si>
    <t>ｺﾊｸﾞﾗ ﾌｼﾞﾐﾂ</t>
  </si>
  <si>
    <t>平　剛</t>
  </si>
  <si>
    <t>ﾀｲﾗ ﾂﾖｼ</t>
  </si>
  <si>
    <t>伊敷　豊</t>
  </si>
  <si>
    <t>ｲｼｷ ﾕﾀｶ</t>
  </si>
  <si>
    <t>末吉　綾乃</t>
  </si>
  <si>
    <t>ｽｴﾖｼ ｱﾔﾉ</t>
  </si>
  <si>
    <t>親泊　正孝</t>
  </si>
  <si>
    <t>ｵﾔﾄﾞﾏﾘ ﾏｻﾀｶ</t>
  </si>
  <si>
    <t>友寄　一郎</t>
  </si>
  <si>
    <t>ﾄﾓﾖｾ ｲﾁﾛｳ</t>
  </si>
  <si>
    <t>保険数学Ⅱ</t>
  </si>
  <si>
    <t>音楽史概論</t>
  </si>
  <si>
    <t>白井　三重子</t>
  </si>
  <si>
    <t>ｼﾗｲ ﾐｴｺ</t>
  </si>
  <si>
    <t>渡久地　實</t>
  </si>
  <si>
    <t>ﾄｸﾞﾁ ﾐﾉﾙ</t>
  </si>
  <si>
    <t>回路理論Ⅱ</t>
  </si>
  <si>
    <t>運動学</t>
  </si>
  <si>
    <t>武田　鉄郎</t>
  </si>
  <si>
    <t>ﾀｹﾀﾞ ﾃﾂﾛｳ</t>
  </si>
  <si>
    <t>上里　勲</t>
  </si>
  <si>
    <t>ｳｴｻﾞﾄ ｲｻｵ</t>
  </si>
  <si>
    <t>地域共同体論</t>
  </si>
  <si>
    <t>本山　陽一朗</t>
  </si>
  <si>
    <t>ﾓﾄﾔﾏ ﾖｳｲﾁﾛｳ</t>
  </si>
  <si>
    <t>比屋根　照夫</t>
  </si>
  <si>
    <t>ﾋﾔﾈ ﾃﾙｵ</t>
  </si>
  <si>
    <t>近代沖縄とアジア論</t>
  </si>
  <si>
    <t>基礎スペイン語Ⅰ</t>
  </si>
  <si>
    <t>基礎スペイン語Ⅱ</t>
  </si>
  <si>
    <t>川満　裕史</t>
  </si>
  <si>
    <t>ｶﾜﾐﾂ ﾋﾛｼ</t>
  </si>
  <si>
    <t>比屋根　隆</t>
  </si>
  <si>
    <t>ﾋﾔﾈ ﾀｶｼ</t>
  </si>
  <si>
    <t>建林　正彦</t>
  </si>
  <si>
    <t>ﾀﾃﾊﾞﾔｼ ﾏｻﾋｺ</t>
  </si>
  <si>
    <t>政策科学特殊講義ⅩⅡ</t>
  </si>
  <si>
    <t>森　裕城</t>
  </si>
  <si>
    <t>ﾓﾘ ﾋﾛｷ</t>
  </si>
  <si>
    <t>西田　宏記</t>
  </si>
  <si>
    <t>ﾆｼﾀﾞ ﾋﾛｷ</t>
  </si>
  <si>
    <t>髙木　道信</t>
  </si>
  <si>
    <t>ﾀｶｷﾞ ﾐﾁﾉﾌﾞ</t>
  </si>
  <si>
    <t>言語コミュニケーションⅠ</t>
  </si>
  <si>
    <t>渡久山　章</t>
  </si>
  <si>
    <t>伊良波　剛</t>
  </si>
  <si>
    <t>社会科教育法Ｃ</t>
  </si>
  <si>
    <t>心理療法検査法Ⅰ</t>
  </si>
  <si>
    <t>島袋　善光</t>
  </si>
  <si>
    <t>ｼﾏﾌﾞｸﾛ ｾﾞﾝｺｳ</t>
  </si>
  <si>
    <t>ＲｅａｄｉｎｇⅠ</t>
  </si>
  <si>
    <t>赤嶺　健治</t>
  </si>
  <si>
    <t>ｱｶﾐﾈ ｹﾝｼﾞ</t>
  </si>
  <si>
    <t>英文和訳演習</t>
  </si>
  <si>
    <t>島袋　鉄男</t>
  </si>
  <si>
    <t>ｼﾏﾌﾞｸﾛ ﾃﾂｵ</t>
  </si>
  <si>
    <t>企業の社会的責任とコンプライアンス基礎</t>
  </si>
  <si>
    <t>企業の社会的責任とコンプライアンス応用</t>
  </si>
  <si>
    <t>修学計画Ⅱ</t>
  </si>
  <si>
    <t>多和田　真助</t>
  </si>
  <si>
    <t>ﾀﾜﾀﾞ ｼﾝｽｹ</t>
  </si>
  <si>
    <t>照屋　林賢</t>
  </si>
  <si>
    <t>ﾃﾙﾔ ﾘﾝｹﾝ</t>
  </si>
  <si>
    <t>南郷　辰洋</t>
  </si>
  <si>
    <t>ﾅﾝｺﾞｳ ﾀﾂﾋﾛ</t>
  </si>
  <si>
    <t>佐喜眞　保</t>
  </si>
  <si>
    <t>ｻｷﾏ ﾀﾓﾂ</t>
  </si>
  <si>
    <t>奥　キヌ子</t>
  </si>
  <si>
    <t>前田　すえこ</t>
  </si>
  <si>
    <t>ﾏｴﾀﾞ ｽｴｺ</t>
  </si>
  <si>
    <t>呉屋　守章</t>
  </si>
  <si>
    <t>ｺﾞﾔ ﾓﾘｱｷ</t>
  </si>
  <si>
    <t>白石　武博</t>
  </si>
  <si>
    <t>ｼﾗｲｼ ﾀｹﾋﾛ</t>
  </si>
  <si>
    <t>オーラルコミュニケーション</t>
  </si>
  <si>
    <t>橋本　俊哉</t>
  </si>
  <si>
    <t>ﾊｼﾓﾄ ﾄｼﾔ</t>
  </si>
  <si>
    <t>社会系特別講義Ⅱ</t>
  </si>
  <si>
    <t>青木　久</t>
  </si>
  <si>
    <t>ｱｵｷ  ﾋｻｼ</t>
  </si>
  <si>
    <t>清水　由佳</t>
  </si>
  <si>
    <t>ｼﾐｽﾞ ﾕｶ</t>
  </si>
  <si>
    <t>神谷　義人</t>
  </si>
  <si>
    <t>ｶﾐﾔ ﾖｼﾄ</t>
  </si>
  <si>
    <t>上江洲  公志</t>
  </si>
  <si>
    <t>ｳｴｽﾞ ﾋﾛｼ</t>
  </si>
  <si>
    <t>高等学校教育実践研究</t>
  </si>
  <si>
    <t>大城　逸朗</t>
  </si>
  <si>
    <t>ｵｵｼﾛ ｲﾂﾛｳ</t>
  </si>
  <si>
    <t>仲里　一彦</t>
  </si>
  <si>
    <t>ﾅｶｻﾞﾄ ｶｽﾞﾋｺ</t>
  </si>
  <si>
    <t>長浜　勝廣</t>
  </si>
  <si>
    <t>ﾅｶﾞﾊﾏ ｶﾂﾋﾛ</t>
  </si>
  <si>
    <t>金城　真里子</t>
  </si>
  <si>
    <t>ｷﾝｼﾞｮｳ ﾏﾘｺ</t>
  </si>
  <si>
    <t>古城　誠</t>
  </si>
  <si>
    <t>ｺｼﾞｮｳ ﾏｺﾄ</t>
  </si>
  <si>
    <t>譜久原　真理子</t>
  </si>
  <si>
    <t>ﾌｸﾊﾗ ﾏﾘｺ</t>
  </si>
  <si>
    <t>家庭科・理科・クラブ活動</t>
  </si>
  <si>
    <t>小橋川　啓</t>
  </si>
  <si>
    <t>ｺﾊﾞｼｶﾞﾜ ｹｲ</t>
  </si>
  <si>
    <t>Pickard Mark Foster</t>
  </si>
  <si>
    <t>ﾋﾟｶｰﾄﾞ ﾏｰｸ ﾌｫｽﾀｰ</t>
  </si>
  <si>
    <t>伊志嶺　恵徹</t>
  </si>
  <si>
    <t>ｲｼﾐﾈ ｹｲﾃﾂ</t>
  </si>
  <si>
    <t>比較憲法（アメリカ憲法）</t>
  </si>
  <si>
    <t>東恩納　祥乃</t>
  </si>
  <si>
    <t>ﾋｶﾞｼｵﾝﾅ ｱｷﾉ</t>
  </si>
  <si>
    <t>城間　清香</t>
  </si>
  <si>
    <t>ｼﾛﾏ ｻﾔｶ</t>
  </si>
  <si>
    <t>玉城　真</t>
  </si>
  <si>
    <t>ﾀﾏｷ ﾏｺﾄ</t>
  </si>
  <si>
    <t>福治　友浩</t>
  </si>
  <si>
    <t>ﾌｸｼﾞ ﾄﾓﾋﾛ</t>
  </si>
  <si>
    <t>金融商品取引法</t>
  </si>
  <si>
    <t>高作　正博</t>
  </si>
  <si>
    <t>ﾀｶｻｸ ﾏｻﾋﾛ</t>
  </si>
  <si>
    <t>人権</t>
  </si>
  <si>
    <t>公共総合演習</t>
  </si>
  <si>
    <t>憲法演習</t>
  </si>
  <si>
    <t>伊藤　誠</t>
  </si>
  <si>
    <t>南　美希</t>
  </si>
  <si>
    <t>ﾐﾅﾐ ﾐｷ</t>
  </si>
  <si>
    <t>伊是名　博之</t>
  </si>
  <si>
    <t>ｲｾﾞﾅ ﾋﾛﾕｷ</t>
  </si>
  <si>
    <t>越智　幸男</t>
  </si>
  <si>
    <t>ｵﾁ ﾕｷｵ</t>
  </si>
  <si>
    <t>長田　清</t>
  </si>
  <si>
    <t>ﾅｶﾞﾀ ｷﾖｼ</t>
  </si>
  <si>
    <t>臨床心理学演習</t>
  </si>
  <si>
    <t>大城　清武</t>
  </si>
  <si>
    <t>ｵｵｼﾛ ｷﾖﾀｹ</t>
  </si>
  <si>
    <t>比嘉　義信</t>
  </si>
  <si>
    <t>ﾋｶﾞ ﾖｼﾉﾌﾞ</t>
  </si>
  <si>
    <t>金城　芳秀</t>
  </si>
  <si>
    <t>ｷﾝｼﾞｮｳ ﾖｼﾋﾃﾞ</t>
  </si>
  <si>
    <t>金城　幸善</t>
  </si>
  <si>
    <t>ｷﾝｼﾞｮｳ ｺｳｾﾞﾝ</t>
  </si>
  <si>
    <t>総合検査学</t>
  </si>
  <si>
    <t>向山　秀樹</t>
  </si>
  <si>
    <t>ﾑｺｳﾔﾏ ﾋﾃﾞｷ</t>
  </si>
  <si>
    <t>宮城　春代</t>
  </si>
  <si>
    <t>ﾐﾔｷﾞ ﾊﾙﾖ</t>
  </si>
  <si>
    <t>在宅ケア論</t>
  </si>
  <si>
    <t>石川　守</t>
  </si>
  <si>
    <t>ｲｼｶﾜ ﾏﾓﾙ</t>
  </si>
  <si>
    <t>保健医学B</t>
  </si>
  <si>
    <t>二木　志保</t>
  </si>
  <si>
    <t>ﾌﾀｷ ｼﾎ</t>
  </si>
  <si>
    <t>国際島嶼地域看護論</t>
  </si>
  <si>
    <t>伊良部　忠男</t>
  </si>
  <si>
    <t>ｲﾗﾌﾞ ﾀﾀﾞｵ</t>
  </si>
  <si>
    <t>杉原　甫</t>
  </si>
  <si>
    <t>ｽｷﾞﾊﾗ ﾊｼﾞﾒ</t>
  </si>
  <si>
    <t>総合講義（代謝系）</t>
  </si>
  <si>
    <t>岡　達三</t>
  </si>
  <si>
    <t>ｵｶ ﾀﾂｿﾞｳ</t>
  </si>
  <si>
    <t>寺原　典彦</t>
  </si>
  <si>
    <t>ﾃﾗﾊﾗ ﾉﾘﾋｺ</t>
  </si>
  <si>
    <t>米盛　裕二</t>
  </si>
  <si>
    <t>ﾖﾈﾓﾘ ﾕｳｼﾞ</t>
  </si>
  <si>
    <t>赤嶺　政賢</t>
  </si>
  <si>
    <t>ｱｶﾐﾈ ｾｲｹﾝ</t>
  </si>
  <si>
    <t>伊藤　優</t>
  </si>
  <si>
    <t>ｲﾄｳ ﾏｻﾙ</t>
  </si>
  <si>
    <t>内田　一徳</t>
  </si>
  <si>
    <t>ｳﾁﾀﾞ ｶｽﾞﾉﾘ</t>
  </si>
  <si>
    <t>森本　淳</t>
  </si>
  <si>
    <t>ﾓﾘﾓﾄ ｼﾞｭﾝ</t>
  </si>
  <si>
    <t>阪井　暖子</t>
  </si>
  <si>
    <t>ｻｶｲ ｱﾂｺ</t>
  </si>
  <si>
    <t>成瀬　弘</t>
  </si>
  <si>
    <t>ﾅﾙｾ ﾋﾛｼ</t>
  </si>
  <si>
    <t>大下　顕弘</t>
  </si>
  <si>
    <t>ｵｵｼﾀ ｱｷﾋﾛ</t>
  </si>
  <si>
    <t>久保　健</t>
  </si>
  <si>
    <t>ｸﾎﾞ ｹﾝ</t>
  </si>
  <si>
    <t>物理学特別講義Ｃ・物理学特論Ⅲ</t>
  </si>
  <si>
    <t>阿部　恒之</t>
  </si>
  <si>
    <t>ｱﾍﾞ ﾂﾈﾕｷ</t>
  </si>
  <si>
    <t>石川　史郎</t>
  </si>
  <si>
    <t>ｲｼｶﾜ ｼﾛｳ</t>
  </si>
  <si>
    <t>佐々木　千賀子</t>
  </si>
  <si>
    <t>ｻｻｷ ﾁｶｺ</t>
  </si>
  <si>
    <t>長野　五郎</t>
  </si>
  <si>
    <t>ﾅｶﾞﾉ ｺﾞﾛｳ</t>
  </si>
  <si>
    <t>美術特殊講義Ｇ・造形芸術特論Ⅱ</t>
  </si>
  <si>
    <t>大井　玄</t>
  </si>
  <si>
    <t>ｵｵｲ ｹﾞﾝ</t>
  </si>
  <si>
    <t>杉田　このみ</t>
  </si>
  <si>
    <t>ｽｷﾞﾀ ｺﾉﾐ</t>
  </si>
  <si>
    <t>比嘉　政夫</t>
  </si>
  <si>
    <t>ﾋｶﾞ ﾏｻｵ</t>
  </si>
  <si>
    <t>久保田　昌人</t>
  </si>
  <si>
    <t>ｸﾎﾞﾀ ﾏｻﾄ</t>
  </si>
  <si>
    <t>情報工学実践Ⅳ</t>
  </si>
  <si>
    <t>戎崎　俊一</t>
  </si>
  <si>
    <t>ｴﾋﾞｽｻﾞｷ ﾄｼｶｽﾞ</t>
  </si>
  <si>
    <t>物理学特別講義Ｂ</t>
  </si>
  <si>
    <t>深川　三郎</t>
  </si>
  <si>
    <t>ﾌｶｶﾞﾜ ｻﾌﾞﾛｳ</t>
  </si>
  <si>
    <t>横尾　京子</t>
  </si>
  <si>
    <t>ﾖｺｵ ｷｮｳｺ</t>
  </si>
  <si>
    <t>小児看護方法</t>
  </si>
  <si>
    <t>新里 徹</t>
  </si>
  <si>
    <t>ｼﾝｻﾞﾄ ﾄｵﾙ</t>
  </si>
  <si>
    <t>嘉数　雅亮</t>
  </si>
  <si>
    <t>ｶｶｽﾞ ﾏｻｱｷ</t>
  </si>
  <si>
    <t>血液学系</t>
  </si>
  <si>
    <t>堀本　直幹</t>
  </si>
  <si>
    <t>ﾎﾘﾓﾄ ﾅｵｷ</t>
  </si>
  <si>
    <t>具志堅　善則</t>
  </si>
  <si>
    <t>ｸﾞｼｹﾝ ﾖｼﾉﾘ</t>
  </si>
  <si>
    <t>小澤　一史</t>
  </si>
  <si>
    <t>ｵｻﾞﾜ ﾋﾄｼ</t>
  </si>
  <si>
    <t>解剖学Ⅱ</t>
  </si>
  <si>
    <t>辻井　博彦</t>
  </si>
  <si>
    <t>ﾂｼﾞｲ ﾋﾛﾋｺ</t>
  </si>
  <si>
    <t>桃原　聡</t>
  </si>
  <si>
    <t>ﾄｳﾊﾞﾙ ｻﾄｼ</t>
  </si>
  <si>
    <t>ネットワーク構築分野</t>
  </si>
  <si>
    <t>地域共同研究センター</t>
  </si>
  <si>
    <t>古園　周司</t>
  </si>
  <si>
    <t>ﾌﾙｿﾞﾉ ｼｭｳｼﾞ</t>
  </si>
  <si>
    <t>山城　克己</t>
  </si>
  <si>
    <t>ﾔﾏｼﾛ ｶﾂﾐ</t>
  </si>
  <si>
    <t>新城　奈津子</t>
  </si>
  <si>
    <t>ｼﾝｼﾞｮｳ  ﾅﾂｺ</t>
  </si>
  <si>
    <t>知念 一郎</t>
  </si>
  <si>
    <t>ﾁﾈﾝ ｲﾁﾛｳ</t>
  </si>
  <si>
    <t>メディアの英語Ⅱ</t>
  </si>
  <si>
    <t>裏隠居 十二</t>
  </si>
  <si>
    <t>ｳﾗｲﾝｷｮ ｿｳｼﾞ</t>
  </si>
  <si>
    <t>調理学実習Ⅱ</t>
  </si>
  <si>
    <t>吉浜　朝幸</t>
  </si>
  <si>
    <t>ﾖｼﾊﾏ ﾁｮｳｺｳ</t>
  </si>
  <si>
    <t>物理学特殊講義Ⅱ</t>
  </si>
  <si>
    <t>砂川　徹男</t>
  </si>
  <si>
    <t>ｽﾅｶﾞﾜ ﾃﾂｵ</t>
  </si>
  <si>
    <t>安里 嗣淳</t>
  </si>
  <si>
    <t>ｱｻﾄ ｼｼﾞｭﾝ</t>
  </si>
  <si>
    <t>沖縄研究入門</t>
  </si>
  <si>
    <t>上原　孝三</t>
  </si>
  <si>
    <t>ｳｴﾊﾗ ｺｳｿﾞｳ</t>
  </si>
  <si>
    <t>金城　功</t>
  </si>
  <si>
    <t>ｷﾝｼﾞｮｳ ｲｻｵ</t>
  </si>
  <si>
    <t>海老原 慧</t>
  </si>
  <si>
    <t>ｴﾋﾞﾊﾗ ｱｷﾗ</t>
  </si>
  <si>
    <t>野原 朝秀</t>
  </si>
  <si>
    <t>ﾉﾊﾗ ﾄﾓﾋﾃﾞ</t>
  </si>
  <si>
    <t>地学特殊講義Ⅱ</t>
  </si>
  <si>
    <t>仲宗根 惇博</t>
  </si>
  <si>
    <t>ﾅｶｿﾈ ｱﾂﾋﾛ</t>
  </si>
  <si>
    <t>安慶名 榮輝</t>
  </si>
  <si>
    <t>ｱｹﾞﾅ ｴｲｷ</t>
  </si>
  <si>
    <t>名城 敏</t>
  </si>
  <si>
    <t>ﾅｼﾛ ｻﾄｼ</t>
  </si>
  <si>
    <t>自然環境学Ⅳ</t>
  </si>
  <si>
    <t>住生活学実習</t>
  </si>
  <si>
    <t>食品安全化学</t>
  </si>
  <si>
    <t>大城　正大</t>
  </si>
  <si>
    <t>ｵｵｼﾛ ｾｲﾀﾞｲ</t>
  </si>
  <si>
    <t>保育学Ⅰ</t>
  </si>
  <si>
    <t>兼城 真紀子</t>
  </si>
  <si>
    <t>ｶﾈｼﾛ ﾏｷｺ</t>
  </si>
  <si>
    <t>川端　俊男</t>
  </si>
  <si>
    <t>ｶﾜﾊﾞﾀ ﾄｼｵ</t>
  </si>
  <si>
    <t>金城　嘉昭</t>
  </si>
  <si>
    <t>ｷﾝｼﾞｮｳ ﾖｼｱｷ</t>
  </si>
  <si>
    <t>瑞慶覧　香代子</t>
  </si>
  <si>
    <t>ｽﾞｹﾗﾝ ｶﾖｺ</t>
  </si>
  <si>
    <t>小学校教育実践研究</t>
  </si>
  <si>
    <t>国際関係概論</t>
  </si>
  <si>
    <t>玉城　秀樹</t>
  </si>
  <si>
    <t>西村　友三郎</t>
  </si>
  <si>
    <t>ﾆｼﾑﾗ ﾕｳｻﾞﾌﾞﾛｳ</t>
  </si>
  <si>
    <t>豊川　あさみ</t>
  </si>
  <si>
    <t>ﾄﾖｶﾜ ｱｻﾐ</t>
  </si>
  <si>
    <t>岡田　吉央</t>
  </si>
  <si>
    <t>ｵｶﾀﾞ ﾖｼｵ</t>
  </si>
  <si>
    <t>宮里　聡</t>
  </si>
  <si>
    <t>ﾐﾔｻﾞﾄ ｻﾄｼ</t>
  </si>
  <si>
    <t>高澤　真治</t>
  </si>
  <si>
    <t>ﾀｶｻﾞﾜ ｼﾝｼﾞ</t>
  </si>
  <si>
    <t>浅井　知子</t>
  </si>
  <si>
    <t>ｱｻｲ ﾄﾓｺ</t>
  </si>
  <si>
    <t>佐久田　一見</t>
  </si>
  <si>
    <t>ｻｸﾀﾞ ｶｽﾞﾐ</t>
  </si>
  <si>
    <t>土居　俊彦</t>
  </si>
  <si>
    <t>ﾄﾞｲ ﾄｼﾋｺ</t>
  </si>
  <si>
    <t>松崎　加奈子</t>
  </si>
  <si>
    <t>ﾏﾂｻｷ ｶﾅｺ</t>
  </si>
  <si>
    <t>三浦　清一郎</t>
  </si>
  <si>
    <t>ﾐｳﾗ ｾｲｲﾁﾛｳ</t>
  </si>
  <si>
    <t>諸外国の生涯教育</t>
  </si>
  <si>
    <t>井上　正允</t>
  </si>
  <si>
    <t>ｲﾉｳｴ ﾏｻﾁｶ</t>
  </si>
  <si>
    <t>数学特別講義Ⅱ</t>
  </si>
  <si>
    <t>金城　靖信</t>
  </si>
  <si>
    <t>ｷﾝｼﾞｮｳ ﾔｽﾉﾌﾞ</t>
  </si>
  <si>
    <t>物理教育研究Ⅱ</t>
  </si>
  <si>
    <t>地域資源とウェルネス</t>
  </si>
  <si>
    <t>川勝　博</t>
  </si>
  <si>
    <t>ｶﾜｶﾂ ﾋﾛｼ</t>
  </si>
  <si>
    <t>物理学特殊講義Ⅰ</t>
  </si>
  <si>
    <t>笹根　昭伸</t>
  </si>
  <si>
    <t>ｻｻﾈ ｱｷﾉﾌﾞ</t>
  </si>
  <si>
    <t>物理化学特別講義Ａ</t>
  </si>
  <si>
    <t>植木　宏</t>
  </si>
  <si>
    <t>ｳｴｷ ﾋﾛｼ</t>
  </si>
  <si>
    <t>食用作物学</t>
  </si>
  <si>
    <t>浦崎　直也</t>
  </si>
  <si>
    <t>ｳﾗｻｷ ﾅｵﾔ</t>
  </si>
  <si>
    <t>園芸学特論Ⅱ</t>
  </si>
  <si>
    <t>中神　祥臣</t>
  </si>
  <si>
    <t>ﾅｶｶﾞﾐ ﾖｼｵﾐ</t>
  </si>
  <si>
    <t>北川　毅</t>
  </si>
  <si>
    <t>ｷﾀｶﾞﾜ ﾀｹｼ</t>
  </si>
  <si>
    <t>スパ応用健康科学</t>
  </si>
  <si>
    <t>比嘉　京子</t>
  </si>
  <si>
    <t>ﾋｶﾞ ｹｲｺ</t>
  </si>
  <si>
    <t>林　和男</t>
  </si>
  <si>
    <t>ﾊﾔｼ ｶｽﾞｵ</t>
  </si>
  <si>
    <t>瀬名波　快侑</t>
  </si>
  <si>
    <t>ｾﾅﾊ ｶｲﾕｳ</t>
  </si>
  <si>
    <t>森　兵次</t>
  </si>
  <si>
    <t>ﾓﾘ ﾍｲｼﾞ</t>
  </si>
  <si>
    <t>中家　恵二</t>
  </si>
  <si>
    <t>ﾅｶｲｴ ｹｲｼﾞ</t>
  </si>
  <si>
    <t>宮里　優</t>
  </si>
  <si>
    <t>ﾐﾔｻﾞﾄ ﾏｻﾙ</t>
  </si>
  <si>
    <t>長嶺　隆</t>
  </si>
  <si>
    <t>ﾅｶﾞﾐﾈ ﾀｶｼ</t>
  </si>
  <si>
    <t>仲山　實</t>
  </si>
  <si>
    <t>ﾅｶﾔﾏ ﾐﾉﾙ</t>
  </si>
  <si>
    <t>新島　端夫</t>
  </si>
  <si>
    <t>ﾆｲｼﾞﾏ ﾀﾀﾞｵ</t>
  </si>
  <si>
    <t>上里　智美</t>
  </si>
  <si>
    <t>ｳｴｻﾞﾄ  ﾄﾓﾐ</t>
  </si>
  <si>
    <t>古堅 隆司</t>
  </si>
  <si>
    <t>ﾌﾙｹﾞﾝ ﾀｶｼ</t>
  </si>
  <si>
    <t>上地　美枝子</t>
  </si>
  <si>
    <t>ｳｴﾁ ﾐｴｺ</t>
  </si>
  <si>
    <t>地域看護学実習Ⅰ</t>
  </si>
  <si>
    <t>松野　朝之</t>
  </si>
  <si>
    <t>ﾏﾂﾉ ﾄﾓﾕｷ</t>
  </si>
  <si>
    <t>ﾐﾔｶﾜ ｹｲｺ</t>
  </si>
  <si>
    <t>具志堅　智子</t>
  </si>
  <si>
    <t>ｸﾞｼｹﾝ ﾄﾓｺ</t>
  </si>
  <si>
    <t>西　千惠美</t>
  </si>
  <si>
    <t>ﾆｼ ﾁｴﾐ</t>
  </si>
  <si>
    <t>糸満　盛憲</t>
  </si>
  <si>
    <t>ｲﾄﾏﾝ ﾓﾘﾄｼ</t>
  </si>
  <si>
    <t>百々　幸雄</t>
  </si>
  <si>
    <t>ﾄﾞﾄﾞ ﾕｷｵ</t>
  </si>
  <si>
    <t>小玉　芳敬</t>
  </si>
  <si>
    <t>ｺﾀﾞﾏ ﾖｼﾉﾘ</t>
  </si>
  <si>
    <t>自然環境学Ⅰ</t>
  </si>
  <si>
    <t>大坪　政美</t>
  </si>
  <si>
    <t>ｵｵﾂﾎﾞ ﾏｻﾐ</t>
  </si>
  <si>
    <t>清水　陽一</t>
  </si>
  <si>
    <t>ｼﾐｽﾞ ﾖｳｲﾁ</t>
  </si>
  <si>
    <t>永井　健治</t>
  </si>
  <si>
    <t>ﾅｶﾞｲ ﾀｹﾊﾙ</t>
  </si>
  <si>
    <t>生命機能学特殊講義Ｂ</t>
  </si>
  <si>
    <t>山田　英巳</t>
  </si>
  <si>
    <t>ﾔﾏﾀﾞ ﾋﾃﾞﾐ</t>
  </si>
  <si>
    <t>特別講義ｖⅢ</t>
  </si>
  <si>
    <t>村井　哲也</t>
  </si>
  <si>
    <t>ﾑﾗｲ ﾃﾂﾔ</t>
  </si>
  <si>
    <t>特別講義IV</t>
  </si>
  <si>
    <t>田中　和広</t>
  </si>
  <si>
    <t>ﾀﾅｶ ｶｽﾞﾋﾛ</t>
  </si>
  <si>
    <t>海洋地学特別講義ＸＩ・地球科学特別セミナーＶＩ・地球科学特別セミナーＶⅡ</t>
  </si>
  <si>
    <t>平澤　正</t>
  </si>
  <si>
    <t>ﾋﾗｻﾜ ﾀﾀﾞｼ</t>
  </si>
  <si>
    <t>作物学生理学</t>
  </si>
  <si>
    <t>内田　薫</t>
  </si>
  <si>
    <t>ｳﾁﾀﾞ ｶｵﾙ</t>
  </si>
  <si>
    <t>大石　桂一</t>
  </si>
  <si>
    <t>ｵｵｲｼ ｹｲｲﾁ</t>
  </si>
  <si>
    <t>総合特別講義Ⅰ</t>
  </si>
  <si>
    <t>松崎　正治</t>
  </si>
  <si>
    <t>ﾏﾂｻﾞｷ ﾏｻﾊﾙ</t>
  </si>
  <si>
    <t>国語教育特別研究ⅡＢ</t>
  </si>
  <si>
    <t>三木　哲也</t>
  </si>
  <si>
    <t>ﾐｷ ﾃﾂﾔ</t>
  </si>
  <si>
    <t>電気電子工学特別講義Ⅳ</t>
  </si>
  <si>
    <t>嘉数 朝一</t>
  </si>
  <si>
    <t>ｶｶｽﾞ ﾄﾓｶｽﾞ</t>
  </si>
  <si>
    <t>末永 英文</t>
  </si>
  <si>
    <t>ｽｴﾅｶﾞ ﾋﾃﾞﾌﾐ</t>
  </si>
  <si>
    <t>真栄平 勉</t>
  </si>
  <si>
    <t>ﾏｴﾋﾗ ﾂﾄﾑ</t>
  </si>
  <si>
    <t>精神医学ソーシャルワーク</t>
  </si>
  <si>
    <t>安慶名　榮輝</t>
  </si>
  <si>
    <t>矢島　愛治</t>
  </si>
  <si>
    <t>ﾔｼﾞﾏ ｱｲｼﾞ</t>
  </si>
  <si>
    <t>中村　直</t>
  </si>
  <si>
    <t>ﾅｶﾑﾗ ﾅｵｼ</t>
  </si>
  <si>
    <t>山川　宗一郎</t>
  </si>
  <si>
    <t>ﾔﾏｶﾜ ｿｳｲﾁﾛｳ</t>
  </si>
  <si>
    <t>福本　利江子</t>
  </si>
  <si>
    <t>ﾌｸﾓﾄ ﾘｴｺ</t>
  </si>
  <si>
    <t>城間　直秀</t>
  </si>
  <si>
    <t>ｼﾛﾏ ﾅｵﾋﾃﾞ</t>
  </si>
  <si>
    <t>大島　孝一</t>
  </si>
  <si>
    <t>ｵｵｼﾏ ｺｳｲﾁ</t>
  </si>
  <si>
    <t>金城　幸政</t>
  </si>
  <si>
    <t>ｷﾝｼﾞｮｳ  ﾕｷﾏｻ</t>
  </si>
  <si>
    <t>古川　文隆</t>
  </si>
  <si>
    <t>ﾌﾙｶﾜ ﾌﾐﾀｶ</t>
  </si>
  <si>
    <t>健康保養観光概論</t>
  </si>
  <si>
    <t>乙藤　洋一郎</t>
  </si>
  <si>
    <t>ｵﾄﾌｼﾞ ﾖｳｲﾁﾛｳ</t>
  </si>
  <si>
    <t>海洋地学特別講義Ｆ・地球科学特別セミナーＶ</t>
  </si>
  <si>
    <t>金城　盛長</t>
  </si>
  <si>
    <t>ｷﾝｼﾞｮｳ  ｾｲﾁｮｳ</t>
  </si>
  <si>
    <t>我那覇　博司</t>
  </si>
  <si>
    <t>ｶﾞﾅﾊ ﾋﾛﾂｸﾞ</t>
  </si>
  <si>
    <t>東　順一</t>
  </si>
  <si>
    <t>ｱｽﾞﾏ  ｼﾞｭﾝｲﾁ</t>
  </si>
  <si>
    <t>生物資源利用化学特論</t>
  </si>
  <si>
    <t>蒲生　俊敬</t>
  </si>
  <si>
    <t>ｶﾞﾓｳ ﾄｼﾀｶ</t>
  </si>
  <si>
    <t>瑞慶覧　ひとみ</t>
  </si>
  <si>
    <t>ｽﾞｹﾗﾝ ﾋﾄﾐ</t>
  </si>
  <si>
    <t>村山　美穂</t>
  </si>
  <si>
    <t>ﾑﾗﾔﾏ ﾐﾎ</t>
  </si>
  <si>
    <t>梅原　出</t>
  </si>
  <si>
    <t>ｳﾒﾊﾗ ｲｽﾞﾙ</t>
  </si>
  <si>
    <t>物理学特別講義Ｌ・物理学特論ＸⅡ</t>
  </si>
  <si>
    <t>中川　正法</t>
  </si>
  <si>
    <t>ﾅｶｶﾞﾜ ﾏｻﾉﾘ</t>
  </si>
  <si>
    <t>総合講義（神経学の進歩）</t>
  </si>
  <si>
    <t>関川　弘雄</t>
  </si>
  <si>
    <t>ｾｷｶﾜ ﾋﾛｵ</t>
  </si>
  <si>
    <t>泉　キヨ子</t>
  </si>
  <si>
    <t>ｲｽﾞﾐ ｷﾖｺ</t>
  </si>
  <si>
    <t>田本　ひろえ</t>
  </si>
  <si>
    <t>ﾀﾓﾄ ﾋﾛｴ</t>
  </si>
  <si>
    <t>神白　麻衣子</t>
  </si>
  <si>
    <t>ｺｳｼﾞﾛ ﾏｲｺ</t>
  </si>
  <si>
    <t>久高　学</t>
  </si>
  <si>
    <t>ｸﾀﾞｶ ﾏﾅﾌﾞ</t>
  </si>
  <si>
    <t>乾　健太郎</t>
  </si>
  <si>
    <t>ｲﾇｲ ｹﾝﾀﾛｳ</t>
  </si>
  <si>
    <t>久手堅　憲之</t>
  </si>
  <si>
    <t>ｸﾃﾞｹﾝ ﾉﾘﾕｷ</t>
  </si>
  <si>
    <t>ＰＢＬ演習２</t>
  </si>
  <si>
    <t>下地　強雅</t>
  </si>
  <si>
    <t>ｼﾓｼﾞ ﾂﾖﾏｻ</t>
  </si>
  <si>
    <t>岡田　良</t>
  </si>
  <si>
    <t>ｵｶﾀﾞ ﾘｮｳ</t>
  </si>
  <si>
    <t>田中　博之</t>
  </si>
  <si>
    <t>ﾀﾅｶ ﾋﾛﾕｷ</t>
  </si>
  <si>
    <t>ＰＢＬ演習５</t>
  </si>
  <si>
    <t>森本　伸夫</t>
  </si>
  <si>
    <t>ﾓﾘﾓﾄ ﾉﾌﾞｵ</t>
  </si>
  <si>
    <t>ＰＢＬ演習１</t>
  </si>
  <si>
    <t>ＰＢＬ演習６</t>
  </si>
  <si>
    <t>名幸　良雪</t>
  </si>
  <si>
    <t>ﾅｺｳ ﾖｼﾕｷ</t>
  </si>
  <si>
    <t>福本　秀樹</t>
  </si>
  <si>
    <t>ﾌｸﾓﾄ ﾋﾃﾞｷ</t>
  </si>
  <si>
    <t>ＰＢＬ演習７</t>
  </si>
  <si>
    <t>渡慶次　豊</t>
  </si>
  <si>
    <t>ﾄｹｼ ﾕﾀｶ</t>
  </si>
  <si>
    <t>ＰＢＬ演習４</t>
  </si>
  <si>
    <t>島中　一俊</t>
  </si>
  <si>
    <t>ｼﾏﾅｶ ｶｽﾞﾄｼ</t>
  </si>
  <si>
    <t>見積もり手法</t>
  </si>
  <si>
    <t>佐藤　幹二</t>
  </si>
  <si>
    <t>ｻﾄｳ ｶﾝｼﾞ</t>
  </si>
  <si>
    <t>徳田　道昭</t>
  </si>
  <si>
    <t>ﾄｸﾀﾞ ﾐﾁｱｷ</t>
  </si>
  <si>
    <t>南條　輝志男</t>
  </si>
  <si>
    <t>ﾅﾝｼﾞｮｳ ｷｼｵ</t>
  </si>
  <si>
    <t>総合講義（代謝学系）</t>
  </si>
  <si>
    <t>藤井　正純</t>
  </si>
  <si>
    <t>ﾌｼﾞｲ ﾏｻｽﾞﾐ</t>
  </si>
  <si>
    <t>総合講義（脳神経外科）</t>
  </si>
  <si>
    <t>松尾　望</t>
  </si>
  <si>
    <t>ﾏﾂｵ ﾉｿﾞﾑ</t>
  </si>
  <si>
    <t>英語科教育法Ｂ</t>
  </si>
  <si>
    <t>英語科教育法Ａ</t>
  </si>
  <si>
    <t>松村　俊一</t>
  </si>
  <si>
    <t>ﾏﾂﾑﾗ ｼｭﾝｲﾁ</t>
  </si>
  <si>
    <t>植物生態地理学</t>
  </si>
  <si>
    <t>植物分類生態学実験</t>
  </si>
  <si>
    <t>道田　睦美</t>
  </si>
  <si>
    <t>ﾐﾁﾀ ﾑﾂﾐ</t>
  </si>
  <si>
    <t>嘉手苅　義男</t>
  </si>
  <si>
    <t>ｶﾃﾞｶﾙ ﾖｼｵ</t>
  </si>
  <si>
    <t>伊佐　勝憲</t>
  </si>
  <si>
    <t>ｲｻ ｶﾂﾉﾘ</t>
  </si>
  <si>
    <t>島崎　達也</t>
  </si>
  <si>
    <t>ｼﾏｻﾞｷ ﾀﾂﾔ</t>
  </si>
  <si>
    <t>古庄　清宏</t>
  </si>
  <si>
    <t>ｺｼｮｳ ｷﾖﾋﾛ</t>
  </si>
  <si>
    <t>教育実習に向けて</t>
  </si>
  <si>
    <t>神谷 秋乃</t>
  </si>
  <si>
    <t>ｶﾐﾔ ｱｷﾉ</t>
  </si>
  <si>
    <t>上地 スミエ</t>
  </si>
  <si>
    <t>ｳｴﾁ ｽﾐｴ</t>
  </si>
  <si>
    <t>家庭科教育法B</t>
  </si>
  <si>
    <t>大城　冝武</t>
  </si>
  <si>
    <t>ｵｵｼﾛ ﾖｼﾀｹ</t>
  </si>
  <si>
    <t>府本　禮司</t>
  </si>
  <si>
    <t>ﾌﾓﾄ ﾚｲｼﾞ</t>
  </si>
  <si>
    <t>地域計画学</t>
  </si>
  <si>
    <t>ｷﾝｼﾞﾖｳ ｱｷﾗ</t>
  </si>
  <si>
    <t>上江洲　薫</t>
  </si>
  <si>
    <t>ｳｴｽﾞ ｶｵﾙ</t>
  </si>
  <si>
    <t>観光地理学</t>
  </si>
  <si>
    <t>野原　正徳</t>
  </si>
  <si>
    <t>ﾉﾊﾗ ﾏｻﾉﾘ</t>
  </si>
  <si>
    <t>大川 國浩</t>
  </si>
  <si>
    <t>ｵｵｶﾜ ｸﾆﾋﾛ</t>
  </si>
  <si>
    <t>兼次　宏侑</t>
  </si>
  <si>
    <t>ｶﾈｼ ﾋﾛﾕｷ</t>
  </si>
  <si>
    <t>浦崎　猛</t>
  </si>
  <si>
    <t>ｳﾗｻｷ ﾀｹｼ</t>
  </si>
  <si>
    <t>大城　明子</t>
  </si>
  <si>
    <t>ｵｵｼﾛ ｱｷｺ</t>
  </si>
  <si>
    <t>ＴＯＥＩＣ演習</t>
  </si>
  <si>
    <t>富原　守哉</t>
  </si>
  <si>
    <t>ﾄﾐﾊﾗ ﾓﾘﾔ</t>
  </si>
  <si>
    <t>渡邉　ゆきこ</t>
  </si>
  <si>
    <t>ﾜﾀﾅﾍﾞ ﾕｷｺ</t>
  </si>
  <si>
    <t>中国語講読演習</t>
  </si>
  <si>
    <t>玉城 毅</t>
  </si>
  <si>
    <t>ﾀﾏｷ ﾀｹｼ</t>
  </si>
  <si>
    <t>新城　和治</t>
  </si>
  <si>
    <t>ｼﾝｼﾞｮｳ ｶｽﾞﾊﾙ</t>
  </si>
  <si>
    <t>生物学特殊講義Ⅰ</t>
  </si>
  <si>
    <t>仲本 賢</t>
  </si>
  <si>
    <t>平良 久美</t>
  </si>
  <si>
    <t>ﾀｲﾗ ｸﾐ</t>
  </si>
  <si>
    <t>ピアノⅠＡ</t>
  </si>
  <si>
    <t>ピアノⅠＢ</t>
  </si>
  <si>
    <t>大山 茂康</t>
  </si>
  <si>
    <t>ｵｵﾔﾏ ｼｹﾞﾔｽ</t>
  </si>
  <si>
    <t>田場 仁美</t>
  </si>
  <si>
    <t>中村 直</t>
  </si>
  <si>
    <t>内海　恵美子</t>
  </si>
  <si>
    <t>牧志　勝男</t>
  </si>
  <si>
    <t>ﾏｷｼ ｶﾂｵ</t>
  </si>
  <si>
    <t>黒田　直樹</t>
  </si>
  <si>
    <t>ｸﾛﾀﾞ ﾅｵｷ</t>
  </si>
  <si>
    <t>島袋　伸三</t>
  </si>
  <si>
    <t>ｼﾏﾌﾞｸﾛ ｼﾝｿﾞｳ</t>
  </si>
  <si>
    <t>島嶼生態特論</t>
  </si>
  <si>
    <t>島嶼生態実践演習</t>
  </si>
  <si>
    <t>下地　良男</t>
  </si>
  <si>
    <t>ｼﾓｼﾞ ﾖｼｵ</t>
  </si>
  <si>
    <t>英語の統語構造特論</t>
  </si>
  <si>
    <t>宮里 将征</t>
  </si>
  <si>
    <t>消費者行動論Ⅰ</t>
  </si>
  <si>
    <t>消費者行動論Ⅱ</t>
  </si>
  <si>
    <t>仲尾次　洋子</t>
  </si>
  <si>
    <t>ﾅｶｵｼﾞ ﾖｳｺ</t>
  </si>
  <si>
    <t>幸喜　新</t>
  </si>
  <si>
    <t>ｺｳｷ ｼﾝ</t>
  </si>
  <si>
    <t>織染Ⅱ</t>
  </si>
  <si>
    <t>海洋文化論</t>
  </si>
  <si>
    <t>與久田　巌</t>
  </si>
  <si>
    <t>ﾖｸﾀﾞ ｲﾜｵ</t>
  </si>
  <si>
    <t>コミュニティ心理学</t>
  </si>
  <si>
    <t>Johnson Kathy</t>
  </si>
  <si>
    <t>ｼﾞｮﾝｿﾝ ｷｬﾃｨｰ</t>
  </si>
  <si>
    <t>仲渡　尚史</t>
  </si>
  <si>
    <t>ﾅｶﾄ ﾅｵﾌﾐ</t>
  </si>
  <si>
    <t>図工科教育研究</t>
  </si>
  <si>
    <t>井沼　学</t>
  </si>
  <si>
    <t>ｲﾇﾏ ﾏﾅﾌﾞ</t>
  </si>
  <si>
    <t>渡邉　満</t>
  </si>
  <si>
    <t>ﾜﾀﾅﾍﾞ ﾐﾁﾙ</t>
  </si>
  <si>
    <t>道徳教育特論</t>
  </si>
  <si>
    <t>岡本　直子</t>
  </si>
  <si>
    <t>ｵｶﾓﾄ ﾅｵｺ</t>
  </si>
  <si>
    <t>前津　榮健</t>
  </si>
  <si>
    <t>ﾏｴﾂ ｴｲｹﾝ</t>
  </si>
  <si>
    <t>環境教育フィールドワーク</t>
  </si>
  <si>
    <t>富永　齋</t>
  </si>
  <si>
    <t>ﾄﾐﾅｶﾞ ﾋﾄｼ</t>
  </si>
  <si>
    <t>中級英会話</t>
  </si>
  <si>
    <t>体育学特論Ⅰ</t>
  </si>
  <si>
    <t>伊勢戸　徹</t>
  </si>
  <si>
    <t>ｲｾﾄ ﾄｵﾙ</t>
  </si>
  <si>
    <t>長田　道子</t>
  </si>
  <si>
    <t>ﾅｶﾞﾀ ﾐﾁｺ</t>
  </si>
  <si>
    <t>仲宗根　勝也</t>
  </si>
  <si>
    <t>福島　駿介</t>
  </si>
  <si>
    <t>ﾌｸｼﾏ ｼﾕﾝｽｹ</t>
  </si>
  <si>
    <t>建築計画概論</t>
  </si>
  <si>
    <t>建築史概論</t>
  </si>
  <si>
    <t>塩谷　淳一</t>
  </si>
  <si>
    <t>ｼｵﾔ ｼﾞｭﾝｲﾁ</t>
  </si>
  <si>
    <t>山里　絹子</t>
  </si>
  <si>
    <t>ﾔﾏｻﾞﾄ ｷﾇｺ</t>
  </si>
  <si>
    <t>武田　ひとみ</t>
  </si>
  <si>
    <t>ﾀｹﾀﾞ ﾋﾄﾐ</t>
  </si>
  <si>
    <t>微分積分学ＳＴⅠ（ｽﾀﾝﾀﾞｰﾄﾞｺｰｽ）</t>
  </si>
  <si>
    <t>青山　洋昭</t>
  </si>
  <si>
    <t>ｱｵﾔﾏ ﾋﾛｱｷ</t>
  </si>
  <si>
    <t>生物学実験（前期）</t>
  </si>
  <si>
    <t>病弱者の心理・生理・病理（特専）</t>
  </si>
  <si>
    <t>下地　治人</t>
  </si>
  <si>
    <t>ｼﾓｼﾞ ﾅｵﾋﾄ</t>
  </si>
  <si>
    <t>歴史教育調査Ⅰ</t>
  </si>
  <si>
    <t>歴史教育調査Ⅱ</t>
  </si>
  <si>
    <t>桃原　勇二</t>
  </si>
  <si>
    <t>ﾄｳﾊﾞﾙ ﾕｳｼﾞ</t>
  </si>
  <si>
    <t>健康・運動実技（前期）</t>
  </si>
  <si>
    <t>（ﾊﾞﾄﾞﾐﾝﾄﾝ・ｻｯｶｰ）</t>
  </si>
  <si>
    <t>健康・運動実技（後期）</t>
  </si>
  <si>
    <t>比嘉　照夫</t>
  </si>
  <si>
    <t>ﾋｶﾞ ﾃﾙｵ</t>
  </si>
  <si>
    <t>上里　健次</t>
  </si>
  <si>
    <t>ｳｴｻﾄ ｹﾝｼﾞ</t>
  </si>
  <si>
    <t>観賞植物園芸学</t>
  </si>
  <si>
    <t>長浜　勝直</t>
  </si>
  <si>
    <t>ﾅｶﾞﾊﾏ ｶﾂﾅｵ</t>
  </si>
  <si>
    <t>肢体不自由者教育（特専）</t>
  </si>
  <si>
    <t>肢体不自由児教育（学部）</t>
  </si>
  <si>
    <t>ELIZABETH YOSHIKＡＷＡ　　　　　　　　　</t>
  </si>
  <si>
    <t>ｴﾘｻﾞﾍﾞｽ ﾖｼｶﾜ</t>
  </si>
  <si>
    <t>ｵｰﾗﾙｺﾐｭﾆｹｰｼｮﾝⅠ</t>
  </si>
  <si>
    <t>萱場　猛夫</t>
  </si>
  <si>
    <t>ｶﾔﾊﾞ ﾀｹｵ</t>
  </si>
  <si>
    <t>育種学特論</t>
  </si>
  <si>
    <t>夫馬　進</t>
  </si>
  <si>
    <t>ﾌﾏ ｽｽﾑ</t>
  </si>
  <si>
    <t>人文系特別講義Ⅰ</t>
  </si>
  <si>
    <t>池田　透</t>
  </si>
  <si>
    <t>ｲｹﾀﾞ ﾄｵﾙ</t>
  </si>
  <si>
    <t>亜熱帯動物学特別講義Ⅰ</t>
  </si>
  <si>
    <t>ELIZABETH　YOSHIKAWA</t>
  </si>
  <si>
    <t>友利　正</t>
  </si>
  <si>
    <t>ﾄﾓﾘ ﾀﾀﾞｼ</t>
  </si>
  <si>
    <t>染矢　弘芳</t>
  </si>
  <si>
    <t>ｿﾒﾔ ﾋﾛﾖｼ</t>
  </si>
  <si>
    <t>高田　浩司</t>
  </si>
  <si>
    <t>ﾀｶﾀ ｺｳｼﾞ</t>
  </si>
  <si>
    <t>與那覇　麻子</t>
  </si>
  <si>
    <t>島袋　里美</t>
  </si>
  <si>
    <t>ｼﾏﾌﾞｸﾛ ｻﾄﾐ</t>
  </si>
  <si>
    <t>沖縄・日本体験学習</t>
  </si>
  <si>
    <t>基礎会話</t>
  </si>
  <si>
    <t>野村　和歌子</t>
  </si>
  <si>
    <t>ﾉﾑﾗ ﾜｶｺ</t>
  </si>
  <si>
    <t>木下　剛志</t>
  </si>
  <si>
    <t>ｷﾉｼﾀ ﾂﾖｼ</t>
  </si>
  <si>
    <t>青木　一桂</t>
  </si>
  <si>
    <t>ｱｵｷ ｲｯｹｲ</t>
  </si>
  <si>
    <t>平良　健康</t>
  </si>
  <si>
    <t>ﾀｲﾗ ﾀｹﾔｽ</t>
  </si>
  <si>
    <t>仲本 將人</t>
  </si>
  <si>
    <t>ﾅｶﾓﾄ ﾏｻﾄ</t>
  </si>
  <si>
    <t>押田 茂實</t>
  </si>
  <si>
    <t>ｵｼﾀﾞ ｼｹﾞﾐ</t>
  </si>
  <si>
    <t>安慶田 英樹</t>
  </si>
  <si>
    <t>當間　敬</t>
  </si>
  <si>
    <t>猪狩　淳</t>
  </si>
  <si>
    <t>ｲｶﾞﾘ ｼﾞﾕﾝ</t>
  </si>
  <si>
    <t>木村　通男</t>
  </si>
  <si>
    <t>ｷﾑﾗ ﾐﾁｵ</t>
  </si>
  <si>
    <t>槇田　裕之</t>
  </si>
  <si>
    <t>ﾏｷﾀ ﾕｳｼﾞ</t>
  </si>
  <si>
    <t>木村　薫</t>
  </si>
  <si>
    <t>ｷﾑﾗ ｶｵﾙ</t>
  </si>
  <si>
    <t>渡口　鶇</t>
  </si>
  <si>
    <t>ﾄｸﾞﾁ ﾂｸﾞﾐ</t>
  </si>
  <si>
    <t>刑事司法演習</t>
  </si>
  <si>
    <t>平良　弘</t>
  </si>
  <si>
    <t>ﾀｲﾗ ﾋﾛｼ</t>
  </si>
  <si>
    <t>宇都宮　義文</t>
  </si>
  <si>
    <t>ｳﾂﾉﾐﾔ ﾖｼﾌﾐ</t>
  </si>
  <si>
    <t>小川　なお子</t>
  </si>
  <si>
    <t>ｵｶﾞﾜ ﾅｵｺ</t>
  </si>
  <si>
    <t>生活援助技術Ⅰ</t>
  </si>
  <si>
    <t>竹内　真一</t>
  </si>
  <si>
    <t>ﾀｹｳﾁ ｼﾝｲﾁ</t>
  </si>
  <si>
    <t>赤坂 洋一</t>
  </si>
  <si>
    <t>ｱｶｻｶ ﾖｳｲﾁ</t>
  </si>
  <si>
    <t>情報産業論</t>
  </si>
  <si>
    <t>中西　利文</t>
  </si>
  <si>
    <t>ﾅｶﾆｼ ﾄｼﾌﾐ</t>
  </si>
  <si>
    <t>武田　信博</t>
  </si>
  <si>
    <t>ﾀｹﾀﾞ ﾉﾌﾞﾋﾛ</t>
  </si>
  <si>
    <t>藤澤　智光</t>
  </si>
  <si>
    <t>ﾌｼﾞｻﾜ ﾄｼﾐﾂ</t>
  </si>
  <si>
    <t>萩野　純一郎</t>
  </si>
  <si>
    <t>ﾊｷﾞﾉ ｼﾞｭﾝｲﾁﾛｳ</t>
  </si>
  <si>
    <t>玉井　重信</t>
  </si>
  <si>
    <t>ﾀﾏｲ ｼｹﾞﾉﾌﾞ</t>
  </si>
  <si>
    <t>府川　源一郎</t>
  </si>
  <si>
    <t>ﾌｶﾜ ｹﾞﾝｲﾁﾛｳ</t>
  </si>
  <si>
    <t>国語科教育特論ⅡＢ</t>
  </si>
  <si>
    <t>笛田　薫</t>
  </si>
  <si>
    <t>ﾌｴﾀﾞ ｶｵﾙ</t>
  </si>
  <si>
    <t>情報数理学特論Ⅱ</t>
  </si>
  <si>
    <t>鈴木　敏雄</t>
  </si>
  <si>
    <t>ｽｽﾞｷ ﾄｼｵ</t>
  </si>
  <si>
    <t>漢文学概論Ⅱ</t>
  </si>
  <si>
    <t>WALTER  PATRICK</t>
  </si>
  <si>
    <t>ｳｫﾙﾀｰ ﾊﾟﾄﾘｯｸ</t>
  </si>
  <si>
    <t>国際保健医療学特論</t>
  </si>
  <si>
    <t>原口　紘</t>
  </si>
  <si>
    <t>ﾊﾗｸﾞﾁ ﾋﾛｷ</t>
  </si>
  <si>
    <t>河野　明</t>
  </si>
  <si>
    <t>ｺｳﾉ ｱｷﾗ</t>
  </si>
  <si>
    <t>平田 幸男</t>
  </si>
  <si>
    <t>ﾋﾗﾀ ﾕｷｵ</t>
  </si>
  <si>
    <t>譜久山　當晃</t>
  </si>
  <si>
    <t>ﾌｸﾔﾏ ﾏｻｱｷ</t>
  </si>
  <si>
    <t>栄鶴　義人</t>
  </si>
  <si>
    <t>ｴｲﾂﾞﾙ ﾖｼﾋﾄ</t>
  </si>
  <si>
    <t>宮城　百枝　アンテル</t>
  </si>
  <si>
    <t>ﾐﾔｷﾞ ﾓﾓｴ ｱﾝﾃﾙ</t>
  </si>
  <si>
    <t>宮地　文子</t>
  </si>
  <si>
    <t>ﾐﾔｼﾞ ﾌﾐｺ</t>
  </si>
  <si>
    <t>大西　浩史</t>
  </si>
  <si>
    <t>ｵｵﾆｼ ﾋﾛｼ</t>
  </si>
  <si>
    <t>安原　啓示</t>
  </si>
  <si>
    <t>ﾔｽﾊﾗ ｹｲｼﾞ</t>
  </si>
  <si>
    <t>渡邉　慎生</t>
  </si>
  <si>
    <t>ﾜﾀﾅﾍﾞ ｼﾝｾｲ</t>
  </si>
  <si>
    <t>髙木　光博</t>
  </si>
  <si>
    <t>ﾀｶｷﾞ ﾐﾂﾋﾛ</t>
  </si>
  <si>
    <t>家畜衛生学</t>
  </si>
  <si>
    <t>山里　栄昭</t>
  </si>
  <si>
    <t>ﾔﾏｻﾞﾄ ｴｲｼｮｳ</t>
  </si>
  <si>
    <t>岡本　新</t>
  </si>
  <si>
    <t>ｵｶﾓﾄ ｼﾝ</t>
  </si>
  <si>
    <t>家禽学</t>
  </si>
  <si>
    <t>黒田　耕嗣</t>
  </si>
  <si>
    <t>ｸﾛﾀﾞ ｺｳｼﾞ</t>
  </si>
  <si>
    <t>棚原　智子</t>
  </si>
  <si>
    <t>ﾀﾅﾊﾗ ﾄﾓｺ</t>
  </si>
  <si>
    <t>梶田　忠</t>
  </si>
  <si>
    <t>ｶｼﾞﾀ ﾀﾀﾞｼ</t>
  </si>
  <si>
    <t>理科教育研究Ⅱ</t>
  </si>
  <si>
    <t>原岡　喜重</t>
  </si>
  <si>
    <t>ﾊﾗｵｶ ﾖｼｼｹﾞ</t>
  </si>
  <si>
    <t>巨海　玄道</t>
  </si>
  <si>
    <t>ｵｵﾐ  ｹﾞﾝﾄﾞｳ</t>
  </si>
  <si>
    <t>宮城　和史</t>
  </si>
  <si>
    <t>江﨑　信芳</t>
  </si>
  <si>
    <t>ｴｻｷ ﾉﾌﾞﾖｼ</t>
  </si>
  <si>
    <t>応用生物化学特論Ⅱ</t>
  </si>
  <si>
    <t>本吉　洋一</t>
  </si>
  <si>
    <t>ﾓﾄﾖｼ ﾖｳｲﾁ</t>
  </si>
  <si>
    <t>海洋地学特別講義Ｅ，地球科学特別セミナーⅣ</t>
  </si>
  <si>
    <t>小原　孝夫</t>
  </si>
  <si>
    <t>ｺﾊﾗ ﾀｶｵ</t>
  </si>
  <si>
    <t>中林　聖裕</t>
  </si>
  <si>
    <t>ﾅｶﾊﾞﾔｼ ﾏｻﾋﾛ</t>
  </si>
  <si>
    <t>ﾈｯﾄﾜｰｸｾｷｭﾘﾃｨｰ対策</t>
  </si>
  <si>
    <t>國吉　博樹</t>
  </si>
  <si>
    <t>ｸﾆﾖｼ ﾋﾛｷ</t>
  </si>
  <si>
    <t>真壁　正</t>
  </si>
  <si>
    <t>ﾏｶﾍﾞ ﾀﾀﾞｼ</t>
  </si>
  <si>
    <t>品質管理</t>
  </si>
  <si>
    <t>与那原　章</t>
  </si>
  <si>
    <t>ﾖﾅﾊﾗ ｱｷﾗ</t>
  </si>
  <si>
    <t>組織要員管理</t>
  </si>
  <si>
    <t>吉岡　博</t>
  </si>
  <si>
    <t>ﾖｼｵｶ ﾋﾛｼ</t>
  </si>
  <si>
    <t>進捗管理</t>
  </si>
  <si>
    <t>Ｗｅｂｱﾌﾟﾘｹｰｼｮﾝ</t>
  </si>
  <si>
    <t>高江洲　義寛</t>
  </si>
  <si>
    <t>ﾀｶｴｽ ﾖｼﾋﾛ</t>
  </si>
  <si>
    <t>法医学</t>
  </si>
  <si>
    <t>久髙　潤</t>
  </si>
  <si>
    <t>ｸ ﾀﾞｶ ｼﾞｭﾝ</t>
  </si>
  <si>
    <t>儀間 裕</t>
  </si>
  <si>
    <t>ｷﾞﾏ ﾋﾛｼ</t>
  </si>
  <si>
    <t>涌波　満</t>
  </si>
  <si>
    <t>ﾜｸﾅﾐ ﾐﾂﾙ</t>
  </si>
  <si>
    <t>島尻　貞子</t>
  </si>
  <si>
    <t>ｼﾏｼﾞﾘ ｻﾀﾞｺ</t>
  </si>
  <si>
    <t>中西　睦子</t>
  </si>
  <si>
    <t>ﾅｶﾆｼ ﾑﾂｺ</t>
  </si>
  <si>
    <t>友利　政人</t>
  </si>
  <si>
    <t>ﾄﾓﾘ ﾏｻﾄ</t>
  </si>
  <si>
    <t>神谷　朝健</t>
  </si>
  <si>
    <t>ｶﾐﾔ ﾁｮｳｹﾝ</t>
  </si>
  <si>
    <t>山口　健</t>
  </si>
  <si>
    <t>ﾔﾏｸﾞﾁ ﾀｹｼ</t>
  </si>
  <si>
    <t>野原　ヒロ子</t>
  </si>
  <si>
    <t>ﾉﾊﾗ ﾋﾛｺ</t>
  </si>
  <si>
    <t>照屋　善彦</t>
  </si>
  <si>
    <t>ﾃﾙﾔ ﾖｼﾋｺ</t>
  </si>
  <si>
    <t>安井 祐一</t>
  </si>
  <si>
    <t>ﾔｽｲ ﾕｳｲﾁ</t>
  </si>
  <si>
    <t>イスパノアメリカの風物と文化</t>
  </si>
  <si>
    <t>照屋　寛公</t>
  </si>
  <si>
    <t>ﾃﾙﾔ ｶﾝｺｳ</t>
  </si>
  <si>
    <t>比嘉　幸太郎</t>
  </si>
  <si>
    <t>ﾋｶﾞ ｺｳﾀﾛｳ</t>
  </si>
  <si>
    <t>障害児図工指導法</t>
  </si>
  <si>
    <t>上原　明子</t>
  </si>
  <si>
    <t>ｳｴﾊﾗ ｱｷｺ</t>
  </si>
  <si>
    <t>田名　真之</t>
  </si>
  <si>
    <t>ﾀﾞﾅ ﾏｻﾕｷ</t>
  </si>
  <si>
    <t>新垣　英司</t>
  </si>
  <si>
    <t>ｱﾗｶｷ ﾋﾃﾞｼ</t>
  </si>
  <si>
    <t>安川 雄一郎</t>
  </si>
  <si>
    <t>ﾔｽｶﾜ ﾕｳｲﾁﾛｳ</t>
  </si>
  <si>
    <t>池田　尚子</t>
  </si>
  <si>
    <t>ｲｹﾀﾞ ｼｮｳｺ</t>
  </si>
  <si>
    <t>幼児の心理</t>
  </si>
  <si>
    <t>瑞慶覧　敦子</t>
  </si>
  <si>
    <t>ｽﾞｹﾗﾝ ｱﾂｺ</t>
  </si>
  <si>
    <t>片岡　雅憲</t>
  </si>
  <si>
    <t>ｶﾀｵｶ ﾏｻﾉﾘ</t>
  </si>
  <si>
    <t>上原　令</t>
  </si>
  <si>
    <t>ｳｴﾊﾗ ﾘｮｳ</t>
  </si>
  <si>
    <t>大山　めぐみ</t>
  </si>
  <si>
    <t>ｵｵﾔﾏ ﾒｸﾞﾐ</t>
  </si>
  <si>
    <t>音楽科教育法Ｃ</t>
  </si>
  <si>
    <t>上江洲　均</t>
  </si>
  <si>
    <t>ｳｴｽﾞ ﾋﾄｼ</t>
  </si>
  <si>
    <t>新里　良章</t>
  </si>
  <si>
    <t>ｼﾝｻﾞﾄ ﾖｼｱｷ</t>
  </si>
  <si>
    <t>農業機械化論</t>
  </si>
  <si>
    <t>仁神　仁志</t>
  </si>
  <si>
    <t>ﾆｶﾐ ﾋﾄｼ</t>
  </si>
  <si>
    <t>安谷屋　正富</t>
  </si>
  <si>
    <t>ｱﾀﾞﾆﾔ ﾏｻﾄﾐ</t>
  </si>
  <si>
    <t>障害児音楽指導法</t>
  </si>
  <si>
    <t>宮城　弘岩</t>
  </si>
  <si>
    <t>ﾐﾔｷﾞ ﾋﾛｲﾜ</t>
  </si>
  <si>
    <t>島袋　</t>
  </si>
  <si>
    <t>ｼﾏﾌﾞｸﾛ</t>
  </si>
  <si>
    <t>雲井　未歓</t>
  </si>
  <si>
    <t>ｸﾓｲ ﾐﾖｼ</t>
  </si>
  <si>
    <t>重度・重複障害児教育</t>
  </si>
  <si>
    <t>Robert Taferner</t>
  </si>
  <si>
    <t>ﾛﾊﾞｰﾄ ﾀﾌｧﾅｰ</t>
  </si>
  <si>
    <t>仲西　栄二</t>
  </si>
  <si>
    <t>ﾅｶﾆｼ ｴｲｼﾞ</t>
  </si>
  <si>
    <t>板橋　次男</t>
  </si>
  <si>
    <t>ｲﾀﾊﾞｼ ﾂｷﾞｵ</t>
  </si>
  <si>
    <t>上原　守</t>
  </si>
  <si>
    <t>ｳｴﾊﾗ ﾏﾓﾙ</t>
  </si>
  <si>
    <t>佐久本　邦華</t>
  </si>
  <si>
    <t>ｻｸﾓﾄ ｸﾆｶ</t>
  </si>
  <si>
    <t>現代美術演習Ｅ</t>
  </si>
  <si>
    <t>阪田　清子</t>
  </si>
  <si>
    <t>ｻｶﾀ ｷﾖｺ</t>
  </si>
  <si>
    <t>現代美術演習Ｆ</t>
  </si>
  <si>
    <t>照屋　幹夫</t>
  </si>
  <si>
    <t>ﾃﾙﾔ ﾐｷｵ</t>
  </si>
  <si>
    <t>沖縄文化政策論</t>
  </si>
  <si>
    <t>渡名喜　元久</t>
  </si>
  <si>
    <t>ﾄﾅｷ ﾓﾄﾋｻ</t>
  </si>
  <si>
    <t>平得　薫</t>
  </si>
  <si>
    <t>ﾋﾗｴ ｶｵﾙ</t>
  </si>
  <si>
    <t>小林　幸男</t>
  </si>
  <si>
    <t>ｺﾊﾞﾔｼ ﾕｷｵ</t>
  </si>
  <si>
    <t>安田　智</t>
  </si>
  <si>
    <t>ﾔｽﾀﾞ ｻﾄｼ</t>
  </si>
  <si>
    <t>技術科教育法Ａ</t>
  </si>
  <si>
    <t>野原　三義</t>
  </si>
  <si>
    <t>ﾉﾊﾗ ﾐﾂﾖｼ</t>
  </si>
  <si>
    <t>国語学特講ⅢＡ</t>
  </si>
  <si>
    <t>田中　俊朗</t>
  </si>
  <si>
    <t>ﾀﾅｶ ﾄｼﾛｳ</t>
  </si>
  <si>
    <t>建築情報処理</t>
  </si>
  <si>
    <t>横江　崇</t>
  </si>
  <si>
    <t>ﾖｺｴ ﾀｶｼ</t>
  </si>
  <si>
    <t>北風　晴司</t>
  </si>
  <si>
    <t>ｷﾀｶｾﾞ ｾｲｼﾞ</t>
  </si>
  <si>
    <t>健康観光情報論</t>
  </si>
  <si>
    <t>松浦　光和</t>
  </si>
  <si>
    <t>ﾏﾂｳﾗ ﾐﾂｶｽﾞ</t>
  </si>
  <si>
    <t>適応の心理学</t>
  </si>
  <si>
    <t>社会学研究Ⅱ</t>
  </si>
  <si>
    <t>名嘉山　リサ</t>
  </si>
  <si>
    <t>ﾅｶﾔﾏ ﾘｻ</t>
  </si>
  <si>
    <t>湯本　貴和</t>
  </si>
  <si>
    <t>ﾕﾓﾄ ﾀｶｶｽﾞ</t>
  </si>
  <si>
    <t>寺島　一郎</t>
  </si>
  <si>
    <t>ﾃﾗｼﾏ ｲﾁﾛｳ</t>
  </si>
  <si>
    <t>古我地　信</t>
  </si>
  <si>
    <t>ｺｶﾞﾁ ｼﾝ</t>
  </si>
  <si>
    <t>渕辺　美紀</t>
  </si>
  <si>
    <t>阿部　幸紀</t>
  </si>
  <si>
    <t>ｱﾍﾞ ﾖｼﾉﾘ</t>
  </si>
  <si>
    <t>小山　健</t>
  </si>
  <si>
    <t>ｵﾔﾏ ﾀｹｼ</t>
  </si>
  <si>
    <t>藤田　孝一</t>
  </si>
  <si>
    <t>ﾌｼﾞﾀ ｺｳｲﾁ</t>
  </si>
  <si>
    <t>島袋　周仁</t>
  </si>
  <si>
    <t>ｼﾏﾌﾞｸﾛ ｼｭｳｼﾞﾝ</t>
  </si>
  <si>
    <t>久場　恵美</t>
  </si>
  <si>
    <t>ｸﾊﾞ ﾒｸﾞﾐ</t>
  </si>
  <si>
    <t>山城　定雄</t>
  </si>
  <si>
    <t>ﾔﾏｼﾛ ｻﾀﾞｵ</t>
  </si>
  <si>
    <t>本田　俊二</t>
  </si>
  <si>
    <t>ﾎﾝﾀﾞ ｼｭﾝｼﾞ</t>
  </si>
  <si>
    <t>永田　仁美</t>
  </si>
  <si>
    <t>ﾅｶﾞﾀ ﾋﾄﾐ</t>
  </si>
  <si>
    <t>服部 新三郎</t>
  </si>
  <si>
    <t>ﾊｯﾄﾘ ｼﾝｻﾞﾌﾞﾛｳ</t>
  </si>
  <si>
    <t>才本　明秀</t>
  </si>
  <si>
    <t>ｻｲﾓﾄ ｱｷﾋﾃﾞ</t>
  </si>
  <si>
    <t>陳　省仁</t>
  </si>
  <si>
    <t>ﾁﾝ ｾｲｼﾞﾝ</t>
  </si>
  <si>
    <t>心理療法特講Ⅰ</t>
  </si>
  <si>
    <t>玉城　真奈美</t>
  </si>
  <si>
    <t>ﾀﾏｼﾛ ﾏﾅﾐ</t>
  </si>
  <si>
    <t>近藤　尚武</t>
  </si>
  <si>
    <t>ｺﾝﾄﾞｳ ﾋｻﾀｹ</t>
  </si>
  <si>
    <t>鈴木　志津枝</t>
  </si>
  <si>
    <t>ｽｽﾞｷ ｼﾂﾞｴ</t>
  </si>
  <si>
    <t>田中　龍夫</t>
  </si>
  <si>
    <t>ﾀﾅｶ ﾀﾂｵ</t>
  </si>
  <si>
    <t>神代　正道</t>
  </si>
  <si>
    <t>ｺｳｼﾞﾛ ﾏｻﾐﾁ</t>
  </si>
  <si>
    <t>佐伯　直勝</t>
  </si>
  <si>
    <t>ｻｴｷ ﾅｵｶﾂ</t>
  </si>
  <si>
    <t>有薗　幸司</t>
  </si>
  <si>
    <t>ｱﾘｿﾞﾉ ｺｳｼﾞ</t>
  </si>
  <si>
    <t>食環境の安全性とリスク評価</t>
  </si>
  <si>
    <t>中嶋　哲彦</t>
  </si>
  <si>
    <t>ﾅｶｼﾞﾏ ﾃﾂﾋｺ</t>
  </si>
  <si>
    <t>学校経営学特論</t>
  </si>
  <si>
    <t>白武　義治</t>
  </si>
  <si>
    <t>ｼﾗﾀｹ ﾖｼﾊﾙ</t>
  </si>
  <si>
    <t>比較農業論</t>
  </si>
  <si>
    <t>羽藤　英二</t>
  </si>
  <si>
    <t>ﾊﾄｳ ｴｲｼﾞ</t>
  </si>
  <si>
    <t>本田　崇</t>
  </si>
  <si>
    <t>ﾎﾝﾀﾞ ﾀｶｼ</t>
  </si>
  <si>
    <t>田中　敬二</t>
  </si>
  <si>
    <t>ﾀﾅｶ ｹｲｼﾞ</t>
  </si>
  <si>
    <t>有機化学特別講義Ａ</t>
  </si>
  <si>
    <t>西谷　龍介</t>
  </si>
  <si>
    <t>ﾆｼﾀﾆ ﾘｭｳｽｹ</t>
  </si>
  <si>
    <t>榎戸　早苗</t>
  </si>
  <si>
    <t>ｴﾉｷﾄﾞ ｻﾅｴ</t>
  </si>
  <si>
    <t>観光科学科のカリキュラム開発等</t>
  </si>
  <si>
    <t>桑野　榮一</t>
  </si>
  <si>
    <t>ｸﾜﾉ ｴｲｲﾁ</t>
  </si>
  <si>
    <t>赤間　世紀</t>
  </si>
  <si>
    <t>ｱｶﾏ ｾｲｷ</t>
  </si>
  <si>
    <t>下村 勉</t>
  </si>
  <si>
    <t>ｼﾓﾑﾗ ﾂﾄﾑ</t>
  </si>
  <si>
    <t>情報科教育法Ａ</t>
  </si>
  <si>
    <t>宮城　光子</t>
  </si>
  <si>
    <t>ﾐﾔｷﾞ ﾐﾂｺ</t>
  </si>
  <si>
    <t>地域看護学実習Ⅱ</t>
  </si>
  <si>
    <t>大門　弘幸</t>
  </si>
  <si>
    <t>ﾀﾞｲﾓﾝ ﾋﾛﾕｷ</t>
  </si>
  <si>
    <t>農地環境特別講義Ⅱ</t>
  </si>
  <si>
    <t>古川　雅文</t>
  </si>
  <si>
    <t>ｺｶﾞﾜ ﾏｻﾌﾐ</t>
  </si>
  <si>
    <t>学級集団心理学特論</t>
  </si>
  <si>
    <t>学級集団の心理学</t>
  </si>
  <si>
    <t>室橋　春光</t>
  </si>
  <si>
    <t>ﾑﾛﾊｼ ﾊﾙﾐﾂ</t>
  </si>
  <si>
    <t>河村　純一</t>
  </si>
  <si>
    <t>ｶﾜﾑﾗ ｼﾞｭﾝｲﾁ</t>
  </si>
  <si>
    <t>物理学特別講義Ⅰ、物理学特論Ⅸ</t>
  </si>
  <si>
    <t>中村　啓彦</t>
  </si>
  <si>
    <t>ﾅｶﾑﾗ ﾋﾛﾋｺ</t>
  </si>
  <si>
    <t>海洋地学特別講義Ｄ（学部）</t>
  </si>
  <si>
    <t>地球科学セミナーⅢ（大学院）</t>
  </si>
  <si>
    <t>堺　一男</t>
  </si>
  <si>
    <t>ｻｶｲ ｶｽﾞｵ</t>
  </si>
  <si>
    <t>川畑　保夫</t>
  </si>
  <si>
    <t>ｶﾜﾊﾞﾀ ﾔｽｵ</t>
  </si>
  <si>
    <t>堀部　安一</t>
  </si>
  <si>
    <t>ﾎﾘﾍﾞ ﾔｽｲﾁ</t>
  </si>
  <si>
    <t>橋口　公一</t>
  </si>
  <si>
    <t>ﾊｼｸﾞﾁ ｺｳｲﾁ</t>
  </si>
  <si>
    <t>客員助教授</t>
  </si>
  <si>
    <t>高橋　都</t>
  </si>
  <si>
    <t>ﾀｶﾊｼ ﾐﾔｺ</t>
  </si>
  <si>
    <t>河野　隆二</t>
  </si>
  <si>
    <t>ｺｳﾉ ﾘｭｳｼﾞ</t>
  </si>
  <si>
    <t>情報工学特別講義Ⅰ</t>
  </si>
  <si>
    <t>田原口　智士</t>
  </si>
  <si>
    <t>ﾀﾊﾗｸﾞﾁ ｻﾄｼ</t>
  </si>
  <si>
    <t>家畜衛生学特論</t>
  </si>
  <si>
    <t>井上　英二</t>
  </si>
  <si>
    <t>ｲﾉｳｴ ｴｲｼﾞ</t>
  </si>
  <si>
    <t>二井　一禎</t>
  </si>
  <si>
    <t>ﾌﾀｲ ｶｽﾞﾖｼ</t>
  </si>
  <si>
    <t>森林微生物学</t>
  </si>
  <si>
    <t>佐藤　信</t>
  </si>
  <si>
    <t>ｻﾄｳ ﾏｺﾄ</t>
  </si>
  <si>
    <t>子ども教育文化特論Ⅲ</t>
  </si>
  <si>
    <t>浦野　徹</t>
  </si>
  <si>
    <t>ｳﾗﾉ ﾄｵﾙ</t>
  </si>
  <si>
    <t>実験動物学概論</t>
  </si>
  <si>
    <t>安田　浩</t>
  </si>
  <si>
    <t>ﾔｽﾀﾞ ﾋﾛｼ</t>
  </si>
  <si>
    <t>今村　義典</t>
  </si>
  <si>
    <t>ｲﾏﾑﾗ ﾖｼﾉﾘ</t>
  </si>
  <si>
    <t>立津　統</t>
  </si>
  <si>
    <t>ﾀﾃﾂ ｵｻﾑ</t>
  </si>
  <si>
    <t>三沢　典彦</t>
  </si>
  <si>
    <t>ﾐｻﾜ ﾉﾘﾋｺ</t>
  </si>
  <si>
    <t>海洋生物生産学特殊講義</t>
  </si>
  <si>
    <t>永井　宏樹</t>
  </si>
  <si>
    <t>ﾅｶﾞｲ ﾋﾛｷ</t>
  </si>
  <si>
    <t>吉岡　修</t>
  </si>
  <si>
    <t>ﾖｼｵｶ ｵｻﾑ</t>
  </si>
  <si>
    <t>緑間　禎</t>
  </si>
  <si>
    <t>ﾐﾄﾞﾘﾏ ﾀﾀﾞｼ</t>
  </si>
  <si>
    <t>西平　守次</t>
  </si>
  <si>
    <t>ﾆｼﾋﾗ ﾓﾘﾂｸﾞ</t>
  </si>
  <si>
    <t>箕田　和男</t>
  </si>
  <si>
    <t>ﾐﾉﾀﾞ ｶｽﾞｵ</t>
  </si>
  <si>
    <t>上原　力</t>
  </si>
  <si>
    <t>ｳｴﾊﾗ ﾂﾄﾑ</t>
  </si>
  <si>
    <t>前川　守賢</t>
  </si>
  <si>
    <t>ﾏｴｶﾜ ｼｭｹﾝ</t>
  </si>
  <si>
    <t>溝田　康司</t>
  </si>
  <si>
    <t>ﾐｿﾞﾀ ｺｳｼﾞ</t>
  </si>
  <si>
    <t>養護学校教育実践研究</t>
  </si>
  <si>
    <t>谷口　るり子</t>
  </si>
  <si>
    <t>ﾀﾆｸﾞﾁ ﾙﾘｺ</t>
  </si>
  <si>
    <t>喜舎場　朝和</t>
  </si>
  <si>
    <t>ｷｼｬﾊﾞ ﾄﾓｶｽﾞ</t>
  </si>
  <si>
    <t>新城　安哲</t>
  </si>
  <si>
    <t>ｱﾗｷ ﾔｽﾃﾂ</t>
  </si>
  <si>
    <t>遠藤　文夫</t>
  </si>
  <si>
    <t>ｴﾝﾄﾞｳ ﾌﾐｵ</t>
  </si>
  <si>
    <t>加納　龍彦</t>
  </si>
  <si>
    <t>ｶﾉｳ ﾀﾂﾋｺ</t>
  </si>
  <si>
    <t>末吉　邦</t>
  </si>
  <si>
    <t>ｽｴﾖｼ ｸﾆ</t>
  </si>
  <si>
    <t>天野　正博</t>
  </si>
  <si>
    <t>ｱﾏﾉ ﾏｻﾋﾛ</t>
  </si>
  <si>
    <t>自然系特別講義Ⅱ「地球環境の現状と将来予測」</t>
  </si>
  <si>
    <t>林　隆久</t>
  </si>
  <si>
    <t>ﾊﾔｼ ﾀｶﾋｻ</t>
  </si>
  <si>
    <t>生理活性天然物化学特論</t>
  </si>
  <si>
    <t>上原　忠大</t>
  </si>
  <si>
    <t>ｳｴﾊﾗ ﾀﾀﾞﾋﾛ</t>
  </si>
  <si>
    <t>学校医</t>
  </si>
  <si>
    <t>中村　修子</t>
  </si>
  <si>
    <t>ﾅｶﾑﾗ ｼｭｳｺ</t>
  </si>
  <si>
    <t>新垣　隆司</t>
  </si>
  <si>
    <t>ｱﾗｶｷ ﾘｭｳｼﾞ</t>
  </si>
  <si>
    <t>実務不動産法</t>
  </si>
  <si>
    <t>米須　興文</t>
  </si>
  <si>
    <t>ｺﾒｽ ｵｷﾌﾐ</t>
  </si>
  <si>
    <t>目取眞 優</t>
  </si>
  <si>
    <t>ﾒﾄﾞﾙﾏ ﾏｻﾙ</t>
  </si>
  <si>
    <t>不動産登記法</t>
  </si>
  <si>
    <t>嶺井　徹</t>
  </si>
  <si>
    <t>ﾐﾈｲ ﾄｵﾙ</t>
  </si>
  <si>
    <t>東盛 良夫</t>
  </si>
  <si>
    <t>新垣　武夫</t>
  </si>
  <si>
    <t>ｱﾗｶﾞｷ ﾀｹｵ</t>
  </si>
  <si>
    <t>新川　右好</t>
  </si>
  <si>
    <t>ｱﾗｶﾜ ﾕｳｺｳ</t>
  </si>
  <si>
    <t>大城　盛光</t>
  </si>
  <si>
    <t>ｵｵｼﾛ ｾｲｺｳ</t>
  </si>
  <si>
    <t>平山　良明</t>
  </si>
  <si>
    <t>ﾋﾗﾔﾏ ﾘｮｳﾒｲ</t>
  </si>
  <si>
    <t>武居　洋</t>
  </si>
  <si>
    <t>ﾀｹｲ ﾋﾛｼ</t>
  </si>
  <si>
    <t>安和　守光</t>
  </si>
  <si>
    <t>ｱﾜ ﾓﾘﾐﾂ</t>
  </si>
  <si>
    <t>比嘉 吉光</t>
  </si>
  <si>
    <t>ﾋｶﾞ ﾖｼﾐﾂ</t>
  </si>
  <si>
    <t>識名 節子</t>
  </si>
  <si>
    <t>ｼｷﾅ ｾﾂｺ</t>
  </si>
  <si>
    <t>亜熱帯－西表の自然</t>
  </si>
  <si>
    <t>山内　公香</t>
  </si>
  <si>
    <t>ﾔﾏｳﾁ ｷﾐｶ</t>
  </si>
  <si>
    <t>佐久川　政一</t>
  </si>
  <si>
    <t>ｻｸｶﾞﾜ ｾｲｲﾁ</t>
  </si>
  <si>
    <t>中本　清</t>
  </si>
  <si>
    <t>ﾅｶﾓﾄ ｷﾖｼ</t>
  </si>
  <si>
    <t>吉田　茂</t>
  </si>
  <si>
    <t>ﾖｼﾀﾞ ｼｹﾞﾙ</t>
  </si>
  <si>
    <t>農業経済学特論</t>
  </si>
  <si>
    <t>農産物流通学</t>
  </si>
  <si>
    <t>対照言語学</t>
  </si>
  <si>
    <t>當山　しのぶ</t>
  </si>
  <si>
    <t>ﾄｳﾔﾏ ｼﾉﾌﾞ</t>
  </si>
  <si>
    <t>恩河　優子</t>
  </si>
  <si>
    <t>ｵﾝｶﾞ ﾕｳｺ</t>
  </si>
  <si>
    <t>山里　敏康</t>
  </si>
  <si>
    <t>ﾔﾏｻﾄ ﾄｼﾔｽ</t>
  </si>
  <si>
    <t>農業協同組合論</t>
  </si>
  <si>
    <t>真喜志　美絵</t>
  </si>
  <si>
    <t>ﾏｷｼ ﾐｴ</t>
  </si>
  <si>
    <t>増永　元</t>
  </si>
  <si>
    <t>ﾏｽﾅｶﾞ ｹﾞﾝ</t>
  </si>
  <si>
    <t>生物学実験（後期）</t>
  </si>
  <si>
    <t>津嘉山　ヒサ子</t>
  </si>
  <si>
    <t>ﾂｶﾔﾏ ﾋｻｺ</t>
  </si>
  <si>
    <t>知名　勝枝</t>
  </si>
  <si>
    <t>ﾁﾅ ｶﾂｴ</t>
  </si>
  <si>
    <t>植村　好孝</t>
  </si>
  <si>
    <t>ｳｴﾑﾗ ﾖｼﾀｶ</t>
  </si>
  <si>
    <t>大城　久雄</t>
  </si>
  <si>
    <t>ｵｵｼﾛ ﾋｻｵ</t>
  </si>
  <si>
    <t>測量学Ⅰ</t>
  </si>
  <si>
    <t>安次富　哲雄</t>
  </si>
  <si>
    <t>ｱｼﾄﾐ ﾃﾂｵ</t>
  </si>
  <si>
    <t>契約法Ⅱ</t>
  </si>
  <si>
    <t>不法行為法</t>
  </si>
  <si>
    <t>中道　正仁</t>
  </si>
  <si>
    <t>ﾅｶﾐﾁ ﾏｻﾋﾄ</t>
  </si>
  <si>
    <t>今村　展大</t>
  </si>
  <si>
    <t>ｲﾏﾑﾗ ﾉﾌﾞﾋﾛ</t>
  </si>
  <si>
    <t>新　正裕</t>
  </si>
  <si>
    <t>ｱﾗ ﾏｻﾋﾛ</t>
  </si>
  <si>
    <t>前津　元子</t>
  </si>
  <si>
    <t>ﾏｴﾂ ﾓﾄｺ</t>
  </si>
  <si>
    <t>日本語作品購読Ⅰ</t>
  </si>
  <si>
    <t>西里　喜行</t>
  </si>
  <si>
    <t>ﾆｼｻﾞﾄ ｷｺｳ</t>
  </si>
  <si>
    <t>外国史概説Ａ</t>
  </si>
  <si>
    <t>歴史学特論演習ⅡＣ</t>
  </si>
  <si>
    <t>歴史学特論演習ⅡＤ</t>
  </si>
  <si>
    <t>荒野　泰典</t>
  </si>
  <si>
    <t>ｱﾗﾉ ﾔｽﾉﾘ</t>
  </si>
  <si>
    <t>日本史特殊講義</t>
  </si>
  <si>
    <t>中本　敦浩</t>
  </si>
  <si>
    <t>ﾅｶﾓﾄ ｱﾂﾋﾛ</t>
  </si>
  <si>
    <t>数学特別講義Ⅰ</t>
  </si>
  <si>
    <t>岡本　光博</t>
  </si>
  <si>
    <t>ｵｶﾓﾄ ﾐﾂﾋﾛ</t>
  </si>
  <si>
    <t>現代美術演習Ｄ</t>
  </si>
  <si>
    <t>中村　一美</t>
  </si>
  <si>
    <t>ﾅｶﾑﾗ ｶｽﾞﾐ</t>
  </si>
  <si>
    <t>美術特殊講義Ｆ</t>
  </si>
  <si>
    <t>新垣　美智子</t>
  </si>
  <si>
    <t>ｼﾝｶﾞｷ ﾐﾁｺ</t>
  </si>
  <si>
    <t>算数科教育研究（前期）</t>
  </si>
  <si>
    <t>算数科教育研究（後期）</t>
  </si>
  <si>
    <t>座間味　利美子</t>
  </si>
  <si>
    <t>ｻﾞﾏﾐ ﾘﾐｺ</t>
  </si>
  <si>
    <t>国語概説（前期）</t>
  </si>
  <si>
    <t>国語概説（後期）</t>
  </si>
  <si>
    <t>森田　徹彦</t>
  </si>
  <si>
    <t>ﾓﾘﾀ ﾃﾂﾋｺ</t>
  </si>
  <si>
    <t>社会学研究ⅩⅨ</t>
  </si>
  <si>
    <t>佐藤　勝紀</t>
  </si>
  <si>
    <t>ｻﾄｳ ｶﾂﾉﾘ</t>
  </si>
  <si>
    <t>Robert Horst Taferner</t>
  </si>
  <si>
    <t>ﾛﾊﾞｰﾄ ﾎｰｽﾄ ﾀﾌｧﾅｰ</t>
  </si>
  <si>
    <t>小橋川　久光</t>
  </si>
  <si>
    <t>ｺﾊﾞｼｶﾞﾜ ﾋｻﾐﾂ</t>
  </si>
  <si>
    <t>中村　昌彦</t>
  </si>
  <si>
    <t>ﾅｶﾑﾗ ﾏｻﾋｺ</t>
  </si>
  <si>
    <t>中国文学概説Ⅰ</t>
  </si>
  <si>
    <t>神谷　和彦</t>
  </si>
  <si>
    <t>ｶﾐﾔ ｶｽﾞﾋｺ</t>
  </si>
  <si>
    <t>髙橋　亮雄</t>
  </si>
  <si>
    <t>ﾀｶﾊｼ ｱｷｵ</t>
  </si>
  <si>
    <t>伊藤　隆</t>
  </si>
  <si>
    <t>ｲﾄｳ ﾀｶｼ</t>
  </si>
  <si>
    <t>前川　盛治</t>
  </si>
  <si>
    <t>ﾏｴｶﾜ ｾｲｼﾞ</t>
  </si>
  <si>
    <t>環境社会科学特講Ⅱ</t>
  </si>
  <si>
    <t>宮里　盛史</t>
  </si>
  <si>
    <t>ﾐﾔｻﾞﾄ ﾓﾘﾌﾐ</t>
  </si>
  <si>
    <t>大嶺　生実</t>
  </si>
  <si>
    <t>ｵｵﾐﾈ ｲｸﾐ</t>
  </si>
  <si>
    <t>仲田　好邦</t>
  </si>
  <si>
    <t>ﾅｶﾀﾞ ﾖｼｸﾆ</t>
  </si>
  <si>
    <t>川平　恵</t>
  </si>
  <si>
    <t>ｶﾜﾋﾗ ﾒｸﾞﾐ</t>
  </si>
  <si>
    <t>佐久本　健</t>
  </si>
  <si>
    <t>ｻｸﾓﾄ ｹﾝ</t>
  </si>
  <si>
    <t>戸澤　雅彦</t>
  </si>
  <si>
    <t>ﾄｻﾞﾜ ﾏｻﾋｺ</t>
  </si>
  <si>
    <t>濱比嘉　宗隆</t>
  </si>
  <si>
    <t>ﾊﾏﾋｶﾞ ﾑﾈﾀｶ</t>
  </si>
  <si>
    <t>盛島　裕次</t>
  </si>
  <si>
    <t>ﾓﾘｼﾏ ﾕｳｼﾞ</t>
  </si>
  <si>
    <t>母性看護方法</t>
  </si>
  <si>
    <t>岩壁　清行</t>
  </si>
  <si>
    <t>ｲﾜｶﾍﾞ ｷﾖﾕｷ</t>
  </si>
  <si>
    <t>茨木　伸樹</t>
  </si>
  <si>
    <t>ｲﾊﾞﾗｷ ﾉﾌﾞｷ</t>
  </si>
  <si>
    <t>齋藤　孝春</t>
  </si>
  <si>
    <t>ｻｲﾄｳ ﾀｶﾊﾙ</t>
  </si>
  <si>
    <t>檜山　治樹</t>
  </si>
  <si>
    <t>ﾋﾔﾏ ﾊﾙｷ</t>
  </si>
  <si>
    <t>平川　隆之</t>
  </si>
  <si>
    <t>ﾋﾗｶﾜ ﾀｶﾕｷ</t>
  </si>
  <si>
    <t>宇栄原　謙</t>
  </si>
  <si>
    <t>ｳｴﾊﾗ ﾕｽﾞﾙ</t>
  </si>
  <si>
    <t>山田　裕</t>
  </si>
  <si>
    <t>ﾔﾏﾀﾞ ﾕｳ</t>
  </si>
  <si>
    <t>物理学特別講義Ｈ（学部）、物理学特論Ⅷ（大学院）</t>
  </si>
  <si>
    <t>大輪　靖宏</t>
  </si>
  <si>
    <t>ｵｵﾜ ﾔｽﾋﾛ</t>
  </si>
  <si>
    <t>日本近代文学特論ⅠＢ</t>
  </si>
  <si>
    <t>長嶺　美野</t>
  </si>
  <si>
    <t>ﾅｶﾞﾐﾈ ﾖｼﾉ</t>
  </si>
  <si>
    <t>亀子　正喜</t>
  </si>
  <si>
    <t>ｶﾒｺ ﾏｻｷ</t>
  </si>
  <si>
    <t>三浦　秀士</t>
  </si>
  <si>
    <t>ﾐｳﾗ ﾋﾃﾞｼ</t>
  </si>
  <si>
    <t>大杉　英史</t>
  </si>
  <si>
    <t>ｵｵｽｷﾞ ﾋﾃﾞﾌﾐ</t>
  </si>
  <si>
    <t>神馬　征峰</t>
  </si>
  <si>
    <t>ｼﾞﾝﾊﾞ ﾏｻﾐﾈ</t>
  </si>
  <si>
    <t>国際母子保健論</t>
  </si>
  <si>
    <t>大塚　義孝</t>
  </si>
  <si>
    <t>ｵｵﾂｶ ﾖｼﾀｶ</t>
  </si>
  <si>
    <t>片山　容一</t>
  </si>
  <si>
    <t>ｶﾀﾔﾏ ﾖｳｲﾁ</t>
  </si>
  <si>
    <t>玉那覇　洋子</t>
  </si>
  <si>
    <t>ﾀﾏﾅﾊ ﾖｳｺ</t>
  </si>
  <si>
    <t>平井　和也</t>
  </si>
  <si>
    <t>ﾋﾗｲ ｶｽﾞﾔ</t>
  </si>
  <si>
    <t>伊藤　壽一</t>
  </si>
  <si>
    <t>ｲﾄｳ ｼﾞｭｲﾁ</t>
  </si>
  <si>
    <t>感覚器系（耳）</t>
  </si>
  <si>
    <t>山本　憲二</t>
  </si>
  <si>
    <t>ﾔﾏﾓﾄ ｹﾝｼﾞ</t>
  </si>
  <si>
    <t>生物資源利用科学特別講義Ⅱ</t>
  </si>
  <si>
    <t>久保田　光昭</t>
  </si>
  <si>
    <t>ｸﾎﾞﾀ ﾐﾂｱｷ</t>
  </si>
  <si>
    <t>株式会社の法システム</t>
  </si>
  <si>
    <t>田中　幸雄</t>
  </si>
  <si>
    <t>ﾀﾅｶ ﾕｷｵ</t>
  </si>
  <si>
    <t>自然環境学特殊講義Ⅴ</t>
  </si>
  <si>
    <t>仲村 三雄</t>
  </si>
  <si>
    <t>ﾅｶﾑﾗ ﾐﾂｵ</t>
  </si>
  <si>
    <t>宮里　捷</t>
  </si>
  <si>
    <t>有馬　秀二</t>
  </si>
  <si>
    <t>ｱﾘﾏ ｼｭｳｼﾞ</t>
  </si>
  <si>
    <t>奥田　誠也</t>
  </si>
  <si>
    <t>ｵｸﾀﾞ ｾｲﾔ</t>
  </si>
  <si>
    <t>若井　晋</t>
  </si>
  <si>
    <t>ﾜｶｲ ｽｽﾑ</t>
  </si>
  <si>
    <t>熊谷　健一</t>
  </si>
  <si>
    <t>ｸﾏｶﾞｲ ｹﾝｲﾁ</t>
  </si>
  <si>
    <t>物理学特別講義Ｇ（学部）</t>
  </si>
  <si>
    <t>物理学特論Ⅶ（大学院）</t>
  </si>
  <si>
    <t>原田 正純</t>
  </si>
  <si>
    <t>ﾊﾗﾀﾞ ﾏｻｽﾞﾐ</t>
  </si>
  <si>
    <t>池村　邦男</t>
  </si>
  <si>
    <t>ｲｹﾑﾗ ｸﾆｵ</t>
  </si>
  <si>
    <t>東恩納　貴子</t>
  </si>
  <si>
    <t>ﾋｶﾞｵﾝﾅ ﾀｶｺ</t>
  </si>
  <si>
    <t>佐藤　伸一</t>
  </si>
  <si>
    <t>ｻﾄｳ ｼﾝｲﾁ</t>
  </si>
  <si>
    <t>中村　友美</t>
  </si>
  <si>
    <t>ﾅｶﾑﾗ ﾄﾓﾐ</t>
  </si>
  <si>
    <t>地域看護実習</t>
  </si>
  <si>
    <t>矢野　正子</t>
  </si>
  <si>
    <t>ﾔﾉ ﾏｻｺ</t>
  </si>
  <si>
    <t>金城　秀樹</t>
  </si>
  <si>
    <t>コンピュータ科学と情報</t>
  </si>
  <si>
    <t>大屋　一弘</t>
  </si>
  <si>
    <t>ｵｵﾔ ｶｽﾞﾋﾛ</t>
  </si>
  <si>
    <t>古謝　章</t>
  </si>
  <si>
    <t>ｺｼﾞｬ ｱｷﾗ</t>
  </si>
  <si>
    <t>Mustapha K. Pasha</t>
  </si>
  <si>
    <t>ﾑｽﾀﾌｧ ﾊﾟｼｬ</t>
  </si>
  <si>
    <t>地域研究演習</t>
  </si>
  <si>
    <t>ジョンソン　キャティー</t>
  </si>
  <si>
    <t>水沢　透</t>
  </si>
  <si>
    <t>ﾐｽﾞｻﾜ ﾄｵﾙ</t>
  </si>
  <si>
    <t>内間　直仁</t>
  </si>
  <si>
    <t>ｳﾁﾏ ﾁﾖｸｼﾞﾝ</t>
  </si>
  <si>
    <t>国語学特講ⅢＢ</t>
  </si>
  <si>
    <t>兼島 洋</t>
  </si>
  <si>
    <t>ｶﾈｼﾏ ﾋﾛｼ</t>
  </si>
  <si>
    <t>全身性疾患の肺病変</t>
  </si>
  <si>
    <t>福田 国彦</t>
  </si>
  <si>
    <t>ﾌｸﾀﾞ ｸﾆﾋｺ</t>
  </si>
  <si>
    <t>上間 清</t>
  </si>
  <si>
    <t>ｳｴﾏ ｷﾖｼ</t>
  </si>
  <si>
    <t>交通計画</t>
  </si>
  <si>
    <t>福村　圭介</t>
  </si>
  <si>
    <t>ﾌｸﾑﾗ ｹｲｽｹ</t>
  </si>
  <si>
    <t>人畜共通伝染病論</t>
  </si>
  <si>
    <t>宇井　純</t>
  </si>
  <si>
    <t>ｳｲ ｼﾞｭﾝ</t>
  </si>
  <si>
    <t>日高　貞子</t>
  </si>
  <si>
    <t>ﾋﾀﾞｶ ｻﾀﾞｺ</t>
  </si>
  <si>
    <t>宮城　淳</t>
  </si>
  <si>
    <t>ﾐﾔｷﾞ ｼﾞｭﾝ</t>
  </si>
  <si>
    <t>子どもと人権</t>
  </si>
  <si>
    <t>田邉　哲也</t>
  </si>
  <si>
    <t>ﾀﾅﾍﾞ ﾃﾂﾔ</t>
  </si>
  <si>
    <t>生産システム工学特別講義Ⅱ</t>
  </si>
  <si>
    <t>宮内 洋</t>
  </si>
  <si>
    <t>ﾐﾔｳﾁ ﾋﾛｼ</t>
  </si>
  <si>
    <t>社会学概論</t>
  </si>
  <si>
    <t>倉橋 玲子</t>
  </si>
  <si>
    <t>ｸﾗﾊｼ ﾚｲｺ</t>
  </si>
  <si>
    <t>渡嘉敷 あゆみ</t>
  </si>
  <si>
    <t>福山　真</t>
  </si>
  <si>
    <t>ﾌｸﾔﾏ ﾏｺﾄ</t>
  </si>
  <si>
    <t>喜納　兼勇</t>
  </si>
  <si>
    <t>ｷﾅ ｹﾝﾕｳ</t>
  </si>
  <si>
    <t>分析化学Ⅱ</t>
  </si>
  <si>
    <t>小谷　弘子</t>
  </si>
  <si>
    <t>ｺﾀﾆ ﾋﾛｺ</t>
  </si>
  <si>
    <t>心理学原論</t>
  </si>
  <si>
    <t>関澤　信也</t>
  </si>
  <si>
    <t>ｾｷｻﾞﾜ ｼﾝﾔ</t>
  </si>
  <si>
    <t>通信工学Ⅰ</t>
  </si>
  <si>
    <t>宮城　嗣名</t>
  </si>
  <si>
    <t>ﾐﾔｷﾞ ﾂｸﾞﾅ</t>
  </si>
  <si>
    <t>神谷　稔</t>
  </si>
  <si>
    <t>ｶﾐﾔ ﾐﾉﾙ</t>
  </si>
  <si>
    <t>中川　勝広</t>
  </si>
  <si>
    <t>ﾅｶｶﾞﾜ ｶﾂﾋﾛ</t>
  </si>
  <si>
    <t>環境情報科学</t>
  </si>
  <si>
    <t>左巻　健男</t>
  </si>
  <si>
    <t>ｻﾏｷ ﾀｹｵ</t>
  </si>
  <si>
    <t>理科授業研究（大学院）</t>
  </si>
  <si>
    <t>松島　泰勝</t>
  </si>
  <si>
    <t>ﾏﾂｼﾏ ﾔｽｶﾂ</t>
  </si>
  <si>
    <t>島嶼文化概論</t>
  </si>
  <si>
    <t>宮城　修</t>
  </si>
  <si>
    <t>ﾐﾔｷﾞ ｵｻﾑ</t>
  </si>
  <si>
    <t>島　岩</t>
  </si>
  <si>
    <t>ｼﾏ ｲﾜｵ</t>
  </si>
  <si>
    <t>人文系特別講義Ⅱ（集中）</t>
  </si>
  <si>
    <t>新城　俊也</t>
  </si>
  <si>
    <t>ｼﾝｼﾞﾖｳ ﾄｼﾔ</t>
  </si>
  <si>
    <t>小平　秀一</t>
  </si>
  <si>
    <t>ｺﾀﾞｲﾗ ｼｭｳｲﾁ</t>
  </si>
  <si>
    <t>清國　祐二</t>
  </si>
  <si>
    <t>ｷﾖｸﾆ ﾕｳｼﾞ</t>
  </si>
  <si>
    <t>山下　正廣</t>
  </si>
  <si>
    <t>ﾔﾏｼﾀ ﾏｻﾋﾛ</t>
  </si>
  <si>
    <t>日比野　敏</t>
  </si>
  <si>
    <t>ﾋﾋﾞﾉ ｻﾄｼ</t>
  </si>
  <si>
    <t>特別講義ⅩⅠ</t>
  </si>
  <si>
    <t>呉屋　克</t>
  </si>
  <si>
    <t>ｺﾞﾔ ｶﾂ</t>
  </si>
  <si>
    <t>介護等体験事前指導</t>
  </si>
  <si>
    <t>有馬　孝禮</t>
  </si>
  <si>
    <t>ｱﾘﾏ ﾀｶﾉﾘ</t>
  </si>
  <si>
    <t>兼島　浩</t>
  </si>
  <si>
    <t>鈴木　慶子</t>
  </si>
  <si>
    <t>ｽｽﾞｷ ｹｲｺ</t>
  </si>
  <si>
    <t>ことばの教育特講ⅤＢ</t>
  </si>
  <si>
    <t>津嘉山　正光</t>
  </si>
  <si>
    <t>ﾂｶﾔﾏ ｾｲｺｳ</t>
  </si>
  <si>
    <t>水理学Ⅱ</t>
  </si>
  <si>
    <t>水理学演習Ⅱ</t>
  </si>
  <si>
    <t>秋山　邦裕</t>
  </si>
  <si>
    <t>ｱｷﾔﾏ ｸﾆﾋﾛ</t>
  </si>
  <si>
    <t>農業政策学特論</t>
  </si>
  <si>
    <t>仲里　長和</t>
  </si>
  <si>
    <t>ﾅｶｻﾞﾄ ﾁｮｳﾜ</t>
  </si>
  <si>
    <t>藤原　源吉</t>
  </si>
  <si>
    <t>ﾌｼﾞﾜﾗ ｹﾞﾝｷﾁ</t>
  </si>
  <si>
    <t>伊是名　絹代</t>
  </si>
  <si>
    <t>ｲｾﾞﾅ ｷﾇﾖ</t>
  </si>
  <si>
    <t>大田　朝章</t>
  </si>
  <si>
    <t>ｵｵﾀ ﾁｮｳｼｮｳ</t>
  </si>
  <si>
    <t>上原　稲一</t>
  </si>
  <si>
    <t>ｳｴﾊﾗ ｲﾈｶｽﾞ</t>
  </si>
  <si>
    <t>小林　進</t>
  </si>
  <si>
    <t>ｺﾊﾞﾔｼ ｽｽﾑ</t>
  </si>
  <si>
    <t>荷川取　浩二</t>
  </si>
  <si>
    <t>ﾆｶﾜﾄﾞﾘ ｺｳｼﾞ</t>
  </si>
  <si>
    <t>Robert Sinclair</t>
  </si>
  <si>
    <t>ﾛﾊﾞｰﾄ ｼﾝｸﾚｱ</t>
  </si>
  <si>
    <t>特別講義Ⅸ</t>
  </si>
  <si>
    <t>岡山　博人</t>
  </si>
  <si>
    <t>ｵｶﾔﾏ ﾋﾛﾄ</t>
  </si>
  <si>
    <t>白井　智之</t>
  </si>
  <si>
    <t>ｼﾗｲ ﾄﾓﾕｷ</t>
  </si>
  <si>
    <t>内山　安男</t>
  </si>
  <si>
    <t>ｳﾁﾔﾏ ﾔｽｵ</t>
  </si>
  <si>
    <t>清水　一雄</t>
  </si>
  <si>
    <t>ｼﾐｽﾞ ｶｽﾞｵ</t>
  </si>
  <si>
    <t>小田 一幸</t>
  </si>
  <si>
    <t>ｵﾀﾞ ｶｽﾞﾕｷ</t>
  </si>
  <si>
    <t>西谷　弘信</t>
  </si>
  <si>
    <t>ﾆｼﾀﾆ ﾋﾛﾉﾌﾞ</t>
  </si>
  <si>
    <t>機械システム工学特別講義Ⅴ</t>
  </si>
  <si>
    <t>貴家　仁志</t>
  </si>
  <si>
    <t>ｷﾔ ﾋﾄｼ</t>
  </si>
  <si>
    <t>下田　満哉</t>
  </si>
  <si>
    <t>ｼﾓﾀﾞ ﾐﾂﾔ</t>
  </si>
  <si>
    <t>応用生物科学特論Ⅰ</t>
  </si>
  <si>
    <t>岡崎　純子</t>
  </si>
  <si>
    <t>ｵｶｻﾞｷ ｼﾞｭﾝｺ</t>
  </si>
  <si>
    <t>芝野　治郎</t>
  </si>
  <si>
    <t>ｼﾊﾞﾉ ｼﾞﾛｳ</t>
  </si>
  <si>
    <t>経営情報論</t>
  </si>
  <si>
    <t>宮城　俊彦</t>
  </si>
  <si>
    <t>ﾐﾔｷﾞ ﾄｼﾋｺ</t>
  </si>
  <si>
    <t>分析化学特別実習</t>
  </si>
  <si>
    <t>小暮　雅一</t>
  </si>
  <si>
    <t>ｺｸﾞﾚ ﾏｻｶｽﾞ</t>
  </si>
  <si>
    <t>佐藤　保之</t>
  </si>
  <si>
    <t>ｻﾄｳ ﾔｽﾕｷ</t>
  </si>
  <si>
    <t>増子　勝義</t>
  </si>
  <si>
    <t>ﾏｽｺ ｶﾂﾖｼ</t>
  </si>
  <si>
    <t>家族関係</t>
  </si>
  <si>
    <t>水光　正仁</t>
  </si>
  <si>
    <t>ｽｲｺｳ ﾏｻﾋﾄ</t>
  </si>
  <si>
    <t>山城　千秋</t>
  </si>
  <si>
    <t>教育原理Ｂ</t>
  </si>
  <si>
    <t>森田　尚人</t>
  </si>
  <si>
    <t>ﾓﾘﾀ ﾋｻﾄ</t>
  </si>
  <si>
    <t>教育史特論/近代教育史</t>
  </si>
  <si>
    <t>有倉　巳幸</t>
  </si>
  <si>
    <t>ﾕｳｸﾗ ﾐﾕｷ</t>
  </si>
  <si>
    <t>学校集団の心理学、学校集団心理学特論</t>
  </si>
  <si>
    <t>伊藤　弘昌</t>
  </si>
  <si>
    <t>ｲﾄｳ ﾋﾛﾏｻ</t>
  </si>
  <si>
    <t>八瀬　清志</t>
  </si>
  <si>
    <t>ﾔｾ ｷﾖｼ</t>
  </si>
  <si>
    <t>金城　僚</t>
  </si>
  <si>
    <t>ｷﾝｼﾞｮｳ ﾂｶｻ</t>
  </si>
  <si>
    <t>小児の消化器疾患</t>
  </si>
  <si>
    <t>佐藤　康仁</t>
  </si>
  <si>
    <t>ｻﾄｳ ﾔｽﾄ</t>
  </si>
  <si>
    <t>疫学・統計学</t>
  </si>
  <si>
    <t>上地　初美</t>
  </si>
  <si>
    <t>ｳｴﾁ ﾊﾂﾐ</t>
  </si>
  <si>
    <t>堺 正紘</t>
  </si>
  <si>
    <t>ｻｶｲ ﾏｻﾋﾛ</t>
  </si>
  <si>
    <t>林業史</t>
  </si>
  <si>
    <t>ｸﾎﾞ ﾀｹｼ</t>
  </si>
  <si>
    <t>保健体育科教育法特論Ⅰ</t>
  </si>
  <si>
    <t>今井　真章</t>
  </si>
  <si>
    <t>ｲﾏｲ ﾏｸｽ</t>
  </si>
  <si>
    <t>今井　勝</t>
  </si>
  <si>
    <t>ｲﾏｲ ｶﾂ</t>
  </si>
  <si>
    <t>作物学特論Ⅰ</t>
  </si>
  <si>
    <t>大江　和彦</t>
  </si>
  <si>
    <t>ｵｵｴ ｶｽﾞﾋｺ</t>
  </si>
  <si>
    <t>医療情報学Ａ</t>
  </si>
  <si>
    <t>北里　洋</t>
  </si>
  <si>
    <t>ｷﾀｻﾞﾄ ﾋﾛｼ</t>
  </si>
  <si>
    <t>西田　朗</t>
  </si>
  <si>
    <t>ﾆｼﾀﾞ ｱｷﾗ</t>
  </si>
  <si>
    <t>上野　高敏</t>
  </si>
  <si>
    <t>ｳｴﾉ ﾀｶﾄｼ</t>
  </si>
  <si>
    <t>濵地　敏弘</t>
  </si>
  <si>
    <t>ﾊﾏﾁ ﾄｼﾋﾛ</t>
  </si>
  <si>
    <t>関数解析学特論</t>
  </si>
  <si>
    <t>馬場　久敏</t>
  </si>
  <si>
    <t>ﾊﾞﾊﾞ ﾋｻﾄｼ</t>
  </si>
  <si>
    <t>原岡　襄</t>
  </si>
  <si>
    <t>ﾊﾗｵｶ ｼﾞｮｳ</t>
  </si>
  <si>
    <t>杉本　敬子</t>
  </si>
  <si>
    <t>ｽｷﾞﾓﾄ ｹｲｺ</t>
  </si>
  <si>
    <t>成人急性看護実習</t>
  </si>
  <si>
    <t>神田　清子</t>
  </si>
  <si>
    <t>ｶﾝﾀﾞ ｷﾖｺ</t>
  </si>
  <si>
    <t>山本　雄一</t>
  </si>
  <si>
    <t>ﾔﾏﾓﾄ ﾕｳｲﾁ</t>
  </si>
  <si>
    <t>葭田 英人</t>
  </si>
  <si>
    <t>ﾖｼﾀﾞ ﾋﾃﾞﾄ</t>
  </si>
  <si>
    <t>竹内　美惠子</t>
  </si>
  <si>
    <t>ﾀｹｳﾁ ﾐｴｺ</t>
  </si>
  <si>
    <t>松居　辰則</t>
  </si>
  <si>
    <t>ﾏﾂｲ ﾀﾂﾉﾘ</t>
  </si>
  <si>
    <t>松島　俊也</t>
  </si>
  <si>
    <t>ﾏﾂｼﾏ ﾄｼﾔ</t>
  </si>
  <si>
    <t>海洋生物生産学特殊講義Ｄ</t>
  </si>
  <si>
    <t>数学特別講義Ⅲ</t>
  </si>
  <si>
    <t>古屋　謙治</t>
  </si>
  <si>
    <t>ﾌﾙﾔ ｹﾝｼﾞ</t>
  </si>
  <si>
    <t>西連寺　剛</t>
  </si>
  <si>
    <t>ｻｲﾚﾝｼﾞ ﾀｹｼ</t>
  </si>
  <si>
    <t>ｷﾝｼﾞﾖｳ ﾋﾛｼ</t>
  </si>
  <si>
    <t>精神衛生学</t>
  </si>
  <si>
    <t>伊狩　典子</t>
  </si>
  <si>
    <t>ｲｶﾘ ﾌﾐｺ</t>
  </si>
  <si>
    <t>仲本　政雄</t>
  </si>
  <si>
    <t>ﾅｶﾓﾄ ﾏｻｵ</t>
  </si>
  <si>
    <t>高江洲　義英</t>
  </si>
  <si>
    <t>ﾀｶｴｽ ﾖｼﾋﾃﾞ</t>
  </si>
  <si>
    <t>比嘉 秀正</t>
  </si>
  <si>
    <t>ﾋｶﾞ ﾋﾃﾞﾏｻ</t>
  </si>
  <si>
    <t>友利　正行</t>
  </si>
  <si>
    <t>ﾄﾓﾘ ﾏｻﾕｷ</t>
  </si>
  <si>
    <t>古謝 淳</t>
  </si>
  <si>
    <t>ｺｼﾞｬ ｽﾅｵ</t>
  </si>
  <si>
    <t>大崎 進</t>
  </si>
  <si>
    <t>ｵｵｻｷ ｽｽﾑ</t>
  </si>
  <si>
    <t>東 政弘</t>
  </si>
  <si>
    <t>ﾋｶﾞｼ ﾏｻﾋﾛ</t>
  </si>
  <si>
    <t>産科婦人科</t>
  </si>
  <si>
    <t>山田　毅　</t>
  </si>
  <si>
    <t>ﾔﾏﾀﾞ ﾀｹｼ</t>
  </si>
  <si>
    <t>寺﨑　秀則</t>
  </si>
  <si>
    <t>ﾃﾗｻﾞｷ ﾋﾃﾞﾉﾘ</t>
  </si>
  <si>
    <t>堀切　幸子</t>
  </si>
  <si>
    <t>ﾎﾘｷﾘ ｻﾁｺ</t>
  </si>
  <si>
    <t>砂川　悟</t>
  </si>
  <si>
    <t>松原　弘明</t>
  </si>
  <si>
    <t>ﾏﾂﾊﾞﾗ ﾋﾛｱｷ</t>
  </si>
  <si>
    <t>杉本　安寛</t>
  </si>
  <si>
    <t>ｽｷﾞﾓﾄ ﾔｽﾋﾛ</t>
  </si>
  <si>
    <t>宮永　龍一</t>
  </si>
  <si>
    <t>ﾐﾔﾅｶﾞ ﾘｮｳｲﾁ</t>
  </si>
  <si>
    <t>芝　正己</t>
  </si>
  <si>
    <t>ｼﾊﾞ ﾏｻﾐ</t>
  </si>
  <si>
    <t>永田　正一</t>
  </si>
  <si>
    <t>ﾅｶﾞﾀ ｼｮｳｲﾁ</t>
  </si>
  <si>
    <t>物理学特別セミナーＢ（学部）</t>
  </si>
  <si>
    <t>物理学セミナーⅡ（大学院）</t>
  </si>
  <si>
    <t>松永　幸大</t>
  </si>
  <si>
    <t>ﾏﾂﾅｶﾞ ｻﾁﾋﾛ</t>
  </si>
  <si>
    <t>生命機能学特殊講義Ｄ</t>
  </si>
  <si>
    <t>原　彰彦</t>
  </si>
  <si>
    <t>ﾊﾗ ｱｷﾋｺ</t>
  </si>
  <si>
    <t>中嶋　康裕</t>
  </si>
  <si>
    <t>ﾅｶｼﾏ ﾔｽﾋﾛ</t>
  </si>
  <si>
    <t>花井　正光</t>
  </si>
  <si>
    <t>ﾊﾅｲ ﾏｻﾐﾂ</t>
  </si>
  <si>
    <t>観光学科のカリキュラム開発等</t>
  </si>
  <si>
    <t>田中　雄一郎</t>
  </si>
  <si>
    <t>ﾀﾅｶ ﾕｳｲﾁﾛｳ</t>
  </si>
  <si>
    <t>山本　耕一郎</t>
  </si>
  <si>
    <t>ﾔﾏﾓﾄ ｺｳｲﾁﾛｳ</t>
  </si>
  <si>
    <t>森本　正敏</t>
  </si>
  <si>
    <t>ﾓﾘﾓﾄ ﾏｻﾄｼ</t>
  </si>
  <si>
    <t>玉城　智美</t>
  </si>
  <si>
    <t>ﾀﾏｷ ｻﾄﾐ</t>
  </si>
  <si>
    <t>成人看護学Ⅰ</t>
  </si>
  <si>
    <t>林部　英雄</t>
  </si>
  <si>
    <t>ﾊﾔｼﾍﾞ ﾋﾃﾞｵ</t>
  </si>
  <si>
    <t>平良　亮</t>
  </si>
  <si>
    <t>ﾀｲﾗ ｱｷﾗ</t>
  </si>
  <si>
    <t>富山　幸佑</t>
  </si>
  <si>
    <t>ﾄﾐﾔﾏ ｺｳﾕｳ</t>
  </si>
  <si>
    <t>棚原　健次</t>
  </si>
  <si>
    <t>ﾀﾅﾊﾗ ｹﾝｼﾞ</t>
  </si>
  <si>
    <t>比嘉　邦彦</t>
  </si>
  <si>
    <t>ﾋｶﾞ ｸﾆﾋｺ</t>
  </si>
  <si>
    <t>宮本　新太郎</t>
  </si>
  <si>
    <t>ﾐﾔﾓﾄ ｼﾝﾀﾛｳ</t>
  </si>
  <si>
    <t>田川　雅子</t>
  </si>
  <si>
    <t>ﾀｶﾞﾜ ﾏｻｺ</t>
  </si>
  <si>
    <t>基礎中国語Ⅰ</t>
  </si>
  <si>
    <t>基礎中国語Ⅱ</t>
  </si>
  <si>
    <t>東江　優</t>
  </si>
  <si>
    <t>ｱｶﾞﾘｴ ﾏｻﾙ</t>
  </si>
  <si>
    <t>大野　隆之</t>
  </si>
  <si>
    <t>ｵｵﾉ ﾀｶﾕｷ</t>
  </si>
  <si>
    <t>平林 容子</t>
  </si>
  <si>
    <t>ﾋﾗﾊﾞﾔｼ ﾖｳｺ</t>
  </si>
  <si>
    <t>日本語ⅣＡ</t>
  </si>
  <si>
    <t>嶺井　浩子</t>
  </si>
  <si>
    <t>ﾐﾈｲ ﾋﾛｺ</t>
  </si>
  <si>
    <t>中村 和雄</t>
  </si>
  <si>
    <t>昆虫管理学</t>
  </si>
  <si>
    <t>喜久村 進</t>
  </si>
  <si>
    <t>ｷｸﾑﾗ ｽｽﾑ</t>
  </si>
  <si>
    <t>田代 豊</t>
  </si>
  <si>
    <t>亀川　善舟</t>
  </si>
  <si>
    <t>ｶﾒｶﾞﾜ ｾﾞﾝｼｭｳ</t>
  </si>
  <si>
    <t>文型・表現練習</t>
  </si>
  <si>
    <t>仲宗根 保雄</t>
  </si>
  <si>
    <t>ﾅｶｿﾈ ﾔｽｵ</t>
  </si>
  <si>
    <t>濱里 正史</t>
  </si>
  <si>
    <t>ﾊﾏｻﾄ ﾏｻｼ</t>
  </si>
  <si>
    <t>人文地理学特論Ⅱ</t>
  </si>
  <si>
    <t>與儀 憲徳</t>
  </si>
  <si>
    <t>ﾖｷﾞ ｹﾝﾄｸ</t>
  </si>
  <si>
    <t>津波　聡</t>
  </si>
  <si>
    <t>ﾂﾊ ｻﾄｼ</t>
  </si>
  <si>
    <t>仲座　栄利子</t>
  </si>
  <si>
    <t>ﾅｶｻﾞ ｴﾘｺ</t>
  </si>
  <si>
    <t>下地　玄康</t>
  </si>
  <si>
    <t>ｼﾓｼﾞ ｹﾞﾝｺｳ</t>
  </si>
  <si>
    <t>金融論特殊講義Ⅲ</t>
  </si>
  <si>
    <t>吉川　博也</t>
  </si>
  <si>
    <t>ﾖｼｶﾜ ﾋﾛﾔ</t>
  </si>
  <si>
    <t>兼村　光</t>
  </si>
  <si>
    <t>ｶﾈﾑﾗ ﾋｶﾙ</t>
  </si>
  <si>
    <t>日本語作品講読Ⅰ</t>
  </si>
  <si>
    <t>日本語作品講読Ⅱ</t>
  </si>
  <si>
    <t>小野　啓子</t>
  </si>
  <si>
    <t>ｵﾉ ｹｲｺ</t>
  </si>
  <si>
    <t>花城　康</t>
  </si>
  <si>
    <t>ﾊﾅｼﾛ ﾔｽｼ</t>
  </si>
  <si>
    <t>VAN TROYER GENE DAIVID</t>
  </si>
  <si>
    <t>ｳﾞｧﾝ ﾄﾛｲﾔｰ ｼﾞｰﾝ ﾃﾞｰﾋﾞｯﾄ</t>
  </si>
  <si>
    <t>健康科学英語</t>
  </si>
  <si>
    <t>新垣　真秀</t>
  </si>
  <si>
    <t>ｱﾗｶｷ ｼﾝｼｭｳ</t>
  </si>
  <si>
    <t>林　聰</t>
  </si>
  <si>
    <t>ﾊﾔｼ ｱｷﾗ</t>
  </si>
  <si>
    <t>溝上　哲也</t>
  </si>
  <si>
    <t>ﾐｿﾞｳｴ ﾃﾂﾔ</t>
  </si>
  <si>
    <t>清原　千香子</t>
  </si>
  <si>
    <t>ｷﾖﾊﾗ ﾁｶｺ</t>
  </si>
  <si>
    <t>眞榮城　守定</t>
  </si>
  <si>
    <t>ﾏｴｼﾛ ﾓﾘｻﾀﾞ</t>
  </si>
  <si>
    <t>花城　和彦</t>
  </si>
  <si>
    <t>ﾊﾅｼﾛ ｶｽﾞﾋｺ</t>
  </si>
  <si>
    <t>広瀬　牧人</t>
  </si>
  <si>
    <t>ﾋﾛｾ ﾏｷﾄ</t>
  </si>
  <si>
    <t>狩俣　秀己</t>
  </si>
  <si>
    <t>ｶﾘﾏﾀ ﾋﾃﾞﾐ</t>
  </si>
  <si>
    <t>早川　忠光</t>
  </si>
  <si>
    <t>ﾊﾔｶﾜ ﾀﾀﾞﾐﾂ</t>
  </si>
  <si>
    <t>田村　公子</t>
  </si>
  <si>
    <t>ﾀﾑﾗ ｷﾐｺ</t>
  </si>
  <si>
    <t>小林　和夫</t>
  </si>
  <si>
    <t>ｺﾊﾞﾔｼ ｶｽﾞｵ</t>
  </si>
  <si>
    <t>喜瀬　茂</t>
  </si>
  <si>
    <t>ｷｾ ｼｹﾞﾙ</t>
  </si>
  <si>
    <t>比嘉　勝美</t>
  </si>
  <si>
    <t>ﾋｶﾞ ｶﾂﾐ</t>
  </si>
  <si>
    <t>小児看護発達論</t>
  </si>
  <si>
    <t>仲宗根　幸男</t>
  </si>
  <si>
    <t>ﾅｶｿﾈ ﾕｷｵ</t>
  </si>
  <si>
    <t>自然環境特殊講義Ⅴ</t>
  </si>
  <si>
    <t>上原　順子</t>
  </si>
  <si>
    <t>ｳｴﾊﾗ ﾖﾘｺ</t>
  </si>
  <si>
    <t>日越　博信</t>
  </si>
  <si>
    <t>ﾋｺﾞｼ ﾋﾛﾉﾌﾞ</t>
  </si>
  <si>
    <t>家畜疾病学</t>
  </si>
  <si>
    <t>下地　洋子</t>
  </si>
  <si>
    <t>ｼﾓｼﾞ ﾖｳｺ</t>
  </si>
  <si>
    <t>「私」の哲学</t>
  </si>
  <si>
    <t>長谷川　均</t>
  </si>
  <si>
    <t>ﾊｾｶﾞﾜ ﾋﾄｼ</t>
  </si>
  <si>
    <t>琉大特色特別講義Ⅱ</t>
  </si>
  <si>
    <t>法学特殊講義Ⅸ</t>
  </si>
  <si>
    <t>西田　敦子</t>
  </si>
  <si>
    <t>ﾆｼﾀﾞ ｱﾂｺ</t>
  </si>
  <si>
    <t>中国文学講読Ⅰ</t>
  </si>
  <si>
    <t>長井　隆</t>
  </si>
  <si>
    <t>ﾅｶﾞｲ ﾀｶｼ</t>
  </si>
  <si>
    <t>城間　肇</t>
  </si>
  <si>
    <t>ｼﾛﾏ ﾊｼﾞﾒ</t>
  </si>
  <si>
    <t>女性・生殖医学</t>
  </si>
  <si>
    <t>平山　良克</t>
  </si>
  <si>
    <t>ﾋﾗﾔﾏ ﾖｼｶﾂ</t>
  </si>
  <si>
    <t>保健医学Ｂ</t>
  </si>
  <si>
    <t>KINCH DECLAN THOMAS</t>
  </si>
  <si>
    <t>ｷﾝﾁ ﾃﾞｸﾗﾝ ﾄｰﾏｽ</t>
  </si>
  <si>
    <t>英語科（ＡＬＴ）</t>
  </si>
  <si>
    <t>上原　紀奈</t>
  </si>
  <si>
    <t>ｳｴﾊﾗ ﾉﾘﾅ</t>
  </si>
  <si>
    <t>天久　牧子</t>
  </si>
  <si>
    <t>ｱﾒｸ ﾏｷｺ</t>
  </si>
  <si>
    <t>家庭科・理科</t>
  </si>
  <si>
    <t>茂曽路　和久</t>
  </si>
  <si>
    <t>ﾓｿﾛ ｶｽﾞﾋｻ</t>
  </si>
  <si>
    <t>当真　武</t>
  </si>
  <si>
    <t>川喜多　喬</t>
  </si>
  <si>
    <t>ｶﾜｷﾀ ﾀｶｼ</t>
  </si>
  <si>
    <t>社会システム論</t>
  </si>
  <si>
    <t>宮本　智文</t>
  </si>
  <si>
    <t>ﾐﾔﾓﾄ ﾄﾓﾌﾐ</t>
  </si>
  <si>
    <t>佐竹　真幸</t>
  </si>
  <si>
    <t>ｻﾀｹ ﾏｻﾕｷ</t>
  </si>
  <si>
    <t>久場　長武</t>
  </si>
  <si>
    <t>ｸﾊﾞ ｵｻﾑ</t>
  </si>
  <si>
    <t>陳　延偉</t>
  </si>
  <si>
    <t>ﾁﾝ ｴﾝｲ</t>
  </si>
  <si>
    <t>大井　肇</t>
  </si>
  <si>
    <t>ｵｵｲ ﾊｼﾞﾒ</t>
  </si>
  <si>
    <t>峯元　雅樹</t>
  </si>
  <si>
    <t>ﾐﾈﾓﾄ ﾏｻｷ</t>
  </si>
  <si>
    <t>中里　弘道</t>
  </si>
  <si>
    <t>ﾅｶｻﾞﾄ ﾋﾛﾐﾁ</t>
  </si>
  <si>
    <t>物理学特別講義Ｄ（学部）</t>
  </si>
  <si>
    <t>物理学特論Ⅳ（大学院）</t>
  </si>
  <si>
    <t>梅津　清二</t>
  </si>
  <si>
    <t>ｳﾒﾂﾞ ｾｲｼﾞ</t>
  </si>
  <si>
    <t>向後　千春</t>
  </si>
  <si>
    <t>ｺｳｺﾞ ﾁﾊﾙ</t>
  </si>
  <si>
    <t>教育評価特論・教育測定及び評価</t>
  </si>
  <si>
    <t>若山　正人</t>
  </si>
  <si>
    <t>ﾜｶﾔﾏ ﾏｻﾄ</t>
  </si>
  <si>
    <t>三角 和雄</t>
  </si>
  <si>
    <t>ﾐｽﾐ ｶｽﾞｵ</t>
  </si>
  <si>
    <t>上野　郁子</t>
  </si>
  <si>
    <t>ｳｴﾉ ｲｸｺ</t>
  </si>
  <si>
    <t>渡辺　敬一</t>
  </si>
  <si>
    <t>福田　健二</t>
  </si>
  <si>
    <t>ﾌｸﾀﾞ ｹﾝｼﾞ</t>
  </si>
  <si>
    <t>樹病学</t>
  </si>
  <si>
    <t>酒井　憲司</t>
  </si>
  <si>
    <t>ｻｶｲ ｹﾝｼ</t>
  </si>
  <si>
    <t>生産システム工学特論Ⅰ</t>
  </si>
  <si>
    <t>佐川　眞人</t>
  </si>
  <si>
    <t>ｻｶﾞﾜ ﾏｻﾄ</t>
  </si>
  <si>
    <t>村瀬　雅俊</t>
  </si>
  <si>
    <t>ﾑﾗｾ ﾏｻﾄｼ</t>
  </si>
  <si>
    <t>仲本　晴男</t>
  </si>
  <si>
    <t>ﾅｶﾓﾄ ﾊﾙｵ</t>
  </si>
  <si>
    <t>菊池 章</t>
  </si>
  <si>
    <t>ｷｸﾁ ｱｷﾗ</t>
  </si>
  <si>
    <t>池原　順子</t>
  </si>
  <si>
    <t>ｲｹﾊﾗ ｼﾞｭﾝｺ</t>
  </si>
  <si>
    <t>石田　朋靖</t>
  </si>
  <si>
    <t>ｲｼﾀﾞ ﾄﾓﾔｽ</t>
  </si>
  <si>
    <t>生産基盤工学特別講義</t>
  </si>
  <si>
    <t>福田　アジオ</t>
  </si>
  <si>
    <t>ﾌｸﾀ ｱｼﾞｵ</t>
  </si>
  <si>
    <t>民俗学史</t>
  </si>
  <si>
    <t>田近　洵一</t>
  </si>
  <si>
    <t>ﾀﾁﾞｶ ｼﾞｭﾝｲﾁ</t>
  </si>
  <si>
    <t>桝本　祥史</t>
  </si>
  <si>
    <t>ﾏｽﾓﾄ ﾔｽｼ</t>
  </si>
  <si>
    <t>名城　健二</t>
  </si>
  <si>
    <t>ﾅｼﾛ ｹﾝｼﾞ</t>
  </si>
  <si>
    <t>熊谷　浩一郎</t>
  </si>
  <si>
    <t>ｸﾏｶﾞｲ ｺｳｲﾁﾛｳ</t>
  </si>
  <si>
    <t>田中　朋弘</t>
  </si>
  <si>
    <t>ﾀﾅｶ ﾄﾓﾋﾛ</t>
  </si>
  <si>
    <t>総合講義（生命倫理学）</t>
  </si>
  <si>
    <t>宮城　章子</t>
  </si>
  <si>
    <t>ﾐﾔｷﾞ ｼｮｳｺ</t>
  </si>
  <si>
    <t>助産演習</t>
  </si>
  <si>
    <t>崎濱　春美</t>
  </si>
  <si>
    <t>ｻｷﾊﾏ ﾊﾙﾐ</t>
  </si>
  <si>
    <t>井上 國世</t>
  </si>
  <si>
    <t>ｲﾉｳｴ ｸﾆﾖ</t>
  </si>
  <si>
    <t>天野　雅男</t>
  </si>
  <si>
    <t>ｱﾏﾉ ﾏｻｵ</t>
  </si>
  <si>
    <t>新里　讓</t>
  </si>
  <si>
    <t>ｼﾝｻﾞﾄ ﾕｽﾞﾙ</t>
  </si>
  <si>
    <t>堤 正好</t>
  </si>
  <si>
    <t>ﾂﾂﾐ ﾏｻﾖｼ</t>
  </si>
  <si>
    <t>桝田　正治</t>
  </si>
  <si>
    <t>ﾏｽﾀﾞ ﾏｻﾊﾙ</t>
  </si>
  <si>
    <t>宮森　孝史</t>
  </si>
  <si>
    <t>ﾐﾔﾓﾘ ﾀｶｼ</t>
  </si>
  <si>
    <t>KAHN MICHAEL WINSTON</t>
  </si>
  <si>
    <t>ｶｰﾝ ﾏｲｹﾙ ｳｲﾝｽﾄﾝ</t>
  </si>
  <si>
    <t>子ども教育文化特論Ⅰ</t>
  </si>
  <si>
    <t>谷口　憲治</t>
  </si>
  <si>
    <t>ﾀﾆｸﾞﾁ ｹﾝｼﾞ</t>
  </si>
  <si>
    <t>有澤　千代美</t>
  </si>
  <si>
    <t>ｱﾘｻﾜ ﾁﾖﾐ</t>
  </si>
  <si>
    <t>黒野　祐一</t>
  </si>
  <si>
    <t>ｸﾛﾉ ﾕｳｲﾁ</t>
  </si>
  <si>
    <t>BOOSTROM EUGENE R</t>
  </si>
  <si>
    <t>ﾌﾞｰｽﾄﾛﾑ ﾕｰｼﾞｰﾝ ﾘﾁｬｰﾄﾞ</t>
  </si>
  <si>
    <t>保健医学</t>
  </si>
  <si>
    <t>安井　弥</t>
  </si>
  <si>
    <t>ﾔｽｲ ﾜﾀﾙ</t>
  </si>
  <si>
    <t>城間　幹子</t>
  </si>
  <si>
    <t>ｼﾛﾏ ﾐｷｺ</t>
  </si>
  <si>
    <t>財部　光隆</t>
  </si>
  <si>
    <t>ﾀｶﾗﾍﾞ ﾐﾂｵｷ</t>
  </si>
  <si>
    <t>丸山　茂雄</t>
  </si>
  <si>
    <t>ﾏﾙﾔﾏ ｼｹﾞｵ</t>
  </si>
  <si>
    <t>染矢 弘芳</t>
  </si>
  <si>
    <t>比嘉　弘文</t>
  </si>
  <si>
    <t>ﾋｶﾞ ﾋﾛﾌﾐ</t>
  </si>
  <si>
    <t>感覚器系（眼）</t>
  </si>
  <si>
    <t>佐竹　修太郎</t>
  </si>
  <si>
    <t>ｻﾀｹ ｼｭｳﾀﾛｳ</t>
  </si>
  <si>
    <t>平良 豊</t>
  </si>
  <si>
    <t>ﾀｲﾗ ﾕﾀｶ</t>
  </si>
  <si>
    <t>親盛　克治</t>
  </si>
  <si>
    <t>ｵﾔﾓﾘ ｶﾂｼﾞ</t>
  </si>
  <si>
    <t>藤井　智史</t>
  </si>
  <si>
    <t>ﾌｼﾞｲ ｻﾄｼ</t>
  </si>
  <si>
    <t>本庄　正之</t>
  </si>
  <si>
    <t>ﾎﾝｼﾞｮｳ ﾏｻﾕｷ</t>
  </si>
  <si>
    <t>永吉　盛元</t>
  </si>
  <si>
    <t>ﾅｶﾞﾖｼ ｾｲｹﾞﾝ</t>
  </si>
  <si>
    <t>又吉　元亮</t>
  </si>
  <si>
    <t>ﾏﾀﾖｼ ｹﾞﾝﾘｮｳ</t>
  </si>
  <si>
    <t>栗林　文雄</t>
  </si>
  <si>
    <t>ｸﾘﾊﾞﾔｼ ﾌﾐｵ</t>
  </si>
  <si>
    <t>島尻 政長</t>
  </si>
  <si>
    <t>ｼﾏｼﾞﾘ ﾏｻﾅｶﾞ</t>
  </si>
  <si>
    <t>自然環境特殊講義Ⅰ</t>
  </si>
  <si>
    <t>自然環境学特殊講義Ⅰ</t>
  </si>
  <si>
    <t>古我知　浩</t>
  </si>
  <si>
    <t>ｺｶﾞﾁ ﾋﾛｼ</t>
  </si>
  <si>
    <t>岩室　紳也</t>
  </si>
  <si>
    <t>ｲﾜﾑﾛ ｼﾝﾔ</t>
  </si>
  <si>
    <t>新城　靖</t>
  </si>
  <si>
    <t>ｼﾝｼﾞｮｳ ﾔｽｼ</t>
  </si>
  <si>
    <t>インターネットソフトウエア</t>
  </si>
  <si>
    <t>糸数　美智子</t>
  </si>
  <si>
    <t>ｲﾄｶｽﾞ ﾐﾁｺ</t>
  </si>
  <si>
    <t>地域医療系</t>
  </si>
  <si>
    <t>池村　悦子</t>
  </si>
  <si>
    <t>ｲｹﾑﾗ ｴﾂｺ</t>
  </si>
  <si>
    <t>森山　美知子</t>
  </si>
  <si>
    <t>ﾓﾘﾔﾏ ﾐﾁｺ</t>
  </si>
  <si>
    <t>筒井　真優美</t>
  </si>
  <si>
    <t>ﾂﾂｲ ﾏﾕﾐ</t>
  </si>
  <si>
    <t>滝坂　信一</t>
  </si>
  <si>
    <t>ﾀｷｻｶ ｼﾝｲﾁ</t>
  </si>
  <si>
    <t>肢体不自由児教育</t>
  </si>
  <si>
    <t>日本の歴史と文化</t>
  </si>
  <si>
    <t>川嶋　みどり</t>
  </si>
  <si>
    <t>ｶﾜｼﾏ ﾐﾄﾞﾘ</t>
  </si>
  <si>
    <t>加藤　和也</t>
  </si>
  <si>
    <t>ｶﾄｳ ｶｽﾞﾔ</t>
  </si>
  <si>
    <t>松倉　公憲</t>
  </si>
  <si>
    <t>ﾏﾂｸﾗ ﾕｷﾉﾘ</t>
  </si>
  <si>
    <t>高橋　美樹</t>
  </si>
  <si>
    <t>ﾀｶﾊｼ ﾐｷ</t>
  </si>
  <si>
    <t>野口　里佳</t>
  </si>
  <si>
    <t>ﾉｸﾞﾁ ﾘｶ</t>
  </si>
  <si>
    <t>造形芸術特論Ⅱ</t>
  </si>
  <si>
    <t>美術特殊講義Ｃ</t>
  </si>
  <si>
    <t>仲宗根　忠真</t>
  </si>
  <si>
    <t>ﾅｶｿﾈ ﾀﾀﾞﾏｻ</t>
  </si>
  <si>
    <t>民事紛争処理システム</t>
  </si>
  <si>
    <t>法体系と環境規制</t>
  </si>
  <si>
    <t>上村　英明</t>
  </si>
  <si>
    <t>ｳｴﾑﾗ ﾋﾃﾞｱｷ</t>
  </si>
  <si>
    <t>林　慶一</t>
  </si>
  <si>
    <t>ﾊﾔｼ ｹｲｲﾁ</t>
  </si>
  <si>
    <t>地学特殊講義Ⅳ（集中講義）</t>
  </si>
  <si>
    <t>澤野　由紀子</t>
  </si>
  <si>
    <t>ｻﾜﾉ ﾕｷｺ</t>
  </si>
  <si>
    <t>後藤　哲志</t>
  </si>
  <si>
    <t>ｺﾞﾄｳ ﾃﾂｼ</t>
  </si>
  <si>
    <t>寺田　麗子</t>
  </si>
  <si>
    <t>ﾃﾗﾀﾞ ﾚｲｺ</t>
  </si>
  <si>
    <t>濱口　幸久</t>
  </si>
  <si>
    <t>ﾊﾏｸﾞﾁ ﾕｷﾋｻ</t>
  </si>
  <si>
    <t>廣井　美邦</t>
  </si>
  <si>
    <t>ﾋﾛｲ ﾖｼｸﾆ</t>
  </si>
  <si>
    <t>海洋地学特別講義Ａ</t>
  </si>
  <si>
    <t>小原　嘉昭</t>
  </si>
  <si>
    <t>ｵﾊﾞﾗ ﾖｼｱｷ</t>
  </si>
  <si>
    <t>山城　東雄</t>
  </si>
  <si>
    <t>ﾔﾏｼﾛ ｱｽﾞﾏｵ</t>
  </si>
  <si>
    <t>稲野　茂</t>
  </si>
  <si>
    <t>ｲﾅﾉ ｼｹﾞﾙ</t>
  </si>
  <si>
    <t>亀島　克夫</t>
  </si>
  <si>
    <t>ｶﾒｼﾏ ｶﾂｵ</t>
  </si>
  <si>
    <t>前川　昌道</t>
  </si>
  <si>
    <t>ﾏｴｶﾜ ﾏｻﾐﾁ</t>
  </si>
  <si>
    <t>渡辺　信一</t>
  </si>
  <si>
    <t>ﾜﾀﾅﾍﾞ ｼﾝｲﾁ</t>
  </si>
  <si>
    <t>大澤　真</t>
  </si>
  <si>
    <t>ｵｵｻﾜ ﾏｺﾄ</t>
  </si>
  <si>
    <t>ｲﾏｲ ﾏｽｸ</t>
  </si>
  <si>
    <t>玉城　健</t>
  </si>
  <si>
    <t>ﾀﾏｷ ｹﾝ</t>
  </si>
  <si>
    <t>比嘉　國男</t>
  </si>
  <si>
    <t>ﾋｶﾞ ｸﾆｵ</t>
  </si>
  <si>
    <t>加藤　秀正</t>
  </si>
  <si>
    <t>ｶﾄｳ ﾋﾃﾞﾏｻ</t>
  </si>
  <si>
    <t>農地環境管理学特別講義Ⅱ</t>
  </si>
  <si>
    <t>鹿間　直人</t>
  </si>
  <si>
    <t>ｼｶﾏ ﾅｵﾄ</t>
  </si>
  <si>
    <t>桧垣　實男</t>
  </si>
  <si>
    <t>ﾋｶﾞｷ ｼﾞﾂｵ</t>
  </si>
  <si>
    <t>山本　晴康</t>
  </si>
  <si>
    <t>ﾔﾏﾓﾄ ﾊﾙﾔｽ</t>
  </si>
  <si>
    <t>運動器系</t>
  </si>
  <si>
    <t>平田　結喜緒</t>
  </si>
  <si>
    <t>比嘉　勇人</t>
  </si>
  <si>
    <t>ﾋｶﾞ ﾊﾔﾄ</t>
  </si>
  <si>
    <t>中村　耕三</t>
  </si>
  <si>
    <t>ﾅｶﾑﾗ ｺｳｿﾞｳ</t>
  </si>
  <si>
    <t>松井　千秋</t>
  </si>
  <si>
    <t>ﾏﾂｲ ﾁｱｷ</t>
  </si>
  <si>
    <t>ｶﾜﾁ ｼﾝｻｸ</t>
  </si>
  <si>
    <t>生物資源利用科学特論</t>
  </si>
  <si>
    <t>星野　聖</t>
  </si>
  <si>
    <t>ﾎｼﾉ ｷﾖｼ</t>
  </si>
  <si>
    <t>大利　一雄</t>
  </si>
  <si>
    <t>ｵｵﾄｼ ｶｽﾞｵ</t>
  </si>
  <si>
    <t>ソーシャルグループワーク</t>
  </si>
  <si>
    <t>又賀　駿太郎</t>
  </si>
  <si>
    <t>ﾏﾀｶ ｼﾕﾝﾀﾛｳ</t>
  </si>
  <si>
    <t>安田　慶秀</t>
  </si>
  <si>
    <t>ﾔｽﾀﾞ ｹｲｼｭｳ</t>
  </si>
  <si>
    <t>関口　恵史</t>
  </si>
  <si>
    <t>ｾｷｸﾞﾁ ｹｲｼ</t>
  </si>
  <si>
    <t>難波　誠</t>
  </si>
  <si>
    <t>ﾅﾝﾊﾞ ﾏｺﾄ</t>
  </si>
  <si>
    <t>新垣　肇</t>
  </si>
  <si>
    <t>野津　史耕</t>
  </si>
  <si>
    <t>ﾉﾂ ｼｺｳ</t>
  </si>
  <si>
    <t>物理学実験Ⅰ（集中講義）</t>
  </si>
  <si>
    <t>物理学実験Ⅱ（集中講義）</t>
  </si>
  <si>
    <t>上江洲　富夫</t>
  </si>
  <si>
    <t>ｳｴｽﾞ ﾄﾐｵ</t>
  </si>
  <si>
    <t>出口　利定</t>
  </si>
  <si>
    <t>ﾃﾞｸﾞﾁ ﾄｼｻﾀﾞ</t>
  </si>
  <si>
    <t>障害児臨床心理学</t>
  </si>
  <si>
    <t>相生　啓子</t>
  </si>
  <si>
    <t>ｱｲｵｲ ｹｲｺ</t>
  </si>
  <si>
    <t>特別講義ⅩⅢ</t>
  </si>
  <si>
    <t>足立　芳寛</t>
  </si>
  <si>
    <t>ｱﾀﾞﾁ ﾖｼﾋﾛ</t>
  </si>
  <si>
    <t>信國 喜八郎</t>
  </si>
  <si>
    <t>ﾉﾌﾞｸﾆ ｷﾊﾁﾛｳ</t>
  </si>
  <si>
    <t>家畜生産機能学</t>
  </si>
  <si>
    <t>吉田　英生</t>
  </si>
  <si>
    <t>ﾖｼﾀﾞ ﾋﾃﾞｵ</t>
  </si>
  <si>
    <t>小川　滋</t>
  </si>
  <si>
    <t>ｵｶﾞﾜ ｼｹﾞﾙ</t>
  </si>
  <si>
    <t>大橋　弘通</t>
  </si>
  <si>
    <t>ｵｵﾊｼ ﾋﾛﾐﾁ</t>
  </si>
  <si>
    <t>加藤　政一</t>
  </si>
  <si>
    <t>ｶﾄｳ ﾏｻｶｽﾞ</t>
  </si>
  <si>
    <t>澤野　孝一朗</t>
  </si>
  <si>
    <t>ｻﾜﾉ ｺｳｲﾁﾛｳ</t>
  </si>
  <si>
    <t>沖縄経済と財政</t>
  </si>
  <si>
    <t>少子・高齢化の経済学</t>
  </si>
  <si>
    <t>髙曽　徹</t>
  </si>
  <si>
    <t>ｺｳｿ ﾄｵﾙ</t>
  </si>
  <si>
    <t>小西　正躬</t>
  </si>
  <si>
    <t>ｺﾆｼ ﾏｻﾐ</t>
  </si>
  <si>
    <t>森田　茂紀</t>
  </si>
  <si>
    <t>ﾓﾘﾀ ｼｹﾞﾉﾘ</t>
  </si>
  <si>
    <t>田口　善弘</t>
  </si>
  <si>
    <t>ﾀｸﾞﾁ ﾖｼﾋﾛ</t>
  </si>
  <si>
    <t>吉良 尚平</t>
  </si>
  <si>
    <t>ｷﾗ ｼｮｳﾍｲ</t>
  </si>
  <si>
    <t>比嘉 悟</t>
  </si>
  <si>
    <t>ﾋｶﾞ ｻﾄﾙ</t>
  </si>
  <si>
    <t>長野　實</t>
  </si>
  <si>
    <t>ﾅｶﾞﾉ ﾐﾉﾙ</t>
  </si>
  <si>
    <t>畜産経営論</t>
  </si>
  <si>
    <t>吉本　健二</t>
  </si>
  <si>
    <t>ﾖｼﾓﾄ ｹﾝｼﾞ</t>
  </si>
  <si>
    <t>川平　浩二</t>
  </si>
  <si>
    <t>ｶﾜﾋﾗ ｺｳｼﾞ</t>
  </si>
  <si>
    <t>海洋地学特別講義Ⅸ</t>
  </si>
  <si>
    <t>地球科学特論Ⅶ</t>
  </si>
  <si>
    <t>清原　裕</t>
  </si>
  <si>
    <t>ｷﾖﾊﾗ ﾕﾀｶ</t>
  </si>
  <si>
    <t>盛島　幸子</t>
  </si>
  <si>
    <t>ﾓﾘｼﾏ ｻﾁｺ</t>
  </si>
  <si>
    <t>長嶋　和郎</t>
  </si>
  <si>
    <t>ﾅｶﾞｼﾏ ｶｽﾞｵ</t>
  </si>
  <si>
    <t>島田　廣子</t>
  </si>
  <si>
    <t>ｼﾏﾀﾞ ﾋﾛｺ</t>
  </si>
  <si>
    <t>荒井　修亮</t>
  </si>
  <si>
    <t>ｱﾗｲ ﾉﾌﾞｱｷ</t>
  </si>
  <si>
    <t>緒方　靖哉</t>
  </si>
  <si>
    <t>ｵｶﾞﾀ ｾｲﾔ</t>
  </si>
  <si>
    <t>武田　多一</t>
  </si>
  <si>
    <t>ﾀｹﾀﾞ ﾀｲﾁ</t>
  </si>
  <si>
    <t>大友　良光</t>
  </si>
  <si>
    <t>ｵｵﾄﾓ ﾖｼﾐﾂ</t>
  </si>
  <si>
    <t>玉城　ユリ子</t>
  </si>
  <si>
    <t>ﾀﾏｷ ﾕﾘｺ</t>
  </si>
  <si>
    <t>河合　光路</t>
  </si>
  <si>
    <t>ｶﾜｲ ﾐﾂｼﾞ</t>
  </si>
  <si>
    <t>物理学特論ⅠⅩ</t>
  </si>
  <si>
    <t>鈴木　正</t>
  </si>
  <si>
    <t>ｽｽﾞｷ ﾀﾀﾞｼ</t>
  </si>
  <si>
    <t>客員助教授（客員研究員）</t>
  </si>
  <si>
    <t>武田　美雄</t>
  </si>
  <si>
    <t>ﾀｹﾀﾞ ﾖｼｵ</t>
  </si>
  <si>
    <t>客員教授（客員研究員）</t>
  </si>
  <si>
    <t>原田　信志</t>
  </si>
  <si>
    <t>ﾊﾗﾀﾞ ｼﾝｼﾞ</t>
  </si>
  <si>
    <t>神谷　茂</t>
  </si>
  <si>
    <t>ｶﾐﾔ ｼｹﾞﾙ</t>
  </si>
  <si>
    <t>田中　卓二</t>
  </si>
  <si>
    <t>ﾀﾅｶ ﾀｸｼﾞ</t>
  </si>
  <si>
    <t>三好　一郎</t>
  </si>
  <si>
    <t>ﾐﾖｼ ｲﾁﾛｳ</t>
  </si>
  <si>
    <t>動物実験学</t>
  </si>
  <si>
    <t>内山　満</t>
  </si>
  <si>
    <t>ｳﾁﾔﾏ ﾐﾂﾙ</t>
  </si>
  <si>
    <t>森竹　浩三</t>
  </si>
  <si>
    <t>ﾓﾘﾀｹ ｺｳｿﾞｳ</t>
  </si>
  <si>
    <t>渕辺 美紀</t>
  </si>
  <si>
    <t>仲宗根　康雄</t>
  </si>
  <si>
    <t>樋口　美智子</t>
  </si>
  <si>
    <t>ﾋｸﾞﾁ ﾐﾁｺ</t>
  </si>
  <si>
    <t>浜里 啓子</t>
  </si>
  <si>
    <t>ﾊﾏｻﾞﾄ ｹｲｺ</t>
  </si>
  <si>
    <t>片山 一朗</t>
  </si>
  <si>
    <t>ｶﾀﾔﾏ ｲﾁﾛｳ</t>
  </si>
  <si>
    <t>松本 哲治</t>
  </si>
  <si>
    <t>遠藤　清美</t>
  </si>
  <si>
    <t>ｴﾝﾄﾞｳ ｷﾖﾐ</t>
  </si>
  <si>
    <t>津谷　好人</t>
  </si>
  <si>
    <t>ﾂﾔ ﾖｼﾄ</t>
  </si>
  <si>
    <t>篠田　義一</t>
  </si>
  <si>
    <t>ｼﾉﾀﾞ ﾖｼｶｽﾞ</t>
  </si>
  <si>
    <t>生理学Ｃ</t>
  </si>
  <si>
    <t>饒波　正史</t>
  </si>
  <si>
    <t>ﾉﾊ ﾏｻﾌﾐ</t>
  </si>
  <si>
    <t>内間　栄行</t>
  </si>
  <si>
    <t>ｳﾁﾏ ｴｲｺｳ</t>
  </si>
  <si>
    <t>稲福 薫</t>
  </si>
  <si>
    <t>ｲﾅﾌｸ ｶｵﾙ</t>
  </si>
  <si>
    <t>根路銘　孝子</t>
  </si>
  <si>
    <t>ﾈﾛﾒ ﾀｶｺ</t>
  </si>
  <si>
    <t>嘉手苅　弘美</t>
  </si>
  <si>
    <t>ｶﾃﾞｶﾙ ﾋﾛﾐ</t>
  </si>
  <si>
    <t>倉根　一郎</t>
  </si>
  <si>
    <t>ｸﾗﾈ ｲﾁﾛｳ</t>
  </si>
  <si>
    <t>當山　保</t>
  </si>
  <si>
    <t>ﾄｳﾔﾏ ﾀﾓﾂ</t>
  </si>
  <si>
    <t>富田　真理子</t>
  </si>
  <si>
    <t>ﾄﾐﾀ ﾏﾘｺ</t>
  </si>
  <si>
    <t>與那原　律子</t>
  </si>
  <si>
    <t>ﾖﾅﾊﾗ ﾘﾂｺ</t>
  </si>
  <si>
    <t>給食管理</t>
  </si>
  <si>
    <t>知念　美佐子</t>
  </si>
  <si>
    <t>ﾁﾈﾝ ﾐｻｺ</t>
  </si>
  <si>
    <t>長村　洋一</t>
  </si>
  <si>
    <t>ﾅｶﾞﾑﾗ ﾖｳｲﾁ</t>
  </si>
  <si>
    <t>総合講義「生化学」</t>
  </si>
  <si>
    <t>稲福　和宏</t>
  </si>
  <si>
    <t>ｲﾅﾌｸ ｶｽﾞﾋﾛ</t>
  </si>
  <si>
    <t>皮膚結合繊系</t>
  </si>
  <si>
    <t>狩俣　智</t>
  </si>
  <si>
    <t>ｶﾘﾏﾀ ｻﾄｼ</t>
  </si>
  <si>
    <t>渡慶次　賀博</t>
  </si>
  <si>
    <t>ﾄｹｼ ﾖｼﾋﾛ</t>
  </si>
  <si>
    <t>上野 浩司</t>
  </si>
  <si>
    <t>ｳｴﾉ ﾋﾛｼ</t>
  </si>
  <si>
    <t>金城 孝次</t>
  </si>
  <si>
    <t>ｷﾝｼﾞｮｳ ｺｳｼﾞ</t>
  </si>
  <si>
    <t>盛島　高行</t>
  </si>
  <si>
    <t>ﾓﾘｼﾏ ﾀｶﾕｷ</t>
  </si>
  <si>
    <t>宮國　英男</t>
  </si>
  <si>
    <t>ﾐﾔｸﾞﾆ ﾋﾃﾞｵ</t>
  </si>
  <si>
    <t>司法講座総合Ⅰ</t>
  </si>
  <si>
    <t>崎間　麗進</t>
  </si>
  <si>
    <t>ｻｷﾏ ﾚｲｼﾝ</t>
  </si>
  <si>
    <t>琉球方言学特講Ⅰ</t>
  </si>
  <si>
    <t>琉球方言学特講Ⅱ</t>
  </si>
  <si>
    <t>PADAMONSKY THOMAS GEORGE</t>
  </si>
  <si>
    <t>ﾊﾟﾀﾞﾓﾝｽｷｰ ﾄｰﾏｽ ｼﾞｮｰｼﾞ</t>
  </si>
  <si>
    <t>英作文演習Ⅱ</t>
  </si>
  <si>
    <t>実践英語演習Ⅱ</t>
  </si>
  <si>
    <t>富村 盛全</t>
  </si>
  <si>
    <t>ﾄﾐﾑﾗ ｾｲｾﾞﾝ</t>
  </si>
  <si>
    <t>岡本 恵徳</t>
  </si>
  <si>
    <t>ｵｶﾓﾄ ｹｲﾄｸ</t>
  </si>
  <si>
    <t>名嘉 順一</t>
  </si>
  <si>
    <t>ﾅｶ ｼﾞｭﾝｲﾁ</t>
  </si>
  <si>
    <t>沖縄の言語文化論</t>
  </si>
  <si>
    <t>翁長 健治</t>
  </si>
  <si>
    <t>ｵﾅｶﾞ ｹﾝｼﾞ</t>
  </si>
  <si>
    <t>粟国　芳信</t>
  </si>
  <si>
    <t>ｱｸﾞﾆ ﾖｼﾉﾌﾞ</t>
  </si>
  <si>
    <t>地学概論</t>
  </si>
  <si>
    <t>池橋　宏</t>
  </si>
  <si>
    <t>ｲｹﾊｼ ﾋﾛｼ</t>
  </si>
  <si>
    <t>渡久地　政順</t>
  </si>
  <si>
    <t>ﾄｸﾞﾁ ｾｲｼﾞｭﾝ</t>
  </si>
  <si>
    <t>ヘンネマン　恭子</t>
  </si>
  <si>
    <t>ﾍﾝﾈﾏﾝ ｷﾖｳｺ</t>
  </si>
  <si>
    <t>基礎ドイツ語Ⅰ</t>
  </si>
  <si>
    <t>屋嘉比 収</t>
  </si>
  <si>
    <t>ﾔｶﾋﾞ ｵｻﾑ</t>
  </si>
  <si>
    <t>大城　保英</t>
  </si>
  <si>
    <t>ｵｵｼﾛ ﾔｽﾋﾃﾞ</t>
  </si>
  <si>
    <t>屋冝 智恵美</t>
  </si>
  <si>
    <t>ﾔｷﾞ ﾁｴﾐ</t>
  </si>
  <si>
    <t>仲田　栄二</t>
  </si>
  <si>
    <t>ﾅｶﾀﾞ ｴｲｼﾞ</t>
  </si>
  <si>
    <t>平良 真厚</t>
  </si>
  <si>
    <t>新城 志磨子</t>
  </si>
  <si>
    <t>ｼﾝｼﾞｮｳ ｼﾏｺ</t>
  </si>
  <si>
    <t>日本語ⅠＡ</t>
  </si>
  <si>
    <t>日本語ⅡＡ</t>
  </si>
  <si>
    <t>長嶺　一男</t>
  </si>
  <si>
    <t>ﾅｶﾞﾐﾈ ｶｽﾞｵ</t>
  </si>
  <si>
    <t>田里 修</t>
  </si>
  <si>
    <t>ﾀｻﾄ ｵｻﾑ</t>
  </si>
  <si>
    <t>経済の歴史</t>
  </si>
  <si>
    <t>MC CARTHY LUKE GIBSON</t>
  </si>
  <si>
    <t>ﾏｯｶｰｼｰ ﾙｰｸ ｷﾞﾌﾞｿﾝ</t>
  </si>
  <si>
    <t>比嘉 幸恵</t>
  </si>
  <si>
    <t>ﾋｶﾞ ｻﾁｴ</t>
  </si>
  <si>
    <t>神里　志穂子</t>
  </si>
  <si>
    <t>ｶﾐｻﾄ ｼﾎｺ</t>
  </si>
  <si>
    <t>外間　美奈子</t>
  </si>
  <si>
    <t>ﾎｶﾏ ﾐﾅｺ</t>
  </si>
  <si>
    <t>翁長 自修</t>
  </si>
  <si>
    <t>ｵﾅｶﾞ ｼﾞｼｭｳ</t>
  </si>
  <si>
    <t>色彩学</t>
  </si>
  <si>
    <t>舟橋 俊久</t>
  </si>
  <si>
    <t>渡久地 政順</t>
  </si>
  <si>
    <t>喜納　政修</t>
  </si>
  <si>
    <t>ｷﾅ ｾｲｼｭｳ</t>
  </si>
  <si>
    <t>水質工学</t>
  </si>
  <si>
    <t>衛生工学</t>
  </si>
  <si>
    <t>田仲　康博</t>
  </si>
  <si>
    <t>ﾀﾅｶ ﾔｽﾋﾛ</t>
  </si>
  <si>
    <t>社会学研究ⅩⅦ</t>
  </si>
  <si>
    <t>社会学研究ⅩⅧ</t>
  </si>
  <si>
    <t>上杉 勇司</t>
  </si>
  <si>
    <t>ｳｴｽｷﾞ ﾕｳｼﾞ</t>
  </si>
  <si>
    <t>戦争と平和の諸問題</t>
  </si>
  <si>
    <t>言語コミュニケーション科学演習</t>
  </si>
  <si>
    <t>藤田　秀紀</t>
  </si>
  <si>
    <t>ﾌｼﾞﾀ ﾋﾃﾞｷ</t>
  </si>
  <si>
    <t>砂川　惠重</t>
  </si>
  <si>
    <t>ｽﾅｶﾞﾜ ｹｲﾁｮｳ</t>
  </si>
  <si>
    <t>松浦　利之</t>
  </si>
  <si>
    <t>ﾏﾂｳﾗ ﾄｼﾕｷ</t>
  </si>
  <si>
    <t>新城　志磨子</t>
  </si>
  <si>
    <t>初級日本語２</t>
  </si>
  <si>
    <t>日本語会話</t>
  </si>
  <si>
    <t>鈴木　雅夫</t>
  </si>
  <si>
    <t>ｽｽﾞｷ ﾏｻｵ</t>
  </si>
  <si>
    <t>福祉住環境論</t>
  </si>
  <si>
    <t>富里　明美</t>
  </si>
  <si>
    <t>英作文Ⅰ</t>
  </si>
  <si>
    <t>島袋　裕子</t>
  </si>
  <si>
    <t>地域経営論</t>
  </si>
  <si>
    <t>BENEVIDES MARCOS ROBERTO</t>
  </si>
  <si>
    <t>ﾍﾞﾈﾋﾞﾃﾞｽ ﾏﾙｺｽ ﾛﾊﾞｰﾄ</t>
  </si>
  <si>
    <t>特別英語演習</t>
  </si>
  <si>
    <t>上級英作文</t>
  </si>
  <si>
    <t>英作文Ⅱ</t>
  </si>
  <si>
    <t>法学演習Ⅰ</t>
  </si>
  <si>
    <t>久高　將晃</t>
  </si>
  <si>
    <t>ｸﾀﾞｶ ﾏｻｱｷ</t>
  </si>
  <si>
    <t>哲学原論（前期）</t>
  </si>
  <si>
    <t>武富　和彦</t>
  </si>
  <si>
    <t>ﾀｹﾄﾐ ｶｽﾞﾋｺ</t>
  </si>
  <si>
    <t>マスコミ学特殊講義Ⅱ</t>
  </si>
  <si>
    <t>川端　義明</t>
  </si>
  <si>
    <t>ｶﾜﾊﾞﾀ ﾖｼｱｷ</t>
  </si>
  <si>
    <t>古堅　豊</t>
  </si>
  <si>
    <t>ﾌﾙｹﾞﾝ ﾕﾀｶ</t>
  </si>
  <si>
    <t>城間　幹夫</t>
  </si>
  <si>
    <t>ｼﾛﾏ ﾐｷｵ</t>
  </si>
  <si>
    <t>英語講読Ⅰ</t>
  </si>
  <si>
    <t>英語講読Ⅱ</t>
  </si>
  <si>
    <t>小田　亮</t>
  </si>
  <si>
    <t>ｵﾀﾞ ﾏｺﾄ</t>
  </si>
  <si>
    <t>田甫　律子</t>
  </si>
  <si>
    <t>ﾀﾎ ﾘﾂｺ</t>
  </si>
  <si>
    <t>美術特殊講義Ｄ</t>
  </si>
  <si>
    <t>大山　健治</t>
  </si>
  <si>
    <t>ｵｵﾔﾏ ｹﾝｼﾞ</t>
  </si>
  <si>
    <t>図法及び製図Ａ</t>
  </si>
  <si>
    <t>野木　義史</t>
  </si>
  <si>
    <t>ﾉｷﾞ ﾖｼﾌﾐ</t>
  </si>
  <si>
    <t>自然環境特殊講義Ⅳ</t>
  </si>
  <si>
    <t>伊丹　俊八</t>
  </si>
  <si>
    <t>ｲﾀﾐ ｼｭﾝﾔ</t>
  </si>
  <si>
    <t>李　妍淑</t>
  </si>
  <si>
    <t>ｲ ﾖﾝｽｸ</t>
  </si>
  <si>
    <t>池田　博子</t>
  </si>
  <si>
    <t>ｲｹﾀﾞ ﾋﾛｺ</t>
  </si>
  <si>
    <t>調理学特講</t>
  </si>
  <si>
    <t>田中　章平</t>
  </si>
  <si>
    <t>ﾀﾅｶ ｼｮｳﾍｲ</t>
  </si>
  <si>
    <t>松本　哲也</t>
  </si>
  <si>
    <t>ﾏﾂﾓﾄ ﾃﾂﾔ</t>
  </si>
  <si>
    <t>大内　正敏</t>
  </si>
  <si>
    <t>ｵｵｳﾁ ﾏｻﾄｼ</t>
  </si>
  <si>
    <t>伊禮　初美</t>
  </si>
  <si>
    <t>ｲﾚｲ ﾊﾂﾐ</t>
  </si>
  <si>
    <t>福島　大志</t>
  </si>
  <si>
    <t>ﾌｸｼﾏ ﾀｲｼ</t>
  </si>
  <si>
    <t>知念　円</t>
  </si>
  <si>
    <t>ﾁﾈﾝ ﾏﾄﾞｶ</t>
  </si>
  <si>
    <t>英語科</t>
  </si>
  <si>
    <t>山根　和佳子</t>
  </si>
  <si>
    <t>ﾔﾏﾈ ﾜｶｺ</t>
  </si>
  <si>
    <t>星野　公夫</t>
  </si>
  <si>
    <t>ﾎｼﾉ ｷﾐｵ</t>
  </si>
  <si>
    <t>稲嶺　盛三郎</t>
  </si>
  <si>
    <t>ｲﾅﾐﾈ ｾｲｻﾌﾞﾛｳ</t>
  </si>
  <si>
    <t>樫山　和男</t>
  </si>
  <si>
    <t>ｶｼﾔﾏ ｶｽﾞｵ</t>
  </si>
  <si>
    <t>松田　義弘</t>
  </si>
  <si>
    <t>ﾏﾂﾀﾞ ﾖｼﾋﾛ</t>
  </si>
  <si>
    <t>森林生産環境学特別講義</t>
  </si>
  <si>
    <t>宮里　敏夫</t>
  </si>
  <si>
    <t>ﾐﾔｻﾞﾄ ﾄｼｵ</t>
  </si>
  <si>
    <t>原　尚</t>
  </si>
  <si>
    <t>ﾊﾗ ﾋｻｼ</t>
  </si>
  <si>
    <t>比嘉　稔</t>
  </si>
  <si>
    <t>ﾋｶﾞ ﾐﾉﾙ</t>
  </si>
  <si>
    <t>教務課</t>
  </si>
  <si>
    <t>渥美 和彦</t>
  </si>
  <si>
    <t>ｱﾂﾐ ｶｽﾞﾋｺ</t>
  </si>
  <si>
    <t>照屋　寛由</t>
  </si>
  <si>
    <t>ﾃﾙﾔ ﾋﾛﾖｼ</t>
  </si>
  <si>
    <t>金城　鉄男</t>
  </si>
  <si>
    <t>ｷﾝｼﾞｮｳ ｶﾈｵ</t>
  </si>
  <si>
    <t>英米文学特殊講義Ⅱ</t>
  </si>
  <si>
    <t>安里　勝之</t>
  </si>
  <si>
    <t>ｱｻﾄ ｶﾂﾕｷ</t>
  </si>
  <si>
    <t>WILLCOX DONALD CRAIG　</t>
  </si>
  <si>
    <t>ｳｨﾙｺｯｸｽ ﾄﾞﾅﾙﾄﾞ ｸﾚｲｸﾞ</t>
  </si>
  <si>
    <t>中元　英機</t>
  </si>
  <si>
    <t>ﾅｶﾓﾄ ﾋﾃﾞｷ</t>
  </si>
  <si>
    <t>石川　信克</t>
  </si>
  <si>
    <t>ｲｼｶﾜ ﾉﾌﾞｶﾂ</t>
  </si>
  <si>
    <t>井上　佑一</t>
  </si>
  <si>
    <t>ｲﾉｳｴ ﾕｳｲﾁ</t>
  </si>
  <si>
    <t>臨床講義（内分泌系）</t>
  </si>
  <si>
    <t>丁　宗鉄</t>
  </si>
  <si>
    <t>ﾃｲ ﾑﾈﾃﾂ</t>
  </si>
  <si>
    <t>臨床講義「漢方の話」</t>
  </si>
  <si>
    <t>諸見里　聰</t>
  </si>
  <si>
    <t>ﾓﾛﾐｻﾞﾄ ｻﾄｼ</t>
  </si>
  <si>
    <t>杉山　昭博</t>
  </si>
  <si>
    <t>ｽｷﾞﾔﾏ ｱｷﾋﾛ</t>
  </si>
  <si>
    <t>原　眞一</t>
  </si>
  <si>
    <t>ﾊﾗ ｼﾝｲﾁ</t>
  </si>
  <si>
    <t>経済地理学特殊講義Ⅲ</t>
  </si>
  <si>
    <t>藤井　光昭</t>
  </si>
  <si>
    <t>ﾌｼﾞｲ ﾐﾂｱｷ</t>
  </si>
  <si>
    <t>入江　幸右衛門</t>
  </si>
  <si>
    <t>ｲﾘｴ ｺｳｴﾓﾝ</t>
  </si>
  <si>
    <t>小松　勉</t>
  </si>
  <si>
    <t>ｺﾏﾂ ﾂﾄﾑ</t>
  </si>
  <si>
    <t>演奏学特講Ⅰ</t>
  </si>
  <si>
    <t>林　健一郎</t>
  </si>
  <si>
    <t>ﾊﾔｼ ｹﾝｲﾁﾛｳ</t>
  </si>
  <si>
    <t>宮城　かおる</t>
  </si>
  <si>
    <t>ﾐﾔｷﾞ ｶｵﾙ</t>
  </si>
  <si>
    <t>応用生物化学特別講義Ⅲ</t>
  </si>
  <si>
    <t>平川　節子</t>
  </si>
  <si>
    <t>ﾋﾗｶﾜ ｾﾂｺ</t>
  </si>
  <si>
    <t>久野　マリ子</t>
  </si>
  <si>
    <t>ｸﾉ ﾏﾘｺ</t>
  </si>
  <si>
    <t>国語学特論ⅡＢ</t>
  </si>
  <si>
    <t>安井　俊夫</t>
  </si>
  <si>
    <t>ﾔｽｲ ﾄｼｵ</t>
  </si>
  <si>
    <t>社会科教育特論ＩＡ</t>
  </si>
  <si>
    <t>外国書講読Ⅱ</t>
  </si>
  <si>
    <t>古堅　瑛子</t>
  </si>
  <si>
    <t>ﾌﾙｹﾞﾝ ｴｲｺ</t>
  </si>
  <si>
    <t>栄養指導実習Ⅱ</t>
  </si>
  <si>
    <t>楠見 彰</t>
  </si>
  <si>
    <t>ｸｽﾐ ｱｷﾗ</t>
  </si>
  <si>
    <t>照屋 健</t>
  </si>
  <si>
    <t>ﾃﾙﾔ ｹﾝ</t>
  </si>
  <si>
    <t>回路理論Ⅳ</t>
  </si>
  <si>
    <t>小山　鐵夫</t>
  </si>
  <si>
    <t>ｺﾔﾏ ﾃﾂｵ</t>
  </si>
  <si>
    <t>熱帯植物生産学特別演習</t>
  </si>
  <si>
    <t>赤地　徹</t>
  </si>
  <si>
    <t>ｱｶﾁ ﾄｵﾙ</t>
  </si>
  <si>
    <t>福仲  憲</t>
  </si>
  <si>
    <t>ﾌｸﾅｶ ｹﾝ</t>
  </si>
  <si>
    <t>福地 孝</t>
  </si>
  <si>
    <t>ﾌｸﾁ ﾀｶｼ</t>
  </si>
  <si>
    <t>大見謝　辰男</t>
  </si>
  <si>
    <t>ｵｵﾐｼﾞｬ ﾀﾂｵ</t>
  </si>
  <si>
    <t>棚原　亨</t>
  </si>
  <si>
    <t>ﾀﾅﾊﾗ ﾄｵﾙ</t>
  </si>
  <si>
    <t>新垣　ゆかり</t>
  </si>
  <si>
    <t>ｱﾗｶｷ ﾕｶﾘ</t>
  </si>
  <si>
    <t>新垣　慶子</t>
  </si>
  <si>
    <t>ｱﾗｶｷ ｹｲｺ</t>
  </si>
  <si>
    <t>湯井 いづみ</t>
  </si>
  <si>
    <t>ﾕｲ ｲﾂﾞﾐ</t>
  </si>
  <si>
    <t>森田　恒勝</t>
  </si>
  <si>
    <t>ﾓﾘﾀ ﾂﾈｶﾂ</t>
  </si>
  <si>
    <t>宮城　秀一</t>
  </si>
  <si>
    <t>ﾐﾔｷﾞ ｼｭｳｲﾁ</t>
  </si>
  <si>
    <t>地主園 亮</t>
  </si>
  <si>
    <t>ｼﾞﾇｼｿﾞﾉ ｱｷﾗ</t>
  </si>
  <si>
    <t>平和と地域</t>
  </si>
  <si>
    <t>普久原 佳子</t>
  </si>
  <si>
    <t>ﾌｸﾊﾗ ﾖｼｺ</t>
  </si>
  <si>
    <t>平井　りい子</t>
  </si>
  <si>
    <t>ﾋﾗｲ ﾘｲｺ</t>
  </si>
  <si>
    <t>比嘉　吉憲</t>
  </si>
  <si>
    <t>ﾋｶﾞ ﾖｼﾉﾘ</t>
  </si>
  <si>
    <t>柔道</t>
  </si>
  <si>
    <t>大城　純市</t>
  </si>
  <si>
    <t>ｵｵｼﾛ ｼﾞｭﾝｲﾁ</t>
  </si>
  <si>
    <t>照屋　輝一</t>
  </si>
  <si>
    <t>ﾃﾙﾔ ｷｲﾁ</t>
  </si>
  <si>
    <t>野崎　幸和</t>
  </si>
  <si>
    <t>ﾉｻﾞｷ ﾕｷｶｽﾞ</t>
  </si>
  <si>
    <t>佐藤　学</t>
  </si>
  <si>
    <t>ｻﾄｳ ﾏﾅﾌﾞ</t>
  </si>
  <si>
    <t>都市政治学</t>
  </si>
  <si>
    <t>照屋　健吉</t>
  </si>
  <si>
    <t>ﾃﾙﾔ ｹﾝｷﾁ</t>
  </si>
  <si>
    <t>吉野　和子</t>
  </si>
  <si>
    <t>ﾖｼﾉ ｶｽﾞｺ</t>
  </si>
  <si>
    <t>自然環境学Ⅱ</t>
  </si>
  <si>
    <t>ＢＥＮＥＶＩＤＥＳ　ＭＡＲＣＯＳ　ＲＯＢＥＲＴＯ</t>
  </si>
  <si>
    <t>オーラル・イングリッシュⅠ</t>
  </si>
  <si>
    <t>志堅原　透</t>
  </si>
  <si>
    <t>ｼｹﾝﾊﾞﾙ ﾄｵﾙ</t>
  </si>
  <si>
    <t>宇宙地球科学</t>
  </si>
  <si>
    <t>美術工芸特別実技Ｃ</t>
  </si>
  <si>
    <t>美術工芸特別講義Ｄ</t>
  </si>
  <si>
    <t>美術特殊講義Ｂ（造形教育特論Ⅳ）</t>
  </si>
  <si>
    <t>障害児心理検査法Ⅰ</t>
  </si>
  <si>
    <t>宮城　潤</t>
  </si>
  <si>
    <t>地域デザインⅡ</t>
  </si>
  <si>
    <t>安田　哲也</t>
  </si>
  <si>
    <t>ﾔｽﾀﾞ ﾃﾂﾔ</t>
  </si>
  <si>
    <t>藤村　弘行</t>
  </si>
  <si>
    <t>ﾌｼﾞﾑﾗ ﾋﾛﾕｷ</t>
  </si>
  <si>
    <t>分析化学実験Ⅰ・Ⅱ</t>
  </si>
  <si>
    <t>江尻　有郷</t>
  </si>
  <si>
    <t>ｴｼﾞﾘ ｱﾘｻﾄ</t>
  </si>
  <si>
    <t>理科教育特別講義Ⅱ</t>
  </si>
  <si>
    <t>教育心理学特別講義Ⅰ</t>
  </si>
  <si>
    <t>吉田　茂男</t>
  </si>
  <si>
    <t>ﾖｼﾀﾞ ｼｹﾞｵ</t>
  </si>
  <si>
    <t>海洋地学特別講義Ⅷ</t>
  </si>
  <si>
    <t>北野　康</t>
  </si>
  <si>
    <t>ｷﾀﾉ ﾔｽｼ</t>
  </si>
  <si>
    <t>横井　明</t>
  </si>
  <si>
    <t>ﾖｺｲ ｱｷﾗ</t>
  </si>
  <si>
    <t>崎山　崇源</t>
  </si>
  <si>
    <t>ｻｷﾔﾏ ｿｳｹﾞﾝ</t>
  </si>
  <si>
    <t>杉本　英治</t>
  </si>
  <si>
    <t>ｽｷﾞﾓﾄ ﾋﾃﾞﾊﾙ</t>
  </si>
  <si>
    <t>杉　薫</t>
  </si>
  <si>
    <t>ｽｷﾞ ｶｵﾙ</t>
  </si>
  <si>
    <t>鉄筋コンクリート設計</t>
  </si>
  <si>
    <t>鈴木　正士</t>
  </si>
  <si>
    <t>ｽｽﾞｷ ﾏｻｼ</t>
  </si>
  <si>
    <t>スペイン文学概論</t>
  </si>
  <si>
    <t>村上　肇</t>
  </si>
  <si>
    <t>ﾑﾗｶﾐ ﾊｼﾞﾒ</t>
  </si>
  <si>
    <t>生体情報工学</t>
  </si>
  <si>
    <t>佐藤　俊作</t>
  </si>
  <si>
    <t>ｻﾄｳ ｼｭﾝｻｸ</t>
  </si>
  <si>
    <t>特別講義ＸＶＩ</t>
  </si>
  <si>
    <t>鈴木 義則</t>
  </si>
  <si>
    <t>ｽｽﾞｷ ﾖｼﾉﾘ</t>
  </si>
  <si>
    <t>波田野　匡章</t>
  </si>
  <si>
    <t>ﾊﾀﾉ ﾏｻｱｷ</t>
  </si>
  <si>
    <t>キャリア概論（前期）</t>
  </si>
  <si>
    <t>キャリア概論（後期）</t>
  </si>
  <si>
    <t>情報管理特殊講義Ⅰ</t>
  </si>
  <si>
    <t>村山　政代</t>
  </si>
  <si>
    <t>ﾑﾗﾔﾏ ﾏｻﾖ</t>
  </si>
  <si>
    <t>精神看護実習</t>
  </si>
  <si>
    <t>儀間　進</t>
  </si>
  <si>
    <t>ｷﾞﾏ ｽｽﾑ</t>
  </si>
  <si>
    <t>城間　勇清</t>
  </si>
  <si>
    <t>ｼﾛﾏ ﾕｳｾｲ</t>
  </si>
  <si>
    <t>比嘉　葉子</t>
  </si>
  <si>
    <t>ﾋｶﾞ ﾖｳｺ</t>
  </si>
  <si>
    <t>いじめ不登校</t>
  </si>
  <si>
    <t>比嘉　穂乃</t>
  </si>
  <si>
    <t>ﾋｶﾞ ｽｲﾉ</t>
  </si>
  <si>
    <t>屋比久　功</t>
  </si>
  <si>
    <t>ﾔﾋﾞｸ ｲｻｵ</t>
  </si>
  <si>
    <t>松本　心</t>
  </si>
  <si>
    <t>ﾏﾂﾓﾄ ｺｺﾛ</t>
  </si>
  <si>
    <t>安次嶺　馨</t>
  </si>
  <si>
    <t>ｱｼﾐﾈ ｶｵﾙ</t>
  </si>
  <si>
    <t>新垣 義孝</t>
  </si>
  <si>
    <t>糸数 清正</t>
  </si>
  <si>
    <t>ｲﾄｶｽﾞ ｷﾖﾏｻ</t>
  </si>
  <si>
    <t>平良　肇</t>
  </si>
  <si>
    <t>ﾀｲﾗ ﾊｼﾞﾒ</t>
  </si>
  <si>
    <t>島袋　宗一</t>
  </si>
  <si>
    <t>ｼﾏﾌﾞｸﾛ ｿｳｲﾁ</t>
  </si>
  <si>
    <t>伊波　真吏</t>
  </si>
  <si>
    <t>ｲﾊ ｼﾝﾘ</t>
  </si>
  <si>
    <t>高橋　誠一</t>
  </si>
  <si>
    <t>ﾀｶﾊｼ ｾｲｲﾁ</t>
  </si>
  <si>
    <t>大内　本夫</t>
  </si>
  <si>
    <t>ｵｵｳﾁ ﾓﾄｵ</t>
  </si>
  <si>
    <t>照本　祥敬</t>
  </si>
  <si>
    <t>ﾃﾙﾓﾄ ﾋﾛﾀｶ</t>
  </si>
  <si>
    <t>生活指導・生活指導特論</t>
  </si>
  <si>
    <t>三浦　綾子</t>
  </si>
  <si>
    <t>ﾐｳﾗ ｱﾔｺ</t>
  </si>
  <si>
    <t>栄養学Ⅱ</t>
  </si>
  <si>
    <t>栄養学実習</t>
  </si>
  <si>
    <t>高良　鉄美</t>
  </si>
  <si>
    <t>ﾀｶﾗ ﾃﾂﾐ</t>
  </si>
  <si>
    <t>大田　郁也</t>
  </si>
  <si>
    <t>ｵｵﾀ ｲｸﾔ</t>
  </si>
  <si>
    <t>比嘉 寛</t>
  </si>
  <si>
    <t>ﾋｶﾞ ﾕﾀｶ</t>
  </si>
  <si>
    <t>仲本　勝男</t>
  </si>
  <si>
    <t>ﾅｶﾓﾄ ｶﾂｵ</t>
  </si>
  <si>
    <t>池宮　義郎</t>
  </si>
  <si>
    <t>ｲｹﾐﾔ ﾖｼﾛｳ</t>
  </si>
  <si>
    <t>眞鍋　俊二</t>
  </si>
  <si>
    <t>ﾏﾅﾍﾞ ｼｭﾝｼﾞ</t>
  </si>
  <si>
    <t>実島　力</t>
  </si>
  <si>
    <t>ｻﾈｼﾏ ﾁｶﾗ</t>
  </si>
  <si>
    <t>金城　美紀子</t>
  </si>
  <si>
    <t>ｷﾝｼﾞｮｳ ﾐｷｺ</t>
  </si>
  <si>
    <t>砂川　恵正</t>
  </si>
  <si>
    <t>ｽﾅｶﾜ ｹｲｼｮｳ</t>
  </si>
  <si>
    <t>小児発達援助論</t>
  </si>
  <si>
    <t>波照間 永吉</t>
  </si>
  <si>
    <t>琉球文学特講Ⅰ</t>
  </si>
  <si>
    <t>琉球文学特講Ⅱ</t>
  </si>
  <si>
    <t>濱崎　直人</t>
  </si>
  <si>
    <t>ﾊﾏｻｷ ﾅｵﾄ</t>
  </si>
  <si>
    <t>伊藤　文雄</t>
  </si>
  <si>
    <t>ｲﾄｳ ﾌﾐｵ</t>
  </si>
  <si>
    <t>嵩元　政秀</t>
  </si>
  <si>
    <t>ﾀｹﾓﾄ ﾏｻﾋﾃﾞ</t>
  </si>
  <si>
    <t>考古学研究Ⅵ</t>
  </si>
  <si>
    <t>宮城　悦二郎</t>
  </si>
  <si>
    <t>ﾐﾔｷﾞ ｴﾂｼﾞﾛｳ</t>
  </si>
  <si>
    <t>新聞英語Ⅰ</t>
  </si>
  <si>
    <t>新聞英語Ⅱ</t>
  </si>
  <si>
    <t>城間　仙子</t>
  </si>
  <si>
    <t>ｼﾛﾏ ｾﾝｺ</t>
  </si>
  <si>
    <t>杉本　信夫</t>
  </si>
  <si>
    <t>ｽｷﾞﾓﾄ ﾉﾌﾞｦ</t>
  </si>
  <si>
    <t>宮國　英達</t>
  </si>
  <si>
    <t>ﾐﾔｸﾞﾆ ﾋﾃﾞﾀﾂ</t>
  </si>
  <si>
    <t>名嘉座 元一</t>
  </si>
  <si>
    <t>ﾅｶｻﾞ ﾊｼﾞﾒ</t>
  </si>
  <si>
    <t>経済学原論</t>
  </si>
  <si>
    <t>山川　はるみ</t>
  </si>
  <si>
    <t>ﾔﾏｶﾜ ﾊﾙﾐ</t>
  </si>
  <si>
    <t>百名　加奈江</t>
  </si>
  <si>
    <t>ﾋｬｸﾅ ｶﾅｴ</t>
  </si>
  <si>
    <t>津留 健二</t>
  </si>
  <si>
    <t>ﾂﾙ ｹﾝｼﾞ</t>
  </si>
  <si>
    <t>幸地　賢治</t>
  </si>
  <si>
    <t>ｺｳﾁ ｹﾝｼﾞ</t>
  </si>
  <si>
    <t>島田　篤子</t>
  </si>
  <si>
    <t>ｼﾏﾀﾞ ｱﾂｺ</t>
  </si>
  <si>
    <t>仲村　幸子</t>
  </si>
  <si>
    <t>ﾅｶﾑﾗ ｻﾁｺ</t>
  </si>
  <si>
    <t>助産技術学</t>
  </si>
  <si>
    <t>中山　朝行</t>
  </si>
  <si>
    <t>ﾅｶﾔﾏ ﾄﾓﾕｷ</t>
  </si>
  <si>
    <t>知念　仁幸</t>
  </si>
  <si>
    <t>ﾁﾈﾝ ｼﾞﾝｺｳ</t>
  </si>
  <si>
    <t>富原　靖博</t>
  </si>
  <si>
    <t>ﾄﾐﾊﾗ ﾔｽﾋﾛ</t>
  </si>
  <si>
    <t>奥原　秀盛</t>
  </si>
  <si>
    <t>ｵｸﾊﾗ ﾋﾃﾞﾓﾘ</t>
  </si>
  <si>
    <t>桃﨑 一政</t>
  </si>
  <si>
    <t>ﾓﾓｻﾞｷ ｶｽﾞﾏｻ</t>
  </si>
  <si>
    <t>當山 小百合</t>
  </si>
  <si>
    <t>ﾄｳﾔﾏ ｻﾕﾘ</t>
  </si>
  <si>
    <t>芳田 久</t>
  </si>
  <si>
    <t>ﾖｼﾀﾞ ﾋｻｼ</t>
  </si>
  <si>
    <t>臨床検査実習</t>
  </si>
  <si>
    <t>又吉 賢弘</t>
  </si>
  <si>
    <t>ﾏﾀﾖｼ ﾔｽﾋﾛ</t>
  </si>
  <si>
    <t>臨床検査総論Ⅰ</t>
  </si>
  <si>
    <t>奥原 宗眞</t>
  </si>
  <si>
    <t>ｵｸﾊﾗ ﾑﾈﾏｻ</t>
  </si>
  <si>
    <t>島袋 一男</t>
  </si>
  <si>
    <t>ｼﾏﾌﾞｸﾛ ｶｽﾞｵ</t>
  </si>
  <si>
    <t>生物学概論</t>
  </si>
  <si>
    <t>生物学実験Ⅰ</t>
  </si>
  <si>
    <t>生物学実験Ⅱ</t>
  </si>
  <si>
    <t>米藏　敏博</t>
  </si>
  <si>
    <t>ﾖﾈｸﾗ ﾄｼﾋﾛ</t>
  </si>
  <si>
    <t>生産基盤工学設計演習Ⅱ</t>
  </si>
  <si>
    <t>賀数　マリアナ</t>
  </si>
  <si>
    <t>ｶｶｽﾞ ﾏﾘｱﾅ</t>
  </si>
  <si>
    <t>由井　晶子</t>
  </si>
  <si>
    <t>ﾕｲ ｱｷｺ</t>
  </si>
  <si>
    <t>HEWITT ROBERT JOSEPH</t>
  </si>
  <si>
    <t>ﾋｭｰｲｯﾄ ﾛﾊﾞｰﾄ ｼﾞｮｾﾌ</t>
  </si>
  <si>
    <t>梅井　道生</t>
  </si>
  <si>
    <t>ｳﾒｲ ﾐﾁｵ</t>
  </si>
  <si>
    <t>幸喜 勇</t>
  </si>
  <si>
    <t>ｺｳｷ ｲｻﾑ</t>
  </si>
  <si>
    <t>屋宜 盛峰</t>
  </si>
  <si>
    <t>ﾔｷﾞ ｾｲﾎｳ</t>
  </si>
  <si>
    <t>情報ネットワークと現代社会</t>
  </si>
  <si>
    <t>戸田 守</t>
  </si>
  <si>
    <t>ﾄﾀﾞ ﾏﾓﾙ</t>
  </si>
  <si>
    <t>金城 昭夫</t>
  </si>
  <si>
    <t>ｷﾝｼﾞｮｳ ｱｷｵ</t>
  </si>
  <si>
    <t>小山 真由美</t>
  </si>
  <si>
    <t>ｺﾔﾏ ﾏﾕﾐ</t>
  </si>
  <si>
    <t>浜川 仁</t>
  </si>
  <si>
    <t>ﾊﾏｶﾞﾜ ﾋﾄｼ</t>
  </si>
  <si>
    <t>鈴木 義孚</t>
  </si>
  <si>
    <t>ｽｽﾞｷ ﾖｼﾀｶ</t>
  </si>
  <si>
    <t>山川　玄信</t>
  </si>
  <si>
    <t>ﾔﾏｶﾜ ｹﾞﾝｼﾝ</t>
  </si>
  <si>
    <t>化学実験Ⅰ</t>
  </si>
  <si>
    <t>山城 昌志</t>
  </si>
  <si>
    <t>ﾔﾏｼﾛ ﾏｻｼ</t>
  </si>
  <si>
    <t>伊谷　玄</t>
  </si>
  <si>
    <t>ｲﾀﾆ ｹﾞﾝ</t>
  </si>
  <si>
    <t>大西 健司</t>
  </si>
  <si>
    <t>ｵｵﾆｼ ｹﾝｼﾞ</t>
  </si>
  <si>
    <t>與那嶺 理香</t>
  </si>
  <si>
    <t>ﾖﾅﾐﾈ ﾘｶ</t>
  </si>
  <si>
    <t>川上 悦子</t>
  </si>
  <si>
    <t>ｶﾜｶﾐ ｴﾂｺ</t>
  </si>
  <si>
    <t>中村 美津枝</t>
  </si>
  <si>
    <t>ﾅｶﾑﾗ ﾐﾂｴ</t>
  </si>
  <si>
    <t>山口 剛史</t>
  </si>
  <si>
    <t>小澤 良夫</t>
  </si>
  <si>
    <t>ｵｻﾞﾜ ﾖｼｵ</t>
  </si>
  <si>
    <t>照屋　善義</t>
  </si>
  <si>
    <t>ﾃﾙﾔ ｾﾞﾝｷﾞ</t>
  </si>
  <si>
    <t>石原　金盛</t>
  </si>
  <si>
    <t>ｲｼﾊﾗ ｷﾝｾｲ</t>
  </si>
  <si>
    <t>嘉手納　用和</t>
  </si>
  <si>
    <t>ｶﾃﾞﾅ ﾖｳﾜ</t>
  </si>
  <si>
    <t>仲井間 憲児</t>
  </si>
  <si>
    <t>ﾅｶｲﾏ ｹﾝｼﾞ</t>
  </si>
  <si>
    <t>欧米文化特論</t>
  </si>
  <si>
    <t>実践英語演習Ⅰ</t>
  </si>
  <si>
    <t>沖縄政治社会思想史</t>
  </si>
  <si>
    <t>久手堅 憲一</t>
  </si>
  <si>
    <t>ｸﾃﾞｹﾝ ｹﾝｲﾁ</t>
  </si>
  <si>
    <t>障害者福祉論Ⅱ</t>
  </si>
  <si>
    <t>地域福祉論</t>
  </si>
  <si>
    <t>地域福祉学特論</t>
  </si>
  <si>
    <t>地域福祉学演習</t>
  </si>
  <si>
    <t>菌類学</t>
  </si>
  <si>
    <t>贄　尚子</t>
  </si>
  <si>
    <t>ﾆｴ ﾅｵｺ</t>
  </si>
  <si>
    <t>新島　美代</t>
  </si>
  <si>
    <t>ﾆｲｼﾞﾏ ﾐﾖ</t>
  </si>
  <si>
    <t>高江洲 悦子</t>
  </si>
  <si>
    <t>ﾀｶｴｽ ｴﾂｺ</t>
  </si>
  <si>
    <t>障害児（者）心理学特論</t>
  </si>
  <si>
    <t>玻名城　英介</t>
  </si>
  <si>
    <t>ﾊﾅｼﾛ ｴｲｽｹ</t>
  </si>
  <si>
    <t>浦崎　とし恵</t>
  </si>
  <si>
    <t>ｳﾗｻｷ ﾄｼｴ</t>
  </si>
  <si>
    <t>精神衛生学各論</t>
  </si>
  <si>
    <t>比嘉　栄美</t>
  </si>
  <si>
    <t>ﾋｶﾞ ｴﾐ</t>
  </si>
  <si>
    <t>河辺　志保</t>
  </si>
  <si>
    <t>ｶﾜﾍﾞ ｼﾎ</t>
  </si>
  <si>
    <t>図画工作科・クラブ活動</t>
  </si>
  <si>
    <t>末松　進也</t>
  </si>
  <si>
    <t>ｽｴﾏﾂ ｼﾝﾔ</t>
  </si>
  <si>
    <t>真栄田　義勝</t>
  </si>
  <si>
    <t>ﾏｴﾀﾞ ﾖｼｶﾂ</t>
  </si>
  <si>
    <t>宮城　進</t>
  </si>
  <si>
    <t>ﾐﾔｷﾞ ｽｽﾑ</t>
  </si>
  <si>
    <t>野口　英世</t>
  </si>
  <si>
    <t>ﾉｸﾞﾁ ﾋﾃﾞﾖ</t>
  </si>
  <si>
    <t>磯畑　脩</t>
  </si>
  <si>
    <t>ｲｿﾊﾀ ｵｻﾑ</t>
  </si>
  <si>
    <t>石垣　金星</t>
  </si>
  <si>
    <t>ｲｼｶﾞｷ ｷﾝｾｲ</t>
  </si>
  <si>
    <t>渡名喜　庸安</t>
  </si>
  <si>
    <t>ﾄﾅｷ ﾖｳｱﾝ</t>
  </si>
  <si>
    <t>東風平　和成</t>
  </si>
  <si>
    <t>ｺﾁﾋﾗ ｶｽﾞｼｹﾞ</t>
  </si>
  <si>
    <t>大城　吉則</t>
  </si>
  <si>
    <t>ｵｵｼﾛ ﾖｼﾉﾘ</t>
  </si>
  <si>
    <t>黒木　義成</t>
  </si>
  <si>
    <t>ｸﾛｷ ﾖｼﾅﾘ</t>
  </si>
  <si>
    <t>田場　早苗</t>
  </si>
  <si>
    <t>ﾀﾊﾞ ｻﾅｴ</t>
  </si>
  <si>
    <t>與那嶺　敏</t>
  </si>
  <si>
    <t>ﾖﾅﾐﾈ ｻﾄｼ</t>
  </si>
  <si>
    <t>司法講座憲法Ⅱ</t>
  </si>
  <si>
    <t>金城　智誉</t>
  </si>
  <si>
    <t>ｷﾝｼﾞｮｳ ﾄﾓﾔｽ</t>
  </si>
  <si>
    <t>宮城　哲</t>
  </si>
  <si>
    <t>ﾐﾔｷﾞ ｻﾄｼ</t>
  </si>
  <si>
    <t>佐喜真　實</t>
  </si>
  <si>
    <t>ｻｷﾏ ﾐﾉﾙ</t>
  </si>
  <si>
    <t>安田　惠子</t>
  </si>
  <si>
    <t>ﾔｽﾀﾞ ｹｲｺ</t>
  </si>
  <si>
    <t>永岡　久美子</t>
  </si>
  <si>
    <t>ﾅｶﾞｵｶ ｸﾐｺ</t>
  </si>
  <si>
    <t>崎原　盛造</t>
  </si>
  <si>
    <t>ｻｷﾊﾗ ｾｲｿﾞｳ</t>
  </si>
  <si>
    <t>保健管理論</t>
  </si>
  <si>
    <t>山形　茂生</t>
  </si>
  <si>
    <t>ﾔﾏｶﾞﾀ ｼｹﾞｵ</t>
  </si>
  <si>
    <t>与儀　洋之</t>
  </si>
  <si>
    <t>ﾖｷﾞ ﾋﾛﾕｷ</t>
  </si>
  <si>
    <t>親川　豊子</t>
  </si>
  <si>
    <t>ｵﾔｶﾜ ﾄﾖｺ</t>
  </si>
  <si>
    <t>島嶼地域保健看護論</t>
  </si>
  <si>
    <t>岡島　実</t>
  </si>
  <si>
    <t>ｵｶｼﾞﾏ ﾐﾉﾙ</t>
  </si>
  <si>
    <t>刑事手続と捜査</t>
  </si>
  <si>
    <t>企業活動法</t>
  </si>
  <si>
    <t>中小企業の法システム</t>
  </si>
  <si>
    <t>企業決済法</t>
  </si>
  <si>
    <t>企業組織法特論</t>
  </si>
  <si>
    <t>商法特論Ⅱ</t>
  </si>
  <si>
    <t>野崎　茂</t>
  </si>
  <si>
    <t>ﾉｻﾞｷ ｼｹﾞﾙ</t>
  </si>
  <si>
    <t>日本経済と沖縄</t>
  </si>
  <si>
    <t>村田　右富実</t>
  </si>
  <si>
    <t>ﾑﾗﾀ ﾐｷﾞﾌﾐ</t>
  </si>
  <si>
    <t>国文学特講ⅤＡ</t>
  </si>
  <si>
    <t>森　謙治</t>
  </si>
  <si>
    <t>ﾓﾘ ｹﾝｼﾞ</t>
  </si>
  <si>
    <t>化学特殊講義Ⅱ</t>
  </si>
  <si>
    <t>長野　信子</t>
  </si>
  <si>
    <t>ﾅｶﾞﾉ ﾉﾌﾞｺ</t>
  </si>
  <si>
    <t>造形芸術特論Ⅲ</t>
  </si>
  <si>
    <t>吉田　辰雄</t>
  </si>
  <si>
    <t>ﾖｼﾀﾞ ﾀﾂｵ</t>
  </si>
  <si>
    <t>教育評価特論</t>
  </si>
  <si>
    <t>日本語教授法</t>
  </si>
  <si>
    <t>尚　真貴子</t>
  </si>
  <si>
    <t>ｼｮｳ ﾏｷｺ</t>
  </si>
  <si>
    <t>日本語教育教材開発研究</t>
  </si>
  <si>
    <t>赤嶺　淳</t>
  </si>
  <si>
    <t>ｱｶﾐﾈ ｼﾞｭﾝ</t>
  </si>
  <si>
    <t>井端　正幸</t>
  </si>
  <si>
    <t>ｲﾊﾞﾀ ﾏｻﾕｷ</t>
  </si>
  <si>
    <t>公害問題</t>
  </si>
  <si>
    <t>石嶺　榮一</t>
  </si>
  <si>
    <t>ｲｼﾐﾈ ｴｲｲﾁ</t>
  </si>
  <si>
    <t>与那原　侑子</t>
  </si>
  <si>
    <t>ﾖﾅﾊﾗ ﾕｳｺ</t>
  </si>
  <si>
    <t>大城　一夫</t>
  </si>
  <si>
    <t>ｵｵｼﾛ ｶｽﾞｵ</t>
  </si>
  <si>
    <t>平林　容子</t>
  </si>
  <si>
    <t>日本語教育実習</t>
  </si>
  <si>
    <t>藤中　寛之</t>
  </si>
  <si>
    <t>ﾌｼﾞﾅｶ ﾋﾛﾕｷ</t>
  </si>
  <si>
    <t>政治学特殊講義Ⅰ</t>
  </si>
  <si>
    <t>高島　勇治</t>
  </si>
  <si>
    <t>ﾀｶｼﾏ ﾕｳｼﾞ</t>
  </si>
  <si>
    <t>長田　智和</t>
  </si>
  <si>
    <t>ﾅｶﾞﾀ ﾄﾓｶｽﾞ</t>
  </si>
  <si>
    <t>神里　真由美</t>
  </si>
  <si>
    <t>ｶﾐｻﾞﾄ ﾏﾕﾐ</t>
  </si>
  <si>
    <t>野原　あゆみ</t>
  </si>
  <si>
    <t>ﾉﾊﾗ ｱﾕﾐ</t>
  </si>
  <si>
    <t>芦原　栄喜</t>
  </si>
  <si>
    <t>ｱｼﾊﾗ ｴｲｷ</t>
  </si>
  <si>
    <t>津田　英資</t>
  </si>
  <si>
    <t>ﾂﾀﾞ ｴｲｽｹ</t>
  </si>
  <si>
    <t>立石　和義</t>
  </si>
  <si>
    <t>ﾀﾃｲｼ ｶｽﾞﾖｼ</t>
  </si>
  <si>
    <t>濱川　尚子</t>
  </si>
  <si>
    <t>ﾊﾏｶﾜ　ｼｮｳｺ</t>
  </si>
  <si>
    <t>宮平　千秋</t>
  </si>
  <si>
    <t>ﾐﾔﾋﾗ ﾁｱｷ</t>
  </si>
  <si>
    <t>実験動物学</t>
  </si>
  <si>
    <t>賀久　はつ</t>
  </si>
  <si>
    <t>ｶｸ ﾊﾂ</t>
  </si>
  <si>
    <t>母性発達援助論</t>
  </si>
  <si>
    <t>小松　浩子</t>
  </si>
  <si>
    <t>ｺﾏﾂ ﾋﾛｺ</t>
  </si>
  <si>
    <t>比嘉　貴子</t>
  </si>
  <si>
    <t>ﾋｶﾞ ﾀｶｺ</t>
  </si>
  <si>
    <t>二ツ川　章二</t>
  </si>
  <si>
    <t>ﾌﾀﾂｶﾜ ｼｮｳｼﾞ</t>
  </si>
  <si>
    <t>田中　寿一</t>
  </si>
  <si>
    <t>ﾀﾅｶ ｼﾞｭｲﾁ</t>
  </si>
  <si>
    <t>齊藤　秀哉</t>
  </si>
  <si>
    <t>ｻｲﾄｳ ﾋﾃﾞﾔ</t>
  </si>
  <si>
    <t>髙津　光洋</t>
  </si>
  <si>
    <t>ﾀｶﾂ ｱｷﾋﾛ</t>
  </si>
  <si>
    <t>護得久　朝一</t>
  </si>
  <si>
    <t>ｺﾞｴｸ ﾁｮｳｲﾁ</t>
  </si>
  <si>
    <t>照屋　裕司</t>
  </si>
  <si>
    <t>ﾃﾙﾔ ﾕｳｼﾞ</t>
  </si>
  <si>
    <t>情報教育・クラブ活動</t>
  </si>
  <si>
    <t>長田　恵</t>
  </si>
  <si>
    <t>ﾅｶﾞﾀ ﾒｸﾞﾐ</t>
  </si>
  <si>
    <t>音楽・クラブ活動</t>
  </si>
  <si>
    <t>垣鍔　直</t>
  </si>
  <si>
    <t>ｶｷﾂﾊﾞ ﾅｵｼ</t>
  </si>
  <si>
    <t>山﨑　哲</t>
  </si>
  <si>
    <t>ﾔﾏｻｷ ｻﾄﾙ</t>
  </si>
  <si>
    <t>古川　浩</t>
  </si>
  <si>
    <t>ﾌﾙｶﾜ ﾋﾛｼ</t>
  </si>
  <si>
    <t>大木　栄二郎</t>
  </si>
  <si>
    <t>ｵｵｷ ｴｲｼﾞﾛｳ</t>
  </si>
  <si>
    <t>三輪　信雄</t>
  </si>
  <si>
    <t>ﾐﾜ ﾉﾌﾞｵ</t>
  </si>
  <si>
    <t>内海　俊洋</t>
  </si>
  <si>
    <t>ｳﾂﾐ ﾄｼﾋﾛ</t>
  </si>
  <si>
    <t>斉藤　康己</t>
  </si>
  <si>
    <t>ｻｲﾄｳ ﾔｽｷ</t>
  </si>
  <si>
    <t>井髙　幸治</t>
  </si>
  <si>
    <t>ｲﾀﾞｶ ｺｳｼﾞ</t>
  </si>
  <si>
    <t>織茂　昌之</t>
  </si>
  <si>
    <t>ｵﾘﾓ ﾏｻﾕｷ</t>
  </si>
  <si>
    <t>高木　誠</t>
  </si>
  <si>
    <t>ﾀｶｷﾞ ﾏｺﾄ</t>
  </si>
  <si>
    <t>元永　秀史</t>
  </si>
  <si>
    <t>ﾓﾄﾅｶﾞ ﾋﾃﾞｼ</t>
  </si>
  <si>
    <t>中村　雅史</t>
  </si>
  <si>
    <t>ﾅｶﾑﾗ ﾏｻﾉﾘ</t>
  </si>
  <si>
    <t>山口　玲子</t>
  </si>
  <si>
    <t>ﾔﾏｸﾞﾁ ﾚｲｺ</t>
  </si>
  <si>
    <t>松崎　義雄</t>
  </si>
  <si>
    <t>ﾏﾂｻﾞｷ ﾖｼｵ</t>
  </si>
  <si>
    <t>川口　耕一</t>
  </si>
  <si>
    <t>ｶﾜｸﾞﾁ ｺｳｲﾁ</t>
  </si>
  <si>
    <t>村岡　洋一</t>
  </si>
  <si>
    <t>ﾑﾗｵｶ ﾖｳｲﾁ</t>
  </si>
  <si>
    <t>照屋　真紀子</t>
  </si>
  <si>
    <t>ﾃﾙﾔ ﾏｷｺ</t>
  </si>
  <si>
    <t>横田　正夫</t>
  </si>
  <si>
    <t>ﾖｺﾀ ﾏｻｵ</t>
  </si>
  <si>
    <t>田盛　広三</t>
  </si>
  <si>
    <t>ﾀﾓﾘ ﾋﾛｿﾞｳ</t>
  </si>
  <si>
    <t>山口　惠三</t>
  </si>
  <si>
    <t>ﾔﾏｸﾞﾁ ｹｲｿﾞｳ</t>
  </si>
  <si>
    <t>太田　英明</t>
  </si>
  <si>
    <t>ｵｵﾀ ﾋﾃﾞｱｷ</t>
  </si>
  <si>
    <t>田中　実</t>
  </si>
  <si>
    <t>ﾀﾅｶ ﾐﾉﾙ</t>
  </si>
  <si>
    <t>国語教育特講ⅡＢ</t>
  </si>
  <si>
    <t>下地　芳郎</t>
  </si>
  <si>
    <t>ｼﾓｼﾞ ﾖｼﾛｳ</t>
  </si>
  <si>
    <t>沼知　健一</t>
  </si>
  <si>
    <t>ﾇﾏﾁ ｹﾝｲﾁ</t>
  </si>
  <si>
    <t>樋野　興夫</t>
  </si>
  <si>
    <t>ﾋﾉ ｵｷｵ</t>
  </si>
  <si>
    <t>沖重　薫</t>
  </si>
  <si>
    <t>ｵｷｼｹﾞ ｶｵﾙ</t>
  </si>
  <si>
    <t>矢倉　英隆</t>
  </si>
  <si>
    <t>ﾔｸﾗ ﾋﾃﾞﾀｶ</t>
  </si>
  <si>
    <t>三友　仁志</t>
  </si>
  <si>
    <t>ﾐﾄﾓ ﾋﾄｼ</t>
  </si>
  <si>
    <t>玉田 太朗</t>
  </si>
  <si>
    <t>ﾀﾏﾀﾞ ﾀﾛｳ</t>
  </si>
  <si>
    <t>古謝　タカ子</t>
  </si>
  <si>
    <t>ｺｼﾞｬ ﾀｶｺ</t>
  </si>
  <si>
    <t>松井　克明</t>
  </si>
  <si>
    <t>ﾏﾂｲ ｶﾂｱｷ</t>
  </si>
  <si>
    <t>小松崎 篤</t>
  </si>
  <si>
    <t>ｺﾏﾂｻﾞｷ ｱﾂｼ</t>
  </si>
  <si>
    <t>神経耳科学</t>
  </si>
  <si>
    <t>高木　博史</t>
  </si>
  <si>
    <t>ﾀｶｷﾞ ﾋﾛｼ</t>
  </si>
  <si>
    <t>平良　吉彦</t>
  </si>
  <si>
    <t>ﾀｲﾗ ﾖｼﾋｺ</t>
  </si>
  <si>
    <t>嵩原　安伸</t>
  </si>
  <si>
    <t>ﾀｹﾊﾗ ﾔｽﾉﾌﾞ</t>
  </si>
  <si>
    <t>若尾　典子</t>
  </si>
  <si>
    <t>ﾜｶｵ ﾉﾘｺ</t>
  </si>
  <si>
    <t>総合特別講義Ⅰ（人権のｼﾞｪﾝﾀﾞｰ学）</t>
  </si>
  <si>
    <t>七澤　隆晋</t>
  </si>
  <si>
    <t>ﾅﾅｻﾜ ﾀｶﾕｷ</t>
  </si>
  <si>
    <t>呉屋　葵</t>
  </si>
  <si>
    <t>ｺﾞﾔ ｱｵｲ</t>
  </si>
  <si>
    <t>音楽専科</t>
  </si>
  <si>
    <t>音声言語医学</t>
  </si>
  <si>
    <t>若村　国夫</t>
  </si>
  <si>
    <t>ﾜｶﾑﾗ ｸﾆｵ</t>
  </si>
  <si>
    <t>物理学特別講義Ｆ（物理学特論Ⅴ）</t>
  </si>
  <si>
    <t>岩下　明德</t>
  </si>
  <si>
    <t>ｲﾜｼﾀ ｱｷﾉﾘ</t>
  </si>
  <si>
    <t>知念 信雄</t>
  </si>
  <si>
    <t>ﾁﾈﾝ ﾉﾌﾞｵ</t>
  </si>
  <si>
    <t>伊是名　初子</t>
  </si>
  <si>
    <t>ｲｾﾞﾅ ﾊﾂｺ</t>
  </si>
  <si>
    <t>看護学原論Ⅱ</t>
  </si>
  <si>
    <t>井出　創太郎</t>
  </si>
  <si>
    <t>ｲﾃﾞ ｿｳﾀﾛｳ</t>
  </si>
  <si>
    <t>美術特殊講義Ｆ（造形芸術特論Ⅱ）</t>
  </si>
  <si>
    <t>永益　英敏</t>
  </si>
  <si>
    <t>ﾅｶﾞﾏｽ ﾋﾃﾞﾄｼ</t>
  </si>
  <si>
    <t>理科教育特別講義Ⅰ</t>
  </si>
  <si>
    <t>増田　昭三</t>
  </si>
  <si>
    <t>ﾏｽﾀﾞ ｼｮｳｿﾞｳ</t>
  </si>
  <si>
    <t>イスパ／アメリカの風物と文化</t>
  </si>
  <si>
    <t>関口　靖之</t>
  </si>
  <si>
    <t>ｾｷｸﾞﾁ ﾔｽﾕｷ</t>
  </si>
  <si>
    <t>地誌学概論Ｂ</t>
  </si>
  <si>
    <t>玉沖　仁美</t>
  </si>
  <si>
    <t>ﾀﾏｵｷ ﾋﾄﾐ</t>
  </si>
  <si>
    <t>大嶺　麻子</t>
  </si>
  <si>
    <t>ｵｵﾐﾈ ｱｻｺ</t>
  </si>
  <si>
    <t>稲福　日出夫</t>
  </si>
  <si>
    <t>ｲﾅﾌｸ ﾋﾃﾞｵ</t>
  </si>
  <si>
    <t>法思想史</t>
  </si>
  <si>
    <t>喜瀬　慎仁</t>
  </si>
  <si>
    <t>ｷｾ ｼﾝｼﾞﾝ</t>
  </si>
  <si>
    <t>酒元 謙二</t>
  </si>
  <si>
    <t>福島　康文</t>
  </si>
  <si>
    <t>ﾌｸｼﾏ ﾔｽﾌﾞﾐ</t>
  </si>
  <si>
    <t>小川　竹一</t>
  </si>
  <si>
    <t>ｵｶﾞﾜ ﾀｹｶｽﾞ</t>
  </si>
  <si>
    <t>農業法律学</t>
  </si>
  <si>
    <t>香村　真徳</t>
  </si>
  <si>
    <t>ｶﾑﾗ ｼﾝﾄｸ</t>
  </si>
  <si>
    <t>大田 昌秀</t>
  </si>
  <si>
    <t>ｵｵﾀ ﾏｻﾋﾃﾞ</t>
  </si>
  <si>
    <t>外間　政一</t>
  </si>
  <si>
    <t>ﾎｶﾏ ﾏｻｶｽﾞ</t>
  </si>
  <si>
    <t>平田　幸男</t>
  </si>
  <si>
    <t>今中 泰洋</t>
  </si>
  <si>
    <t>翁長　良盛</t>
  </si>
  <si>
    <t>ｵﾅｶﾞ ﾖｼﾓﾘ</t>
  </si>
  <si>
    <t>伊波 みどり</t>
  </si>
  <si>
    <t>ｲﾊ ﾐﾄﾞﾘ</t>
  </si>
  <si>
    <t>公立小学校への継続をめざして</t>
  </si>
  <si>
    <t>仲川 順子</t>
  </si>
  <si>
    <t>ﾅｶｶﾞﾜ ｼﾞｭﾝｺ</t>
  </si>
  <si>
    <t>中村 覚</t>
  </si>
  <si>
    <t>ﾅｶﾑﾗ ｻﾄﾙ</t>
  </si>
  <si>
    <t>島袋 浩和</t>
  </si>
  <si>
    <t>ｼﾏﾌﾞｸﾛ ﾋﾛｶｽﾞ</t>
  </si>
  <si>
    <t>山里　清</t>
  </si>
  <si>
    <t>ﾔﾏｻﾞﾄ ｷﾖｼ</t>
  </si>
  <si>
    <t>無脊椎動物学</t>
  </si>
  <si>
    <t>藻類学</t>
  </si>
  <si>
    <t>後藤 聡</t>
  </si>
  <si>
    <t>ｺﾞﾄｳ ｻﾄｼ</t>
  </si>
  <si>
    <t>社会福祉法</t>
  </si>
  <si>
    <t>長位 鈴子</t>
  </si>
  <si>
    <t>ﾅｶﾞｲ ﾚｲｺ</t>
  </si>
  <si>
    <t>笠　耐</t>
  </si>
  <si>
    <t>ﾘｭｳ ﾀｴ</t>
  </si>
  <si>
    <t>瀬山　詠子</t>
  </si>
  <si>
    <t>ｾﾔﾏ ｴｲｺ</t>
  </si>
  <si>
    <t>演奏学特講Ⅱ</t>
  </si>
  <si>
    <t>伊良皆　淳</t>
  </si>
  <si>
    <t>ｲﾗﾐﾅ ｱﾂｼ</t>
  </si>
  <si>
    <t>兼島　安洋</t>
  </si>
  <si>
    <t>ｶﾈｼﾏ ﾔｽﾋﾛ</t>
  </si>
  <si>
    <t>古我知　智子</t>
  </si>
  <si>
    <t>ｺｶﾞﾁ ﾄﾓｺ</t>
  </si>
  <si>
    <t>島袋　正樹</t>
  </si>
  <si>
    <t>ｼﾏﾌﾞｸ ﾏｻｷ</t>
  </si>
  <si>
    <t>ｽｽﾞｷ ﾏｺﾄ</t>
  </si>
  <si>
    <t>高富　伸哉</t>
  </si>
  <si>
    <t>ﾀｶﾄﾐ ｼﾝﾔ</t>
  </si>
  <si>
    <t>数値解析特論</t>
  </si>
  <si>
    <t>安川　雄一郎</t>
  </si>
  <si>
    <t>生物学基礎実験Ⅱ</t>
  </si>
  <si>
    <t>HUMPHRY JULIA</t>
  </si>
  <si>
    <t>ﾊﾝﾌﾘｰ ｼﾞｭﾘｱ</t>
  </si>
  <si>
    <t>大城　百恵</t>
  </si>
  <si>
    <t>ｵｵｼﾛ ﾓﾓｴ</t>
  </si>
  <si>
    <t>実験心理学</t>
  </si>
  <si>
    <t>小林　達雄</t>
  </si>
  <si>
    <t>ｺﾊﾞﾔｼ ﾀﾂｵ</t>
  </si>
  <si>
    <t>考古学研究ⅩⅠ</t>
  </si>
  <si>
    <t>山城　新</t>
  </si>
  <si>
    <t>ﾔﾏｼﾛ ｼﾝ</t>
  </si>
  <si>
    <t>末吉　良治</t>
  </si>
  <si>
    <t>ｽｴﾖｼ ﾖｼﾊﾙ</t>
  </si>
  <si>
    <t>公立中学校への継続を目指して</t>
  </si>
  <si>
    <t>宮城　邦治</t>
  </si>
  <si>
    <t>ﾐﾔｷﾞ ｸﾆﾊﾙ</t>
  </si>
  <si>
    <t>新垣　みのり</t>
  </si>
  <si>
    <t>ｱﾗｶｷ ﾐﾉﾘ</t>
  </si>
  <si>
    <t>地域情報学外書講読</t>
  </si>
  <si>
    <t>鈴木　輝二</t>
  </si>
  <si>
    <t>ｽｽﾞｷ ﾃﾙｼﾞ</t>
  </si>
  <si>
    <t>金城　須美子</t>
  </si>
  <si>
    <t>ｷﾝｼﾞｮｳ ｽﾐｺ</t>
  </si>
  <si>
    <t>HENDRICKX KATRIEN MAGDA PAUL</t>
  </si>
  <si>
    <t>ﾍﾝﾄﾞﾘｯｸｽ ｶﾄﾘｰﾇ ﾏｸﾞﾀﾞ ﾎﾟｰﾙ</t>
  </si>
  <si>
    <t>基礎フランス語Ⅱ</t>
  </si>
  <si>
    <t>比嘉　正幸</t>
  </si>
  <si>
    <t>ﾋｶﾞ ﾏｻﾕｷ</t>
  </si>
  <si>
    <t>當銘　吉雄</t>
  </si>
  <si>
    <t>ﾄｳﾒ ﾖｼｵ</t>
  </si>
  <si>
    <t>現代アメリカ論</t>
  </si>
  <si>
    <t>古謝　静男</t>
  </si>
  <si>
    <t>ｺｼﾞｬ ｼｽﾞｵ</t>
  </si>
  <si>
    <t>咽頭科学</t>
  </si>
  <si>
    <t>気管食道科学</t>
  </si>
  <si>
    <t>頭頸部腫瘍学</t>
  </si>
  <si>
    <t>中村　裕</t>
  </si>
  <si>
    <t>ﾅｶﾑﾗ ﾕﾀｶ</t>
  </si>
  <si>
    <t>坂本　真樹</t>
  </si>
  <si>
    <t>ｻｶﾓﾄ ﾏｻｷ</t>
  </si>
  <si>
    <t>山城　容子</t>
  </si>
  <si>
    <t>ﾔﾏｼﾛ ﾖｳｺ</t>
  </si>
  <si>
    <t>池上 嘉彦</t>
  </si>
  <si>
    <t>ｲｹｶﾞﾐ ﾖｼﾋｺ</t>
  </si>
  <si>
    <t>英語学特殊講義</t>
  </si>
  <si>
    <t>中間 美砂子</t>
  </si>
  <si>
    <t>ﾅｶﾏ ﾐｻｺ</t>
  </si>
  <si>
    <t>家庭科教育特論Ⅱ</t>
  </si>
  <si>
    <t>森田　伸子</t>
  </si>
  <si>
    <t>教育史特論</t>
  </si>
  <si>
    <t>米山　務</t>
  </si>
  <si>
    <t>ﾖﾈﾔﾏ ﾂｶｻ</t>
  </si>
  <si>
    <t>福田　茂隆</t>
  </si>
  <si>
    <t>石原　清貴</t>
  </si>
  <si>
    <t>ｲｼﾊﾗ ｷﾖﾀｶ</t>
  </si>
  <si>
    <t>言語心理学</t>
  </si>
  <si>
    <t>伊藤　セツ</t>
  </si>
  <si>
    <t>ｲﾄｳ ｾﾂ</t>
  </si>
  <si>
    <t>生活経営学</t>
  </si>
  <si>
    <t>郷六　一生</t>
  </si>
  <si>
    <t>ｺﾞｳﾛｸ ｶｽﾞｵ</t>
  </si>
  <si>
    <t>物理学特別講義Ｃ（物理学特論Ⅱ）</t>
  </si>
  <si>
    <t>金城 光代</t>
  </si>
  <si>
    <t>ｷﾝｼﾞｮｳ ﾐﾂﾖ</t>
  </si>
  <si>
    <t>江藤　孝</t>
  </si>
  <si>
    <t>ｴﾄｳ ﾀｶｼ</t>
  </si>
  <si>
    <t>丸山　欣也</t>
  </si>
  <si>
    <t>ﾏﾙﾔﾏ ｷﾝﾔ</t>
  </si>
  <si>
    <t>当山　清史</t>
  </si>
  <si>
    <t>ﾄｳﾔﾏ ｷﾖﾌﾐ</t>
  </si>
  <si>
    <t>上村　大輔</t>
  </si>
  <si>
    <t>ｳｴﾑﾗ ﾀﾞｲｽｹ</t>
  </si>
  <si>
    <t>秋元　雄史</t>
  </si>
  <si>
    <t>ｱｷﾓﾄ ﾕｳｼﾞ</t>
  </si>
  <si>
    <t>美術特殊講義Ｅ（造形美術特論Ⅰ）</t>
  </si>
  <si>
    <t>仲里　幸康</t>
  </si>
  <si>
    <t>ﾅｶｻﾞﾄ ﾕｷﾔｽ</t>
  </si>
  <si>
    <t>今井　昭一</t>
  </si>
  <si>
    <t>ｲﾏｲ ｼｮｳｲﾁ</t>
  </si>
  <si>
    <t>上江洲　安弘</t>
  </si>
  <si>
    <t>ｳｴｽﾞ ﾔｽﾋﾛ</t>
  </si>
  <si>
    <t>臨床生理学Ⅰ</t>
  </si>
  <si>
    <t>渡辺 裕子</t>
  </si>
  <si>
    <t>ﾜﾀﾅﾍﾞ ﾋﾛｺ</t>
  </si>
  <si>
    <t>安居院　高志</t>
  </si>
  <si>
    <t>ｱｸﾞｲ ﾀｶｼ</t>
  </si>
  <si>
    <t>古我知 浩</t>
  </si>
  <si>
    <t>志賀　浩二</t>
  </si>
  <si>
    <t>ｼｶﾞ ｺｳｼﾞ</t>
  </si>
  <si>
    <t>解析学特論Ⅲ（大学院集中講義）</t>
  </si>
  <si>
    <t>玉城　研</t>
  </si>
  <si>
    <t>儀間　盛徳</t>
  </si>
  <si>
    <t>ｷﾞﾏ ｾｲﾄｸ</t>
  </si>
  <si>
    <t>前原　信照</t>
  </si>
  <si>
    <t>ﾏｴﾊﾗ ﾉﾌﾞﾃﾙ</t>
  </si>
  <si>
    <t>学校薬剤師</t>
  </si>
  <si>
    <t>嘉手川 咲代子</t>
  </si>
  <si>
    <t>ｶﾃﾞｶﾜ ｻﾖｺ</t>
  </si>
  <si>
    <t>幸地　政行</t>
  </si>
  <si>
    <t>ｺｳﾁ ﾏｻﾕｷ</t>
  </si>
  <si>
    <t>保健科教育方法C</t>
  </si>
  <si>
    <t>嘉手苅　初子</t>
  </si>
  <si>
    <t>ｶﾃﾞｶﾙ ﾊﾂｺ</t>
  </si>
  <si>
    <t>上門　幸成</t>
  </si>
  <si>
    <t>ｳｴｼﾞｮｳ ｺｳｾｲ</t>
  </si>
  <si>
    <t>伊江　朝勇</t>
  </si>
  <si>
    <t>ｲｴ ﾁｮｳﾕｳ</t>
  </si>
  <si>
    <t>上間 和子</t>
  </si>
  <si>
    <t>ｳｴﾏ ｶｽﾞｺ</t>
  </si>
  <si>
    <t>比嘉 智子</t>
  </si>
  <si>
    <t>平良　恵子</t>
  </si>
  <si>
    <t>ﾀｲﾗ ｹｲｺ</t>
  </si>
  <si>
    <t>屋我　栄</t>
  </si>
  <si>
    <t>ﾔｶﾞ ｻｶｴ</t>
  </si>
  <si>
    <t>古謝　新</t>
  </si>
  <si>
    <t>ｺｼﾞﾔ ｱﾗﾀ</t>
  </si>
  <si>
    <t>糸数 デビット ＪＲ</t>
  </si>
  <si>
    <t>ｲﾄｶｽﾞ ﾃﾞﾋﾞｯﾄ JR</t>
  </si>
  <si>
    <t>島田　馨</t>
  </si>
  <si>
    <t>ｼﾏﾀﾞ ｶｵﾙ</t>
  </si>
  <si>
    <t>抗菌化学療法</t>
  </si>
  <si>
    <t>糸数 哲郎</t>
  </si>
  <si>
    <t>ｲﾄｶｽﾞ ﾃﾂｵ</t>
  </si>
  <si>
    <t>西銘 貴代子</t>
  </si>
  <si>
    <t>ﾆｼﾒ ｷﾖｺ</t>
  </si>
  <si>
    <t>精神衛生学実習</t>
  </si>
  <si>
    <t>西村 良二</t>
  </si>
  <si>
    <t>ﾆｼﾑﾗ ﾘｮｳｼﾞ</t>
  </si>
  <si>
    <t>船越　健悟</t>
  </si>
  <si>
    <t>ﾌﾅｺｼ ｹﾝｺﾞ</t>
  </si>
  <si>
    <t>與那覇　朝英</t>
  </si>
  <si>
    <t>ﾖﾅﾊ ﾄﾓﾋﾃﾞ</t>
  </si>
  <si>
    <t>原　久仁子</t>
  </si>
  <si>
    <t>ﾊﾗ ｸﾆｺ</t>
  </si>
  <si>
    <t>客員研究</t>
  </si>
  <si>
    <t>大西　登</t>
  </si>
  <si>
    <t>ｵｵﾆｼ ﾉﾎﾞﾙ</t>
  </si>
  <si>
    <t>大城　忠</t>
  </si>
  <si>
    <t>ｵｵｼﾛ ﾀﾀﾞｼ</t>
  </si>
  <si>
    <t>照屋　久子</t>
  </si>
  <si>
    <t>ﾃﾙﾔ ﾋｻｺ</t>
  </si>
  <si>
    <t>宮城　奈々</t>
  </si>
  <si>
    <t>ﾐﾔｷﾞ ﾅﾅ</t>
  </si>
  <si>
    <t>譜久原 艶子</t>
  </si>
  <si>
    <t>ﾌｸﾊﾗ ﾂﾔｺ</t>
  </si>
  <si>
    <t>高橋 美樹</t>
  </si>
  <si>
    <t>玉城 綾乃</t>
  </si>
  <si>
    <t>ﾀﾏｼﾛ ｱﾔﾉ</t>
  </si>
  <si>
    <t>若松 由紀子</t>
  </si>
  <si>
    <t>ﾜｶﾏﾂ ﾕｷｺ</t>
  </si>
  <si>
    <t>栄野元　樹</t>
  </si>
  <si>
    <t>ｴﾉﾓﾄ ｲﾂｷ</t>
  </si>
  <si>
    <t>山城 ひとみ</t>
  </si>
  <si>
    <t>ﾔﾏｼﾛ ﾋﾄﾐ</t>
  </si>
  <si>
    <t>喜納　寿子</t>
  </si>
  <si>
    <t>ｷﾅ ﾋｻｺ</t>
  </si>
  <si>
    <t>SIMPSON PETER</t>
  </si>
  <si>
    <t>ｼﾝﾌﾟｿﾝ ﾋﾟｰﾀｰ</t>
  </si>
  <si>
    <t>島袋 盛世</t>
  </si>
  <si>
    <t>ｼﾏﾌﾞｸﾛ ﾓﾘﾖ</t>
  </si>
  <si>
    <t>英文法</t>
  </si>
  <si>
    <t>大濱 勝彦</t>
  </si>
  <si>
    <t>李　鎮榮</t>
  </si>
  <si>
    <t>社会人類学研究Ⅰ</t>
  </si>
  <si>
    <t>社会人類学研究Ⅲ</t>
  </si>
  <si>
    <t>上村　幸雄</t>
  </si>
  <si>
    <t>ｳｴﾑﾗ ﾕｷｵ</t>
  </si>
  <si>
    <t>前田　真之</t>
  </si>
  <si>
    <t>ﾏｴﾀﾞ ﾏｻﾕｷ</t>
  </si>
  <si>
    <t>辻野 ミシェル</t>
  </si>
  <si>
    <t>ﾂｼﾞﾉ ﾐｼｪﾙ</t>
  </si>
  <si>
    <t>久部良 和子</t>
  </si>
  <si>
    <t>ｸﾌﾞﾗ ﾅｷﾞｺ</t>
  </si>
  <si>
    <t>SPICOLUK STEPHEN</t>
  </si>
  <si>
    <t>ｽﾋﾟｺﾗｯｸ ｽﾃﾌｧﾝ</t>
  </si>
  <si>
    <t>オーラル・イングリッシュⅡ</t>
  </si>
  <si>
    <t>奥間 朝春</t>
  </si>
  <si>
    <t>ｵｸﾏ ﾁｮｳｼｭﾝ</t>
  </si>
  <si>
    <t>新屋敷　文春</t>
  </si>
  <si>
    <t>ｼﾝﾔｼｷ ﾌﾐﾊﾙ</t>
  </si>
  <si>
    <t>渡口　真佐夫</t>
  </si>
  <si>
    <t>ﾄｸﾞﾁ ﾏｻｵ</t>
  </si>
  <si>
    <t>近藤 潤子</t>
  </si>
  <si>
    <t>ｺﾝﾄﾞｳ ｼﾞｭﾝｺ</t>
  </si>
  <si>
    <t>母性看護学概論</t>
  </si>
  <si>
    <t>小浜　源郁</t>
  </si>
  <si>
    <t>ｺﾊﾏ ｹﾞﾝｲｸ</t>
  </si>
  <si>
    <t>口腔外科</t>
  </si>
  <si>
    <t>大久保　和明</t>
  </si>
  <si>
    <t>ｵｵｸﾎﾞ ｶｽﾞｱｷ</t>
  </si>
  <si>
    <t>下山　孝</t>
  </si>
  <si>
    <t>ｼﾓﾔﾏ ﾀｶｼ</t>
  </si>
  <si>
    <t>消化器疾患と腸内細菌</t>
  </si>
  <si>
    <t>護得久　朝八郎</t>
  </si>
  <si>
    <t>ｺﾞｴｸ ﾁｮｳﾊﾁﾛｳ</t>
  </si>
  <si>
    <t>宮里　肇</t>
  </si>
  <si>
    <t>ﾐﾔｻﾄ ﾊｼﾞﾒ</t>
  </si>
  <si>
    <t>渡口　稔</t>
  </si>
  <si>
    <t>外間　政哲</t>
  </si>
  <si>
    <t>ﾎｶﾏ ｾｲﾃﾂ</t>
  </si>
  <si>
    <t>池城　毅</t>
  </si>
  <si>
    <t>ｲｹｼﾛ ﾂﾖｼ</t>
  </si>
  <si>
    <t>新垣　有正</t>
  </si>
  <si>
    <t>ｱﾗｶｷ ﾕｳｾｲ</t>
  </si>
  <si>
    <t>上原　正邦</t>
  </si>
  <si>
    <t>ｳｴﾊﾗ ﾏｻｸﾆ</t>
  </si>
  <si>
    <t>吉本 佐和子</t>
  </si>
  <si>
    <t>ﾖｼﾓﾄ ｻﾜｺ</t>
  </si>
  <si>
    <t>島崎 修次</t>
  </si>
  <si>
    <t>ｼﾏｻﾞｷ ｼｭｳｼﾞ</t>
  </si>
  <si>
    <t>砂川 瑞枝</t>
  </si>
  <si>
    <t>ｽﾅｶﾞﾜ ﾐｽﾞｴ</t>
  </si>
  <si>
    <t>宮城 泉</t>
  </si>
  <si>
    <t>ﾐﾔｷﾞ ｲｽﾞﾐ</t>
  </si>
  <si>
    <t>小池　弘美</t>
  </si>
  <si>
    <t>ｺｲｹ ﾋﾛﾐ</t>
  </si>
  <si>
    <t>プログラミング演習</t>
  </si>
  <si>
    <t>玉城 宏彦</t>
  </si>
  <si>
    <t>ﾀﾏｷ ﾋﾛﾋｺ</t>
  </si>
  <si>
    <t>西村　昌彦</t>
  </si>
  <si>
    <t>名嘉　泰</t>
  </si>
  <si>
    <t>ﾅｶ ﾔｽｼ</t>
  </si>
  <si>
    <t>NUTRAVONG CHUTAMART</t>
  </si>
  <si>
    <t>ﾇｯﾄﾗｰｳｫﾝ ﾁｭﾀｰﾏｰﾄ</t>
  </si>
  <si>
    <t>基礎タイ語Ⅱ</t>
  </si>
  <si>
    <t>比嘉 めぐみ</t>
  </si>
  <si>
    <t>ﾋｶﾞ ﾒｸﾞﾐ</t>
  </si>
  <si>
    <t>賀数 由美</t>
  </si>
  <si>
    <t>ｶｶｽﾞ ﾕﾐ</t>
  </si>
  <si>
    <t>比嘉 長徳</t>
  </si>
  <si>
    <t>ﾋｶﾞ ﾁｮｳﾄｸ</t>
  </si>
  <si>
    <t>大城　盛保</t>
  </si>
  <si>
    <t>ｵｵｼﾛ ﾓﾘﾔｽ</t>
  </si>
  <si>
    <t>地域環境規制の法と政治</t>
  </si>
  <si>
    <t>大城 茂一</t>
  </si>
  <si>
    <t>ｵｵｼﾛ ｼｹﾞｲﾁ</t>
  </si>
  <si>
    <t>松田 昇一</t>
  </si>
  <si>
    <t>比嘉 竜子</t>
  </si>
  <si>
    <t>ﾋｶﾞ ﾘｭｳｺ</t>
  </si>
  <si>
    <t>小渡 悟</t>
  </si>
  <si>
    <t>ｵﾄﾞ ｻﾄﾙ</t>
  </si>
  <si>
    <t>城間 貞</t>
  </si>
  <si>
    <t>ｼﾛﾏ ﾀﾀﾞｼ</t>
  </si>
  <si>
    <t>仲栄真 美奈子</t>
  </si>
  <si>
    <t>ﾅｶｴﾏ ﾐﾅｺ</t>
  </si>
  <si>
    <t>関　ひろ子</t>
  </si>
  <si>
    <t>美術特殊講義E</t>
  </si>
  <si>
    <t>造形芸術特論Ⅰ</t>
  </si>
  <si>
    <t>高橋　雅延</t>
  </si>
  <si>
    <t>ﾀｶﾊｼ ﾏｻﾉﾌﾞ</t>
  </si>
  <si>
    <t>記憶心理学</t>
  </si>
  <si>
    <t>歴史学特論ⅡＡ（東アジア史）</t>
  </si>
  <si>
    <t>仲里　恒雄</t>
  </si>
  <si>
    <t>理科教育法A</t>
  </si>
  <si>
    <t>崎浜　秀昌</t>
  </si>
  <si>
    <t>デザイン基礎</t>
  </si>
  <si>
    <t>郷　泰典</t>
  </si>
  <si>
    <t>美術特殊講義F</t>
  </si>
  <si>
    <t>造形教育特論Ⅲ</t>
  </si>
  <si>
    <t>新城　和博</t>
  </si>
  <si>
    <t>ｼﾝｼﾞｮｳ ｶｽﾞﾋﾛ</t>
  </si>
  <si>
    <t>地域経営学</t>
  </si>
  <si>
    <t>内田 真人</t>
  </si>
  <si>
    <t>ｳﾁﾀﾞ ﾏﾋﾄ</t>
  </si>
  <si>
    <t>川平　博一</t>
  </si>
  <si>
    <t>ｶﾜﾋﾗ ﾋﾛｲﾁ</t>
  </si>
  <si>
    <t>日本事情Ａ１</t>
  </si>
  <si>
    <t>山城　一純</t>
  </si>
  <si>
    <t>ﾔﾏｼﾛ ｶｽﾞﾖｼ</t>
  </si>
  <si>
    <t>読谷山　洋司</t>
  </si>
  <si>
    <t>ﾖﾐﾔﾏ ﾖｳｼﾞ</t>
  </si>
  <si>
    <t>船木　由喜彦</t>
  </si>
  <si>
    <t>ﾌﾅｷ ﾕｷﾋｺ</t>
  </si>
  <si>
    <t>物理学特別講義C</t>
  </si>
  <si>
    <t>人権保障システム</t>
  </si>
  <si>
    <t>統治機構システム</t>
  </si>
  <si>
    <t>豊岡　隆</t>
  </si>
  <si>
    <t>ﾄﾖｵｶ ﾀｶｼ</t>
  </si>
  <si>
    <t>キャッシュ・フロー会計</t>
  </si>
  <si>
    <t>国際会計Ⅰ</t>
  </si>
  <si>
    <t>連結キャッシュ・フロー会計</t>
  </si>
  <si>
    <t>国際会計Ⅱ</t>
  </si>
  <si>
    <t>キャッシュ・フロー会計特論</t>
  </si>
  <si>
    <t>会計学外国文献研究</t>
  </si>
  <si>
    <t>上杉　勇司</t>
  </si>
  <si>
    <t>柴田　美紀</t>
  </si>
  <si>
    <t>ｼﾊﾞﾀ ﾐｷ</t>
  </si>
  <si>
    <t>言語学特殊講義Ⅰ</t>
  </si>
  <si>
    <t>照屋　寛徳</t>
  </si>
  <si>
    <t>ﾃﾙﾔ ｶﾝﾄｸ</t>
  </si>
  <si>
    <t>キャリア概論(後期）</t>
  </si>
  <si>
    <t>川平 博一</t>
  </si>
  <si>
    <t>塩月　亮子</t>
  </si>
  <si>
    <t>ｼｵﾂｷ ﾘｮｳｺ</t>
  </si>
  <si>
    <t>上田　恵介</t>
  </si>
  <si>
    <t>ｳｴﾀﾞ ｹｲｽｹ</t>
  </si>
  <si>
    <t>長元　朝浩</t>
  </si>
  <si>
    <t>ﾅｶﾞﾓﾄ ﾄﾓﾋﾛ</t>
  </si>
  <si>
    <t>森田　大</t>
  </si>
  <si>
    <t>ﾓﾘﾀ ﾀﾞｲ</t>
  </si>
  <si>
    <t>建築整備計画</t>
  </si>
  <si>
    <t>大城　武</t>
  </si>
  <si>
    <t>建築材料学</t>
  </si>
  <si>
    <t>建築材料学特論</t>
  </si>
  <si>
    <t>具志堅　俊樹</t>
  </si>
  <si>
    <t>ｸﾞｼｹﾝ ﾄｼｷ</t>
  </si>
  <si>
    <t>根路銘　国昭</t>
  </si>
  <si>
    <t>ﾈﾛﾒ ｸﾆｱｷ</t>
  </si>
  <si>
    <t>横山　俊一</t>
  </si>
  <si>
    <t>ﾖｺﾔﾏ ｼｭﾝｲﾁ</t>
  </si>
  <si>
    <t>史野　根生</t>
  </si>
  <si>
    <t>ｼﾉ ｺﾝｾｲ</t>
  </si>
  <si>
    <t>スポーツ整形外科</t>
  </si>
  <si>
    <t>武市　早苗</t>
  </si>
  <si>
    <t>ﾀｹｲﾁ ｻﾅｴ</t>
  </si>
  <si>
    <t>成人看護方法Ⅱ</t>
  </si>
  <si>
    <t>仲本 興三</t>
  </si>
  <si>
    <t>ﾅｶﾓﾄ ｺｳｿﾞｳ</t>
  </si>
  <si>
    <t>土居　安子</t>
  </si>
  <si>
    <t>ﾄﾞｲ ﾔｽｺ</t>
  </si>
  <si>
    <t>読書と豊かな人間性</t>
  </si>
  <si>
    <t>真板　昭夫</t>
  </si>
  <si>
    <t>ﾏｲﾀ ｱｷｵ</t>
  </si>
  <si>
    <t>進化生態学特殊講義B</t>
  </si>
  <si>
    <t>宇都宮　登雄</t>
  </si>
  <si>
    <t>ｳﾂﾉﾐﾔ ﾀｶｵ</t>
  </si>
  <si>
    <t>大山　盛久</t>
  </si>
  <si>
    <t>ｵｵﾔﾏ ﾓﾘﾋｻ</t>
  </si>
  <si>
    <t>経営工学概論</t>
  </si>
  <si>
    <t>冨永　佳代子</t>
  </si>
  <si>
    <t>ﾄﾐﾅｶﾞ ｶﾖｺ</t>
  </si>
  <si>
    <t>学習指導と学校図書館</t>
  </si>
  <si>
    <t>山倉　拓夫</t>
  </si>
  <si>
    <t>ﾔﾏｸﾗ ﾀｸｵ</t>
  </si>
  <si>
    <t>川上　裕香</t>
  </si>
  <si>
    <t>ｶﾜｶﾐ ﾕｶ</t>
  </si>
  <si>
    <t>東　洋</t>
  </si>
  <si>
    <t>ｱｽﾞﾏ ﾋﾛｼ</t>
  </si>
  <si>
    <t>教育測定及び評価</t>
  </si>
  <si>
    <t>東江　聡子</t>
  </si>
  <si>
    <t>ｱｶﾞﾘｴ ｻﾄｺ</t>
  </si>
  <si>
    <t>下門　美恵子</t>
  </si>
  <si>
    <t>ｼﾓｼﾞｮｳ ﾐｴｺ</t>
  </si>
  <si>
    <t>進路指導の心理学</t>
  </si>
  <si>
    <t>阿波根　綾子</t>
  </si>
  <si>
    <t>ｱﾊｺﾞﾝ ｱﾔｺ</t>
  </si>
  <si>
    <t>安藤　直見</t>
  </si>
  <si>
    <t>ｱﾝﾄﾞｳ ﾅｵﾐ</t>
  </si>
  <si>
    <t>研究機関研究員</t>
  </si>
  <si>
    <t>医学部附属沖縄アジア医学研究センター</t>
  </si>
  <si>
    <t>石原　絹子</t>
  </si>
  <si>
    <t>ｲｼﾊﾗ ｷﾇｺ</t>
  </si>
  <si>
    <t>上原　勝則</t>
  </si>
  <si>
    <t>ｳｴﾊﾗ ｶﾂﾉﾘ</t>
  </si>
  <si>
    <t>太田　克弘</t>
  </si>
  <si>
    <t>ｵｵﾀ ｶﾂﾋﾛ</t>
  </si>
  <si>
    <t>離散数学特論Ⅲ</t>
  </si>
  <si>
    <t>季羽　倭文子</t>
  </si>
  <si>
    <t>ｷﾊﾞ ｼｽﾞｺ</t>
  </si>
  <si>
    <t>松本　哲</t>
  </si>
  <si>
    <t>ﾏﾂﾓﾄ ｻﾄｼ</t>
  </si>
  <si>
    <t>村田　浩一</t>
  </si>
  <si>
    <t>ﾑﾗﾀ ｺｳｲﾁ</t>
  </si>
  <si>
    <t>沖山　宗雄</t>
  </si>
  <si>
    <t>ｵｷﾔﾏ ﾑﾈｵ</t>
  </si>
  <si>
    <t>平田　和明</t>
  </si>
  <si>
    <t>ﾋﾗﾀ ｶｽﾞｱｷ</t>
  </si>
  <si>
    <t>枡田　幹也</t>
  </si>
  <si>
    <t>ﾏｽﾀﾞ ﾐｷﾔ</t>
  </si>
  <si>
    <t>名嘉　吉子</t>
  </si>
  <si>
    <t>ﾅｶ ﾖｼｺ</t>
  </si>
  <si>
    <t>６年学級担任</t>
  </si>
  <si>
    <t>與座 基子</t>
  </si>
  <si>
    <t>ﾖｻﾞ ﾓﾄｺ</t>
  </si>
  <si>
    <t>新垣 あけみ</t>
  </si>
  <si>
    <t>ｱﾗｶｷ ｱｹﾐ</t>
  </si>
  <si>
    <t>福島　昭治</t>
  </si>
  <si>
    <t>ﾌｸｼﾏ ｼｮｳｼﾞ</t>
  </si>
  <si>
    <t>垣花 みち子</t>
  </si>
  <si>
    <t>ｶｷﾉﾊﾅ ﾐﾁｺ</t>
  </si>
  <si>
    <t>上里　和美</t>
  </si>
  <si>
    <t>ｳｴｻﾞﾄ ｶｽﾞﾐ</t>
  </si>
  <si>
    <t>垣花　一成</t>
  </si>
  <si>
    <t>ｶｷﾉﾊﾅ ｲｯｾｲ</t>
  </si>
  <si>
    <t>具志堅　隆児</t>
  </si>
  <si>
    <t>ｸﾞｼｹﾝ ﾘｭｳｼﾞ</t>
  </si>
  <si>
    <t>高嶺　久</t>
  </si>
  <si>
    <t>ﾀｶﾐﾈ ﾋｻｼ</t>
  </si>
  <si>
    <t>中里　和人</t>
  </si>
  <si>
    <t>ﾅｶｻﾞﾄ ｶﾂﾋﾄ</t>
  </si>
  <si>
    <t>映像芸術論・造形芸術特論Ⅳ</t>
  </si>
  <si>
    <t>大城　喜信</t>
  </si>
  <si>
    <t>ｵｵｼﾛ ｷｼﾝ</t>
  </si>
  <si>
    <t>知念　律子</t>
  </si>
  <si>
    <t>ﾁﾈﾝ ﾘﾂｺ</t>
  </si>
  <si>
    <t>機械システム工学実験Ⅱ</t>
  </si>
  <si>
    <t>卒業研究特別演習</t>
  </si>
  <si>
    <t>上里 恵里子</t>
  </si>
  <si>
    <t>ｳｴｻﾞﾄ ｴﾘｺ</t>
  </si>
  <si>
    <t>宮城 純一</t>
  </si>
  <si>
    <t>ﾐﾔｷﾞ ｼﾞｭﾝｲﾁ</t>
  </si>
  <si>
    <t>渡辺　秀幸</t>
  </si>
  <si>
    <t>ﾜﾀﾅﾍﾞ ﾋﾃﾞﾕｷ</t>
  </si>
  <si>
    <t>津波古 健</t>
  </si>
  <si>
    <t>ﾂﾊｺ ｹﾝ</t>
  </si>
  <si>
    <t>中橋　　國藏</t>
  </si>
  <si>
    <t>ﾅｶﾊｼ ｸﾆｿﾞｳ</t>
  </si>
  <si>
    <t>礪波　護</t>
  </si>
  <si>
    <t>ﾄﾅﾐ ﾏﾓﾙ</t>
  </si>
  <si>
    <t>東洋政治史研究Ⅱ・Ⅳ</t>
  </si>
  <si>
    <t>佐々木　政人</t>
  </si>
  <si>
    <t>ｻｻｷ ﾏｻﾋﾄ</t>
  </si>
  <si>
    <t>社会福祉援助技術演習Ⅱ</t>
  </si>
  <si>
    <t>新里　勝彦</t>
  </si>
  <si>
    <t>ｼﾝｻﾞﾄ ｶﾂﾋｺ</t>
  </si>
  <si>
    <t>大湾　明美</t>
  </si>
  <si>
    <t>ｵｵﾜﾝ ｱｹﾐ</t>
  </si>
  <si>
    <t>興梠 寛</t>
  </si>
  <si>
    <t>ｺｵﾛｷ ﾋﾛｼ</t>
  </si>
  <si>
    <t>遠藤　織枝</t>
  </si>
  <si>
    <t>ｴﾝﾄﾞｳ ｵﾘｴ</t>
  </si>
  <si>
    <t>文化産業論</t>
  </si>
  <si>
    <t>田仲　一枝</t>
  </si>
  <si>
    <t>ﾀﾅｶ ｶｽﾞｴ</t>
  </si>
  <si>
    <t>国語科教育法B</t>
  </si>
  <si>
    <t>吉川 博也</t>
  </si>
  <si>
    <t>山田　勉</t>
  </si>
  <si>
    <t>ﾔﾏﾀﾞ ﾂﾄﾑ</t>
  </si>
  <si>
    <t>学校図書館メディアの構成</t>
  </si>
  <si>
    <t>比嘉　文子</t>
  </si>
  <si>
    <t>ﾋｶﾞ ﾌﾐｺ</t>
  </si>
  <si>
    <t>国際保健看護論</t>
  </si>
  <si>
    <t>名嘉 信子</t>
  </si>
  <si>
    <t>ﾅｶ ﾉﾌﾞｺ</t>
  </si>
  <si>
    <t>上田 禮子</t>
  </si>
  <si>
    <t>ｳｴﾀﾞ ﾚｲｺ</t>
  </si>
  <si>
    <t>福盛 久子</t>
  </si>
  <si>
    <t>ﾌｸﾓﾘ ﾋｻｺ</t>
  </si>
  <si>
    <t>岡本 留美子</t>
  </si>
  <si>
    <t>ｵｶﾓﾄ ﾙﾐｺ</t>
  </si>
  <si>
    <t>桃原　ケイ子</t>
  </si>
  <si>
    <t>ﾄｳﾊﾞﾙ ｹｲｺ</t>
  </si>
  <si>
    <t>宮城 邦治</t>
  </si>
  <si>
    <t>生物学概論Ⅱ</t>
  </si>
  <si>
    <t>宮城 真宏</t>
  </si>
  <si>
    <t>ﾐﾔｷﾞ ﾐﾁﾋﾛ</t>
  </si>
  <si>
    <t>科学者とは何か</t>
  </si>
  <si>
    <t>自然環境学特殊講義Ⅳ</t>
  </si>
  <si>
    <t>正 嘉昭</t>
  </si>
  <si>
    <t>ﾀﾀﾞｼ ﾖｼｱｷ</t>
  </si>
  <si>
    <t>谷口　肇</t>
  </si>
  <si>
    <t>ﾀﾆｸﾞﾁ ﾊｼﾞﾒ</t>
  </si>
  <si>
    <t>小橋川　健</t>
  </si>
  <si>
    <t>ｺﾊﾞｼｶﾞﾜ ｹﾝ</t>
  </si>
  <si>
    <t>尚　弘子</t>
  </si>
  <si>
    <t>ｼｮｳ ﾋﾛｺ</t>
  </si>
  <si>
    <t>松本　行雄</t>
  </si>
  <si>
    <t>ﾏﾂﾓﾄ ﾕｷｵ</t>
  </si>
  <si>
    <t>宮城　正治</t>
  </si>
  <si>
    <t>ﾐﾔｷﾞ ﾏｻﾊﾙ</t>
  </si>
  <si>
    <t>安室　肇</t>
  </si>
  <si>
    <t>ｱﾑﾛ ﾊｼﾞﾒ</t>
  </si>
  <si>
    <t>吉　茂</t>
  </si>
  <si>
    <t>ﾖｼ ｼｹﾞﾙ</t>
  </si>
  <si>
    <t>呉屋　永徳</t>
  </si>
  <si>
    <t>ｺﾞﾔ ｴｲﾄｸ</t>
  </si>
  <si>
    <t>仲村　寛勝</t>
  </si>
  <si>
    <t>ﾅｶﾑﾗ ｶﾝｼｮｳ</t>
  </si>
  <si>
    <t>浅井 利眞</t>
  </si>
  <si>
    <t>ｱｻｲ ﾄｼﾏｻ</t>
  </si>
  <si>
    <t>数学教育法B</t>
  </si>
  <si>
    <t>新本　洋允</t>
  </si>
  <si>
    <t>ｱﾗﾓﾄ ﾖｳｲﾝ</t>
  </si>
  <si>
    <t>大城 道子</t>
  </si>
  <si>
    <t>ｵｵｼﾛ ﾐﾁｺ</t>
  </si>
  <si>
    <t>LEE, YONG PIL</t>
  </si>
  <si>
    <t>ﾘｰ ﾖﾝ ﾋﾟﾙ</t>
  </si>
  <si>
    <t>外国人研究員</t>
  </si>
  <si>
    <t>秋山　仁</t>
  </si>
  <si>
    <t>ｱｷﾔﾏ ﾋﾄｼ</t>
  </si>
  <si>
    <t>千葉　武治</t>
  </si>
  <si>
    <t>ﾁﾊﾞ ﾀｹｼﾞ</t>
  </si>
  <si>
    <t>馬場　康彦</t>
  </si>
  <si>
    <t>ﾊﾞﾊﾞ ﾔｽﾋｺ</t>
  </si>
  <si>
    <t>生活経営学・経済学特講</t>
  </si>
  <si>
    <t>福島　武雄</t>
  </si>
  <si>
    <t>ﾌｸｼﾏ ﾀｹｵ</t>
  </si>
  <si>
    <t>神経医学</t>
  </si>
  <si>
    <t>田里 誠</t>
  </si>
  <si>
    <t>ﾀﾘ ﾏｺﾄ</t>
  </si>
  <si>
    <t>伊藤　雅春</t>
  </si>
  <si>
    <t>ｲﾄｳ ﾏｻﾊﾙ</t>
  </si>
  <si>
    <t>特別講義XIV</t>
  </si>
  <si>
    <t>五味 隆志</t>
  </si>
  <si>
    <t>ｺﾞﾐ ﾀｶｼ</t>
  </si>
  <si>
    <t>自然地理学特論Ⅱ</t>
  </si>
  <si>
    <t>高橋 節子</t>
  </si>
  <si>
    <t>ﾀｶﾊｼ ｾﾂｺ</t>
  </si>
  <si>
    <t>調理学Ⅰ</t>
  </si>
  <si>
    <t>宮下 孝広</t>
  </si>
  <si>
    <t>ﾐﾔｼﾀ ﾀｶﾋﾛ</t>
  </si>
  <si>
    <t>人格形成の心理学</t>
  </si>
  <si>
    <t>池原　貞雄</t>
  </si>
  <si>
    <t>ｲｹﾊﾗ ｻﾀﾞｵ</t>
  </si>
  <si>
    <t>野外実習</t>
  </si>
  <si>
    <t>LICHTENFELD JULIANE</t>
  </si>
  <si>
    <t>ﾘﾌﾄﾉﾋｨｴﾙﾄﾞ ｼﾞｭﾘｱｰﾇ</t>
  </si>
  <si>
    <t>金城 三和</t>
  </si>
  <si>
    <t>ｷﾝｼﾞｮｳ ﾐﾂｶｽﾞ</t>
  </si>
  <si>
    <t>磯辺 清</t>
  </si>
  <si>
    <t>ｲｿﾍﾞ ｷﾖｼ</t>
  </si>
  <si>
    <t>今福 龍太</t>
  </si>
  <si>
    <t>ｲﾏﾌｸ ﾘｭｳﾀ</t>
  </si>
  <si>
    <t>英米文学特殊講義Ⅰ</t>
  </si>
  <si>
    <t>老人看護方法</t>
  </si>
  <si>
    <t>当真 貴子</t>
  </si>
  <si>
    <t>山田 雄彦</t>
  </si>
  <si>
    <t>ﾔﾏﾀﾞ ﾀｹﾋｺ</t>
  </si>
  <si>
    <t>比嘉　一秀</t>
  </si>
  <si>
    <t>ﾋｶﾞ ｶｽﾞﾋﾃﾞ</t>
  </si>
  <si>
    <t>農林経営学特別講義Ⅱ</t>
  </si>
  <si>
    <t>立川 涼</t>
  </si>
  <si>
    <t>ﾀﾂｶﾜ ﾘｮｳ</t>
  </si>
  <si>
    <t>北川 フラム</t>
  </si>
  <si>
    <t>ｷﾀｶﾞﾜ ﾌﾗﾑ</t>
  </si>
  <si>
    <t>美術特殊講義</t>
  </si>
  <si>
    <t>東 照二</t>
  </si>
  <si>
    <t>ｱｽﾞﾏ ｼｮｳｼﾞ</t>
  </si>
  <si>
    <t>応用言語学特殊講義</t>
  </si>
  <si>
    <t>藤﨑 眞</t>
  </si>
  <si>
    <t>ﾌｼﾞｻｷ ﾏｺﾄ</t>
  </si>
  <si>
    <t>産業社会学原論</t>
  </si>
  <si>
    <t>親盛 省二</t>
  </si>
  <si>
    <t>真栄城　恵子</t>
  </si>
  <si>
    <t>ﾏｴｼﾛ ｹｲｺ</t>
  </si>
  <si>
    <t>髙良 喜代恵</t>
  </si>
  <si>
    <t>ﾀｶﾗ ｷﾖﾐ</t>
  </si>
  <si>
    <t>加藤 庸子</t>
  </si>
  <si>
    <t>ｶﾄｳ ﾖｳｺ</t>
  </si>
  <si>
    <t>苅谷 誠子</t>
  </si>
  <si>
    <t>ｶﾘﾔ ｾｲｺ</t>
  </si>
  <si>
    <t>河本 圭司</t>
  </si>
  <si>
    <t>ｶﾜﾓﾄ ｹｲｼﾞ</t>
  </si>
  <si>
    <t>中野 聡子</t>
  </si>
  <si>
    <t>ﾅｶﾉ ｻﾄｺ</t>
  </si>
  <si>
    <t>魚住 けい</t>
  </si>
  <si>
    <t>ｳｵｽﾞﾐ ｹｲ</t>
  </si>
  <si>
    <t>岡村 邦康</t>
  </si>
  <si>
    <t>ｵｶﾑﾗ ｸﾆﾔｽ</t>
  </si>
  <si>
    <t>宮良 愛子</t>
  </si>
  <si>
    <t>ﾐﾔﾗ ｱｲｺ</t>
  </si>
  <si>
    <t>音楽教育学特講Ⅰ</t>
  </si>
  <si>
    <t>比嘉 幹彦</t>
  </si>
  <si>
    <t>ﾋｶﾞ ﾐｷﾋｺ</t>
  </si>
  <si>
    <t>COE</t>
  </si>
  <si>
    <t>KYOMO JOEL</t>
  </si>
  <si>
    <t>ｷｮﾓ ｼﾞｮｴﾙ</t>
  </si>
  <si>
    <t>駒井 古実</t>
  </si>
  <si>
    <t>ｺﾏｲ ﾌﾙﾐ</t>
  </si>
  <si>
    <t>客員</t>
  </si>
  <si>
    <t>吉田　晃</t>
  </si>
  <si>
    <t>ﾖｼﾀﾞ ｱｷﾗ</t>
  </si>
  <si>
    <t>芳賀　博</t>
  </si>
  <si>
    <t>ﾊｶﾞ ﾋﾛｼ</t>
  </si>
  <si>
    <t>比嘉 理恵</t>
  </si>
  <si>
    <t>ﾋｶﾞ ﾘｴ</t>
  </si>
  <si>
    <t>鬼頭　誠</t>
  </si>
  <si>
    <t>ｷﾄｳ ﾏｺﾄ</t>
  </si>
  <si>
    <t>森 國城</t>
  </si>
  <si>
    <t>ﾓﾘ ｸﾆｼﾛ</t>
  </si>
  <si>
    <t>曽我 朋義</t>
  </si>
  <si>
    <t>ｿｶﾞ ﾄﾓﾖｼ</t>
  </si>
  <si>
    <t>田治見 宏</t>
  </si>
  <si>
    <t>ﾀｼﾞﾐ ﾋﾛｼ</t>
  </si>
  <si>
    <t>上間 功也</t>
  </si>
  <si>
    <t>ｳｴﾏ ｶﾂﾔ</t>
  </si>
  <si>
    <t>小賀 正樹</t>
  </si>
  <si>
    <t>ｺｶﾞ ﾏｻｷ</t>
  </si>
  <si>
    <t>石島 英</t>
  </si>
  <si>
    <t>大気物理学</t>
  </si>
  <si>
    <t>木本 守</t>
  </si>
  <si>
    <t>ｷﾓﾄ  ﾏﾓﾙ</t>
  </si>
  <si>
    <t>塚本 惠</t>
  </si>
  <si>
    <t>ﾂｶﾓﾄ ﾒｸﾞﾐ</t>
  </si>
  <si>
    <t>野里 洋</t>
  </si>
  <si>
    <t>ﾉｻﾞﾄ ﾖｳ</t>
  </si>
  <si>
    <t>マスコミ特別講義Ⅰ</t>
  </si>
  <si>
    <t>マスコミ特別講義Ⅱ</t>
  </si>
  <si>
    <t>小島 瓔禮</t>
  </si>
  <si>
    <t>ｺｼﾞﾏ ﾖｼﾕｷ</t>
  </si>
  <si>
    <t>国文学特講ⅤB</t>
  </si>
  <si>
    <t>阿萬 紀美子</t>
  </si>
  <si>
    <t>ｱﾏﾝ ｷﾐｺ</t>
  </si>
  <si>
    <t>ことばの教育特講ⅤB</t>
  </si>
  <si>
    <t>親富祖　恵子</t>
  </si>
  <si>
    <t>ｵﾔﾌｿ ｹｲｺ</t>
  </si>
  <si>
    <t>真喜志　康忠</t>
  </si>
  <si>
    <t>ﾏｷｼ ｺｳﾁｭｳ</t>
  </si>
  <si>
    <t>島袋 哲</t>
  </si>
  <si>
    <t>ｼﾏﾌﾞｸﾛ ｻﾄｼ</t>
  </si>
  <si>
    <t>教育心理</t>
  </si>
  <si>
    <t>上間　隆則</t>
  </si>
  <si>
    <t>ｳｴﾏ ﾀｶﾉﾘ</t>
  </si>
  <si>
    <t>経営史研究</t>
  </si>
  <si>
    <t>伊良皆 啓</t>
  </si>
  <si>
    <t>ｲﾗﾐﾅ ﾋﾛﾉ</t>
  </si>
  <si>
    <t>高宮城　徹夫</t>
  </si>
  <si>
    <t>ﾀｶﾐﾔｷﾞ ﾃﾂｵ</t>
  </si>
  <si>
    <t>管弦打ⅡA</t>
  </si>
  <si>
    <t>管弦打ⅡB</t>
  </si>
  <si>
    <t>仲程　直美</t>
  </si>
  <si>
    <t>ﾅｶﾎﾄﾞ ﾅﾐ</t>
  </si>
  <si>
    <t>国吉　光雄</t>
  </si>
  <si>
    <t>ｸﾆﾖｼ ﾐﾂｵ</t>
  </si>
  <si>
    <t>具志堅　初男</t>
  </si>
  <si>
    <t>ｸﾞｼｹﾝ ﾊﾂｵ</t>
  </si>
  <si>
    <t>玉那覇　榮一</t>
  </si>
  <si>
    <t>ﾀﾏﾅﾊ ｴｲｲﾁ</t>
  </si>
  <si>
    <t>福田 健夫</t>
  </si>
  <si>
    <t>ﾌｸﾀﾞ ﾀｹｵ</t>
  </si>
  <si>
    <t>山元　総勝</t>
  </si>
  <si>
    <t>ﾔﾏﾓﾄ ｿｳｶﾂ</t>
  </si>
  <si>
    <t>リハビリテーション援助論</t>
  </si>
  <si>
    <t>金城　幸永</t>
  </si>
  <si>
    <t>ｷﾝｼﾞﾖｳ ｺｳｴｲ</t>
  </si>
  <si>
    <t>根路銘　恵二</t>
  </si>
  <si>
    <t>ﾈﾛﾒ ｹｲｼﾞ</t>
  </si>
  <si>
    <t>三好　萬佐行</t>
  </si>
  <si>
    <t>ﾐﾖｼ ﾏｻﾕｷ</t>
  </si>
  <si>
    <t>根間 和</t>
  </si>
  <si>
    <t>ﾈﾏ ｶｽﾞ</t>
  </si>
  <si>
    <t>山口　君代</t>
  </si>
  <si>
    <t>ﾔﾏｸﾞﾁ ｷﾐﾖ</t>
  </si>
  <si>
    <t>町並　陸生</t>
  </si>
  <si>
    <t>ﾏﾁﾅﾐ ﾘｸｵ</t>
  </si>
  <si>
    <t>奥村　幸夫</t>
  </si>
  <si>
    <t>ｵｸﾑﾗ ﾕｷｵ</t>
  </si>
  <si>
    <t>諸見里　秀和</t>
  </si>
  <si>
    <t>ﾓﾛﾐｻﾞﾄ ﾋﾃﾞｶｽﾞ</t>
  </si>
  <si>
    <t>岸田　令次</t>
  </si>
  <si>
    <t>ｷｼﾀﾞ ﾚｲｼﾞ</t>
  </si>
  <si>
    <t>生理学C</t>
  </si>
  <si>
    <t>久保寺　昭子</t>
  </si>
  <si>
    <t>ｸﾎﾞﾃﾞﾗ ｱｷｺ</t>
  </si>
  <si>
    <t>RI講習会</t>
  </si>
  <si>
    <t>玉木　繁</t>
  </si>
  <si>
    <t>ﾀﾏｷ ｼｹﾞﾙ</t>
  </si>
  <si>
    <t>玉那覇　康二</t>
  </si>
  <si>
    <t>ﾀﾏﾅﾊ ｺｳｼﾞ</t>
  </si>
  <si>
    <t>二重作　豐</t>
  </si>
  <si>
    <t>ﾌﾀｴｻｸ ﾕﾀｶ</t>
  </si>
  <si>
    <t>佐々木 豊</t>
  </si>
  <si>
    <t>ｻｻｷ ﾕﾀｶ</t>
  </si>
  <si>
    <t>新崎 章</t>
  </si>
  <si>
    <t>ｱﾗｻｷ ｱｷﾗ</t>
  </si>
  <si>
    <t>座波 総子</t>
  </si>
  <si>
    <t>ｻﾞﾊ ﾌｻｺ</t>
  </si>
  <si>
    <t>加藤 尚美</t>
  </si>
  <si>
    <t>ｶﾄｳ ﾅｵﾐ</t>
  </si>
  <si>
    <t>崎浜 秀徳</t>
  </si>
  <si>
    <t>ｻｷﾊﾏ ﾋﾃﾞﾉﾘ</t>
  </si>
  <si>
    <t>小山 敦史</t>
  </si>
  <si>
    <t>ｺﾔﾏ ｱﾂｼ</t>
  </si>
  <si>
    <t>石川 正善</t>
  </si>
  <si>
    <t>ｲｼｶﾜ ﾏｻﾖｼ</t>
  </si>
  <si>
    <t>伊東 孝周</t>
  </si>
  <si>
    <t>ｲﾄｳ ﾀｶﾋﾛ</t>
  </si>
  <si>
    <t>玉那覇 靖</t>
  </si>
  <si>
    <t>谷﨑 樹生</t>
  </si>
  <si>
    <t>ﾀﾆｻﾞｷ ｼｹﾞｵ</t>
  </si>
  <si>
    <t>波平　八郎</t>
  </si>
  <si>
    <t>ﾅﾐﾋﾗ ﾊﾁﾛｳ</t>
  </si>
  <si>
    <t>横地 洋之</t>
  </si>
  <si>
    <t>ﾖｺﾁ ﾋﾛﾕｷ</t>
  </si>
  <si>
    <t>山川　宗秀</t>
  </si>
  <si>
    <t>ﾔﾏｶﾜ ｿｳｼｭｳ</t>
  </si>
  <si>
    <t>宇良 千秋</t>
  </si>
  <si>
    <t>ｳﾗ ﾁｱｷ</t>
  </si>
  <si>
    <t>大村 三香</t>
  </si>
  <si>
    <t>ｵｵﾑﾗ ﾐｶ</t>
  </si>
  <si>
    <t>微分積分学Ⅰ</t>
  </si>
  <si>
    <t>微分積分学Ⅱ</t>
  </si>
  <si>
    <t>大城 清</t>
  </si>
  <si>
    <t>基礎スペイン語Ⅲ</t>
  </si>
  <si>
    <t>森田　満夫</t>
  </si>
  <si>
    <t>ﾓﾘﾀ ﾐﾂｵ</t>
  </si>
  <si>
    <t>教育原理A</t>
  </si>
  <si>
    <t>太田　昭臣</t>
  </si>
  <si>
    <t>ｵｵﾀ ｱｷｵﾐ</t>
  </si>
  <si>
    <t>思春期の自立とことば</t>
  </si>
  <si>
    <t>松川 森秀</t>
  </si>
  <si>
    <t>ﾏﾂｶﾜ ﾓﾘﾋﾃﾞ</t>
  </si>
  <si>
    <t>宜保 美恵子</t>
  </si>
  <si>
    <t>ｷﾞﾎﾞ ﾐｴｺ</t>
  </si>
  <si>
    <t>知念 賢司</t>
  </si>
  <si>
    <t>ﾁﾈﾝ ｹﾝｼﾞ</t>
  </si>
  <si>
    <t>新垣 一雄</t>
  </si>
  <si>
    <t>ｱﾗｶｷ ｶｽﾞｵ</t>
  </si>
  <si>
    <t>島中 ルミ子</t>
  </si>
  <si>
    <t>山下 欣一</t>
  </si>
  <si>
    <t>ﾔﾏｼﾀ ｷﾝｲﾁ</t>
  </si>
  <si>
    <t>岡本 三夫</t>
  </si>
  <si>
    <t>ｵｶﾓﾄ ﾐﾂｵ</t>
  </si>
  <si>
    <t>平和論</t>
  </si>
  <si>
    <t>又吉 光晴</t>
  </si>
  <si>
    <t>ﾏﾀﾖｼ ﾐﾂﾊﾙ</t>
  </si>
  <si>
    <t>善平 知</t>
  </si>
  <si>
    <t>ｾﾞﾝﾋﾗ ﾄﾓ</t>
  </si>
  <si>
    <t>新城 直子</t>
  </si>
  <si>
    <t>ｼﾝｼﾞｮｳ ﾅｵｺ</t>
  </si>
  <si>
    <t>阿波根 直誠</t>
  </si>
  <si>
    <t>ｱﾊｺﾞﾝ ﾁｮｸｾｲ</t>
  </si>
  <si>
    <t>嘉手納 清</t>
  </si>
  <si>
    <t>ｶﾃﾞﾅ ｷﾖｼ</t>
  </si>
  <si>
    <t>謝花 弘</t>
  </si>
  <si>
    <t>ｼﾞｬﾊﾅ ﾋﾛｼ</t>
  </si>
  <si>
    <t>教育学部附属教育実践センター</t>
  </si>
  <si>
    <t>平田 永哲</t>
  </si>
  <si>
    <t>ﾋﾗﾀ ｴｲﾃﾂ</t>
  </si>
  <si>
    <t>障害児教育序論</t>
  </si>
  <si>
    <t>障害児教育課程</t>
  </si>
  <si>
    <t>障害児教育学特論</t>
  </si>
  <si>
    <t>障害児教育学特論演習</t>
  </si>
  <si>
    <t>比嘉 康春</t>
  </si>
  <si>
    <t>演習沖縄のおと</t>
  </si>
  <si>
    <t>土田 武信</t>
  </si>
  <si>
    <t>ﾂﾁﾀﾞ ﾀｹﾉﾌﾞ</t>
  </si>
  <si>
    <t>新垣 誠正</t>
  </si>
  <si>
    <t>ｱﾗｶﾞｷ ｾｲｼｮｳ</t>
  </si>
  <si>
    <t>現代倫理学思想</t>
  </si>
  <si>
    <t>DILEEP CHANDRALAL</t>
  </si>
  <si>
    <t>ﾃﾞｨﾘｰﾌﾟ ﾁｬﾝﾄﾞﾗﾗｰﾙ</t>
  </si>
  <si>
    <t>言語学特殊講義Ⅲ</t>
  </si>
  <si>
    <t>木村 英紀</t>
  </si>
  <si>
    <t>ｷﾑﾗ ﾋﾃﾞﾄｼ</t>
  </si>
  <si>
    <t>イギリス作家研究Ⅰ</t>
  </si>
  <si>
    <t>イギリス作家研究Ⅱ</t>
  </si>
  <si>
    <t>ﾑｸｵ ﾕｶ</t>
  </si>
  <si>
    <t>坂根 政男</t>
  </si>
  <si>
    <t>ｻｶﾈ ﾏｻｵ</t>
  </si>
  <si>
    <t>原崎 郁夫</t>
  </si>
  <si>
    <t>ﾊﾗｻﾞｷ ｲｸｵ</t>
  </si>
  <si>
    <t>環境建設工学特別講義Ⅰ</t>
  </si>
  <si>
    <t>加藤 泰夫</t>
  </si>
  <si>
    <t>ｶﾄｳ ﾔｽｵ</t>
  </si>
  <si>
    <t>井上 真由美</t>
  </si>
  <si>
    <t>ｲﾉｳｴ ﾏﾕﾐ</t>
  </si>
  <si>
    <t>美術科教育法Ｂ</t>
  </si>
  <si>
    <t>小林 淳男</t>
  </si>
  <si>
    <t>ｺﾊﾞﾔｼ ｽﾐｵ</t>
  </si>
  <si>
    <t>横山 良平</t>
  </si>
  <si>
    <t>ﾖｺﾔﾏ ﾘｮｳﾍｲ</t>
  </si>
  <si>
    <t>最適システム設計学</t>
  </si>
  <si>
    <t>石川 純治</t>
  </si>
  <si>
    <t>ｲｼｶﾜ ｼﾞｭﾝｼﾞ</t>
  </si>
  <si>
    <t>財務会計論特殊講義Ⅰ</t>
  </si>
  <si>
    <t>GUEST MARTIN ANDREW</t>
  </si>
  <si>
    <t>ｹﾞｽﾄ ﾏｰﾃｨﾝ</t>
  </si>
  <si>
    <t>谷藤 悃</t>
  </si>
  <si>
    <t>ﾀﾆﾌｼﾞ ﾏｺﾄ</t>
  </si>
  <si>
    <t>中澤 博江</t>
  </si>
  <si>
    <t>ﾅｶｻﾞﾜ ﾋﾛｴ</t>
  </si>
  <si>
    <t>上杉 富之</t>
  </si>
  <si>
    <t>ｳｴｽｷﾞ ﾄﾐﾕｷ</t>
  </si>
  <si>
    <t>森田 孟則</t>
  </si>
  <si>
    <t>ﾓﾘﾀ ﾀｹﾉﾘ</t>
  </si>
  <si>
    <t>教育原理B</t>
  </si>
  <si>
    <t>遊佐 典昭</t>
  </si>
  <si>
    <t>ﾕｻ ﾉﾘｱｷ</t>
  </si>
  <si>
    <t>言語学特選題目研究</t>
  </si>
  <si>
    <t>川村 湊</t>
  </si>
  <si>
    <t>ｶﾜﾑﾗ ﾐﾅﾄ</t>
  </si>
  <si>
    <t>日本文学概論Ⅱ</t>
  </si>
  <si>
    <t>石塚 和子</t>
  </si>
  <si>
    <t>ｲｼﾂﾞｶ ｶｽﾞｺ</t>
  </si>
  <si>
    <t>母性看護概論</t>
  </si>
  <si>
    <t>屋宜 宣治</t>
  </si>
  <si>
    <t>ﾔｷﾞ ﾉﾘﾊﾙ</t>
  </si>
  <si>
    <t>細谷 憲政</t>
  </si>
  <si>
    <t>ﾎｿﾔ ﾉﾘﾏｻ</t>
  </si>
  <si>
    <t>篠田 庄司</t>
  </si>
  <si>
    <t>ｼﾉﾀﾞ ｼｮｳｼﾞ</t>
  </si>
  <si>
    <t>土山 峰生</t>
  </si>
  <si>
    <t>ﾂﾁﾔﾏ ﾐﾈｵ</t>
  </si>
  <si>
    <t>地球環境と人間</t>
  </si>
  <si>
    <t>水谷 真理子</t>
  </si>
  <si>
    <t>ﾐｽﾞﾀﾆ ﾏﾘｺ</t>
  </si>
  <si>
    <t>望月 優子</t>
  </si>
  <si>
    <t>ﾓﾁﾂﾞｷ ﾕｳｺ</t>
  </si>
  <si>
    <t>川原 彰</t>
  </si>
  <si>
    <t>ｶﾜﾊﾗ ｱｷﾗ</t>
  </si>
  <si>
    <t>症候病態論Ⅱ</t>
  </si>
  <si>
    <t>奥田 佳朗</t>
  </si>
  <si>
    <t>ｵｸﾀﾞ ﾖｼｱｷ</t>
  </si>
  <si>
    <t>基礎研究</t>
  </si>
  <si>
    <t>本村 浩一</t>
  </si>
  <si>
    <t>ﾓﾄﾑﾗ ﾋﾛｶｽﾞ</t>
  </si>
  <si>
    <t>金城 順勝</t>
  </si>
  <si>
    <t>ｷﾝｼﾞｮｳ ﾖﾘｶﾂ</t>
  </si>
  <si>
    <t>當間 勇</t>
  </si>
  <si>
    <t>ﾄｳﾏ ｲｻﾑ</t>
  </si>
  <si>
    <t>新島 ユキ</t>
  </si>
  <si>
    <t>ﾆｲｼﾞﾏ ﾕｷ</t>
  </si>
  <si>
    <t>西尾 眞友</t>
  </si>
  <si>
    <t>ﾆｼｵ ﾏｻﾄﾓ</t>
  </si>
  <si>
    <t>石橋 隆治</t>
  </si>
  <si>
    <t>ｲｼﾊﾞｼ ﾀｶﾊﾙ</t>
  </si>
  <si>
    <t>嶺井 進</t>
  </si>
  <si>
    <t>ﾐﾈｲ ｽｽﾑ</t>
  </si>
  <si>
    <t>宮城 シゲ</t>
  </si>
  <si>
    <t>ﾐﾔｷﾞ ｼｹﾞ</t>
  </si>
  <si>
    <t>大島 直行</t>
  </si>
  <si>
    <t>ｵｵｼﾏ ﾅｵﾕｷ</t>
  </si>
  <si>
    <t>内潟 安子</t>
  </si>
  <si>
    <t>ｳﾁｶﾞﾀ ﾔｽｺ</t>
  </si>
  <si>
    <t>中島 康雄</t>
  </si>
  <si>
    <t>ﾅｶｼﾞﾏ ﾔｽｵ</t>
  </si>
  <si>
    <t>金城 匠</t>
  </si>
  <si>
    <t>ｷﾝｼﾞｮｳ ﾀｸﾐ</t>
  </si>
  <si>
    <t>中学校教育実践研究</t>
  </si>
  <si>
    <t>當山 忠男</t>
  </si>
  <si>
    <t>ﾄｳﾔﾏ ﾀﾀﾞｵ</t>
  </si>
  <si>
    <t>與世山 かおり</t>
  </si>
  <si>
    <t>ﾖｾﾔﾏ ｶｵﾘ</t>
  </si>
  <si>
    <t>伊波 静恵</t>
  </si>
  <si>
    <t>ｲﾊ ｼｽﾞｴ</t>
  </si>
  <si>
    <t>名出　頼男</t>
  </si>
  <si>
    <t>ﾅｲﾃﾞ ﾖﾘｵ</t>
  </si>
  <si>
    <t>与那城 義春</t>
  </si>
  <si>
    <t>ﾖﾅｼﾛ ﾖｼﾊﾙ</t>
  </si>
  <si>
    <t>LOUKOPOULOS KATHERINE</t>
  </si>
  <si>
    <t>ﾛｳｺﾎﾟｳﾛｽ ｷｬｻﾘﾝ</t>
  </si>
  <si>
    <t>山里 マリー</t>
  </si>
  <si>
    <t>オーラルイングリッシュⅠ</t>
  </si>
  <si>
    <t>髙良 郁子</t>
  </si>
  <si>
    <t>ﾀｶﾗ ｲｸｺ</t>
  </si>
  <si>
    <t>仲里　幸子</t>
  </si>
  <si>
    <t>ﾅｶｻﾞﾄ ｻﾁｺ</t>
  </si>
  <si>
    <t>ヨーロッパ文化論</t>
  </si>
  <si>
    <t>讀谷山 洋司</t>
  </si>
  <si>
    <t>企業と現代社会Ⅰ</t>
  </si>
  <si>
    <t>安田 和彦</t>
  </si>
  <si>
    <t>ﾔｽﾀﾞ ｶｽﾞﾋｺ</t>
  </si>
  <si>
    <t>言語学特殊講義Ⅱ</t>
  </si>
  <si>
    <t>仲村　兼明</t>
  </si>
  <si>
    <t>ﾅｶﾑﾗ ｹﾝﾒｲ</t>
  </si>
  <si>
    <t>仲宗根　恒</t>
  </si>
  <si>
    <t>ﾅｶｿﾈ ﾋｻｼ</t>
  </si>
  <si>
    <t>大城　勇一</t>
  </si>
  <si>
    <t>ｵｵｼﾛ ﾕｳｲﾁ</t>
  </si>
  <si>
    <t>宮城 勉</t>
  </si>
  <si>
    <t>ﾐﾔｷﾞ ﾂﾄﾑ</t>
  </si>
  <si>
    <t>地学特殊講義Ⅰ</t>
  </si>
  <si>
    <t>茨木 邦夫</t>
  </si>
  <si>
    <t>ｲﾊﾞﾗｷ ｸﾆｵ</t>
  </si>
  <si>
    <t>高山 昌照</t>
  </si>
  <si>
    <t>ﾀｶﾔﾏ ﾏｻﾃﾙ</t>
  </si>
  <si>
    <t>木崎　甲子郎</t>
  </si>
  <si>
    <t>ｷｻﾞｷ ｺｳｼﾛｳ</t>
  </si>
  <si>
    <t>平山 敬二</t>
  </si>
  <si>
    <t>ﾋﾗﾔﾏ ｹｲｼﾞ</t>
  </si>
  <si>
    <t>塚田 松雄</t>
  </si>
  <si>
    <t>ﾂｶﾀﾞ ﾏﾂｵ</t>
  </si>
  <si>
    <t>生産環境学特論Ⅳ</t>
  </si>
  <si>
    <t>池田 修</t>
  </si>
  <si>
    <t>ｲｹﾀﾞ ｵｻﾑ</t>
  </si>
  <si>
    <t>成底 勇人</t>
  </si>
  <si>
    <t>ﾅﾘｿｺ ﾊﾔﾄ</t>
  </si>
  <si>
    <t>新城 文博</t>
  </si>
  <si>
    <t>呉屋 智浩</t>
  </si>
  <si>
    <t>ｺﾞﾔ ﾄﾓﾋﾛ</t>
  </si>
  <si>
    <t>田原 豊秀</t>
  </si>
  <si>
    <t>ﾀﾊﾗ ﾄﾖﾋﾃﾞ</t>
  </si>
  <si>
    <t>山城 忠信</t>
  </si>
  <si>
    <t>ﾔﾏｼﾛ ﾀﾀﾞﾉﾌﾞ</t>
  </si>
  <si>
    <t>津田 八洲男</t>
  </si>
  <si>
    <t>ﾂﾀﾞ ﾔｽｵ</t>
  </si>
  <si>
    <t>ことばの教育特講ⅣA</t>
  </si>
  <si>
    <t>竹内 啓一</t>
  </si>
  <si>
    <t>ﾀｹｳﾁ ｹｲｲﾁ</t>
  </si>
  <si>
    <t>當真 良明</t>
  </si>
  <si>
    <t>山城 志津</t>
  </si>
  <si>
    <t>ﾔﾏｼﾛ ｼｽﾞ</t>
  </si>
  <si>
    <t>比嘉 秀雄</t>
  </si>
  <si>
    <t>ﾋｶﾞ ﾋﾃﾞｵ</t>
  </si>
  <si>
    <t>成海 秀文</t>
  </si>
  <si>
    <t>ﾅﾙﾐ ﾋﾃﾞﾌﾐ</t>
  </si>
  <si>
    <t>田中 和夫</t>
  </si>
  <si>
    <t>ﾀﾅｶ ｶｽﾞｵ</t>
  </si>
  <si>
    <t>下地 明和</t>
  </si>
  <si>
    <t>ｼﾓｼﾞ ｱｷｶｽﾞ</t>
  </si>
  <si>
    <t>宮里 勉</t>
  </si>
  <si>
    <t>ﾐﾔｻﾄ ﾂﾄﾑ</t>
  </si>
  <si>
    <t>小泉　宝之</t>
  </si>
  <si>
    <t>ｺｲｽﾞﾐ ﾀｶﾕｷ</t>
  </si>
  <si>
    <t>ｽｽﾞｷ ｱｷﾗ</t>
  </si>
  <si>
    <t>佐藤 英行</t>
  </si>
  <si>
    <t>ｻﾄｳ ﾋﾃﾞﾕｷ</t>
  </si>
  <si>
    <t>嶋本 昭三</t>
  </si>
  <si>
    <t>ｼﾏﾓﾄ ｼｮｳｿﾞｳ</t>
  </si>
  <si>
    <t>美術特殊講義A</t>
  </si>
  <si>
    <t>垣花 義孝</t>
  </si>
  <si>
    <t>ｶｷﾉﾊﾅ ﾖｼﾀｶ</t>
  </si>
  <si>
    <t>加 清利</t>
  </si>
  <si>
    <t>ｸﾜｴ ｷﾖﾄｼ</t>
  </si>
  <si>
    <t>田中 建彦</t>
  </si>
  <si>
    <t>ﾀﾅｶ ﾀｹﾋｺ</t>
  </si>
  <si>
    <t>外国文献講読</t>
  </si>
  <si>
    <t>金子 篤司</t>
  </si>
  <si>
    <t>ｶﾈｺ ｱﾂｼ</t>
  </si>
  <si>
    <t>ｱｻﾄ ﾅｵｺ</t>
  </si>
  <si>
    <t>TOMA CLAUDIA</t>
  </si>
  <si>
    <t>ﾄｰﾏ ｸﾗｳﾃﾞｨｱ</t>
  </si>
  <si>
    <t>鈴木 信</t>
  </si>
  <si>
    <t>井上 厚</t>
  </si>
  <si>
    <t>ｲﾉｳｴ ｱﾂｼ</t>
  </si>
  <si>
    <t>山城 紀子</t>
  </si>
  <si>
    <t>又吉 直人</t>
  </si>
  <si>
    <t>ﾏﾀﾖｼ ﾅｵﾄ</t>
  </si>
  <si>
    <t>加藤 壽延</t>
  </si>
  <si>
    <t>ｶﾄｳ ﾄｼﾉﾌﾞ</t>
  </si>
  <si>
    <t>人口論</t>
  </si>
  <si>
    <t>倉戸 ヨシヤ</t>
  </si>
  <si>
    <t>ｸﾗﾄ ﾖｼﾔ</t>
  </si>
  <si>
    <t>臨床心理学特論</t>
  </si>
  <si>
    <t>比嘉 昭博</t>
  </si>
  <si>
    <t>ﾋｶﾞ ｱｷﾋﾛ</t>
  </si>
  <si>
    <t>佐俣 哲郎</t>
  </si>
  <si>
    <t>ｻﾏﾀ ﾃﾂﾛｳ</t>
  </si>
  <si>
    <t>生命機能学特殊講義Ⅱ</t>
  </si>
  <si>
    <t>柴原 隆志</t>
  </si>
  <si>
    <t>ｼﾊﾞﾊﾗ ﾀｶｼ</t>
  </si>
  <si>
    <t>無機化学特別講義B</t>
  </si>
  <si>
    <t>陳 賜隆</t>
  </si>
  <si>
    <t>ﾁｪﾝ ｽｰﾛﾝ</t>
  </si>
  <si>
    <t>諸喜田　美智代</t>
  </si>
  <si>
    <t>ｼｮｷﾀ ﾐﾁﾖ</t>
  </si>
  <si>
    <t>金城 房枝</t>
  </si>
  <si>
    <t>ｷﾝｼﾞｮｳ ﾌｻｴ</t>
  </si>
  <si>
    <t>仲宗根 トシエ</t>
  </si>
  <si>
    <t>ﾅｶｿﾈ ﾄｼｴ</t>
  </si>
  <si>
    <t>下地 貴子</t>
  </si>
  <si>
    <t>長田 節子</t>
  </si>
  <si>
    <t>ﾅｶﾞﾀ ｾﾂｺ</t>
  </si>
  <si>
    <t>儀間　朝昭</t>
  </si>
  <si>
    <t>ｷﾞﾏ ﾄﾓｱｷ</t>
  </si>
  <si>
    <t>片田 真一</t>
  </si>
  <si>
    <t>ｶﾀﾀﾞ ｼﾝｲﾁ</t>
  </si>
  <si>
    <t>大濱 克巳</t>
  </si>
  <si>
    <t>ｵｵﾊﾏ ｶﾂﾐ</t>
  </si>
  <si>
    <t>花井 哲郎</t>
  </si>
  <si>
    <t>ﾊﾅｲ ﾃﾂﾛｳ</t>
  </si>
  <si>
    <t>永盛　肇</t>
  </si>
  <si>
    <t>ﾅｶﾞﾓﾘ ﾊｼﾞﾒ</t>
  </si>
  <si>
    <t>栗原 紀夫</t>
  </si>
  <si>
    <t>ｸﾘﾊﾗ ﾉﾘｵ</t>
  </si>
  <si>
    <t>RI実験施設安全管理</t>
  </si>
  <si>
    <t>佐久川 政也</t>
  </si>
  <si>
    <t>ｻｸｶﾞﾜ ﾏｻﾔ</t>
  </si>
  <si>
    <t>老人看護</t>
  </si>
  <si>
    <t>柊山 幸志郎</t>
  </si>
  <si>
    <t>ﾌｷﾔﾏ ｺｳｼﾛｳ</t>
  </si>
  <si>
    <t>診療方法及びカルテ記載手順</t>
  </si>
  <si>
    <t>四宮 孝史</t>
  </si>
  <si>
    <t>ｼﾉﾐﾔ ﾀｶｼ</t>
  </si>
  <si>
    <t>杉山 明</t>
  </si>
  <si>
    <t>ｽｷﾞﾔﾏ ｱｷﾗ</t>
  </si>
  <si>
    <t>理科授業観察</t>
  </si>
  <si>
    <t>崔 哲泳</t>
  </si>
  <si>
    <t>ﾁｪ ﾁｮﾙﾖﾝ</t>
  </si>
  <si>
    <t>滝沢 貴久男</t>
  </si>
  <si>
    <t>ﾀｷｻﾞﾜ ｷｸｵ</t>
  </si>
  <si>
    <t>喜納 兼勇</t>
  </si>
  <si>
    <t>油田 正樹</t>
  </si>
  <si>
    <t>ｱﾌﾞﾗﾀ ﾏｻｷ</t>
  </si>
  <si>
    <t>仲松 庸一郎</t>
  </si>
  <si>
    <t>ﾅｶﾏﾂ ﾖｳｲﾁﾛｳ</t>
  </si>
  <si>
    <t>毛井 崇博</t>
  </si>
  <si>
    <t>ｹｲ ﾀｶﾋﾛ</t>
  </si>
  <si>
    <t>玉城 健</t>
  </si>
  <si>
    <t>現代教育と沖縄</t>
  </si>
  <si>
    <t>友寄 兼秀</t>
  </si>
  <si>
    <t>ﾄﾓﾖｾ ｹﾝｼｭｳ</t>
  </si>
  <si>
    <t>玉城 哲弥</t>
  </si>
  <si>
    <t>理科B</t>
  </si>
  <si>
    <t>金城 由起子</t>
  </si>
  <si>
    <t>ｷﾝｼﾞｮｳ ﾕｷｺ</t>
  </si>
  <si>
    <t>國吉 亮</t>
  </si>
  <si>
    <t>ｸﾆﾖｼ ﾏｺﾄ</t>
  </si>
  <si>
    <t>新田 宗則</t>
  </si>
  <si>
    <t>ｱﾗﾀ ﾑﾈﾉﾘ</t>
  </si>
  <si>
    <t>生活科教育概論</t>
  </si>
  <si>
    <t>國吉　和子</t>
  </si>
  <si>
    <t>ｸﾆﾖｼ ｶｽﾞｺ</t>
  </si>
  <si>
    <t>社会行動特論</t>
  </si>
  <si>
    <t>当山　正喜</t>
  </si>
  <si>
    <t>ﾄｳﾔﾏ ｾｲｷ</t>
  </si>
  <si>
    <t>小濱　哲</t>
  </si>
  <si>
    <t>ｺﾊﾏ ﾃﾂ</t>
  </si>
  <si>
    <t>DICKSON JOHN HANCOCK</t>
  </si>
  <si>
    <t>ﾃﾞｨｸｿﾝ ｼﾞｮﾝ ﾊﾝｺｯｸ</t>
  </si>
  <si>
    <t>英作文演習Ⅰ</t>
  </si>
  <si>
    <t>田港　朝昭</t>
  </si>
  <si>
    <t>ﾀﾐﾅﾄ ﾄﾓｱｷ</t>
  </si>
  <si>
    <t>屋比久　浩</t>
  </si>
  <si>
    <t>ﾔﾋﾞｸ ﾋﾛｼ</t>
  </si>
  <si>
    <t>西 賢祐</t>
  </si>
  <si>
    <t>ﾆｼ ｹﾝﾕｳ</t>
  </si>
  <si>
    <t>藤田 雄士</t>
  </si>
  <si>
    <t>ﾌｼﾞﾀ ﾕｳｼﾞ</t>
  </si>
  <si>
    <t>法学特殊講義Ⅴ</t>
  </si>
  <si>
    <t>与那国 暹</t>
  </si>
  <si>
    <t>ﾖﾅｸﾆ ﾉﾎﾞﾙ</t>
  </si>
  <si>
    <t>社会学研究Ⅰ</t>
  </si>
  <si>
    <t>政治経済史・政治経済思想史</t>
  </si>
  <si>
    <t>MICHAEL ROSS FOWLER</t>
  </si>
  <si>
    <t>ﾏｲｹﾙ ﾛｽ ﾌｧｳﾗｰ</t>
  </si>
  <si>
    <t>外国法Ⅰ</t>
  </si>
  <si>
    <t>金城 正篤</t>
  </si>
  <si>
    <t>ｷﾝｼﾞｮｳ ｾｲﾄｸ</t>
  </si>
  <si>
    <t>東洋政治史研究Ⅲ</t>
  </si>
  <si>
    <t>東洋政治史研究Ⅳ</t>
  </si>
  <si>
    <t>加治工 真市</t>
  </si>
  <si>
    <t>ｶｼﾞｸ ｼﾝｲﾁ</t>
  </si>
  <si>
    <t>日本語学演習</t>
  </si>
  <si>
    <t>日本語音声学</t>
  </si>
  <si>
    <t>與那覇　政喜</t>
  </si>
  <si>
    <t>ﾖﾅﾊ ｾｲｷ</t>
  </si>
  <si>
    <t>富浜　定吉</t>
  </si>
  <si>
    <t>ﾄﾐﾊﾏ ｻﾀﾞﾖｼ</t>
  </si>
  <si>
    <t>喜友名　和子</t>
  </si>
  <si>
    <t>ｷﾕﾅ ｶｽﾞｺ</t>
  </si>
  <si>
    <t>大浦　孝</t>
  </si>
  <si>
    <t>ｵｵｳﾗ ﾀｶｼ</t>
  </si>
  <si>
    <t>徳本　弘</t>
  </si>
  <si>
    <t>ﾄｸﾓﾄ</t>
  </si>
  <si>
    <t>仲宗根　聡</t>
  </si>
  <si>
    <t>ﾅｶｿﾈ ｻﾄｼ</t>
  </si>
  <si>
    <t>川村 輝行</t>
  </si>
  <si>
    <t>ｶﾜﾑﾗ ﾃﾙﾕｷ</t>
  </si>
  <si>
    <t>保健技術学実習Ⅰ・Ⅱ</t>
  </si>
  <si>
    <t>吉田　彦太郎</t>
  </si>
  <si>
    <t>ﾖｼﾀﾞ ﾋｺﾀﾛｳ</t>
  </si>
  <si>
    <t>新里　研二</t>
  </si>
  <si>
    <t>ｼﾝｻﾞﾄ ｹﾝｼﾞ</t>
  </si>
  <si>
    <t>堀　晃</t>
  </si>
  <si>
    <t>ﾎﾘ ｱｷﾗ</t>
  </si>
  <si>
    <t>内間　惟晴</t>
  </si>
  <si>
    <t>ｳﾁﾏ ﾉﾌﾞﾊﾙ</t>
  </si>
  <si>
    <t>新道 幸恵</t>
  </si>
  <si>
    <t>ｼﾝﾄﾞｳ ｻﾁｴ</t>
  </si>
  <si>
    <t>岡田　純一郎</t>
  </si>
  <si>
    <t>ｵｶﾀﾞ ｼﾞｭﾝｲﾁﾛｳ</t>
  </si>
  <si>
    <t>友利　ツル子</t>
  </si>
  <si>
    <t>ﾄﾓﾘ ﾂﾙｺ</t>
  </si>
  <si>
    <t>佐久川 よし子</t>
  </si>
  <si>
    <t>ｻｸｶﾞﾜ ﾖｼｺ</t>
  </si>
  <si>
    <t>病態栄養学</t>
  </si>
  <si>
    <t>屋嘉 のり子</t>
  </si>
  <si>
    <t>ﾔｶ ﾉﾘｺ</t>
  </si>
  <si>
    <t>島袋 美奈子</t>
  </si>
  <si>
    <t>ｼﾏﾌﾞｸﾛ ﾐﾅｺ</t>
  </si>
  <si>
    <t>田代 賀比古</t>
  </si>
  <si>
    <t>ﾀｼﾛ ﾖｼﾋｺ</t>
  </si>
  <si>
    <t>吉村 博</t>
  </si>
  <si>
    <t>ﾖｼﾑﾗ ﾋﾛｼ</t>
  </si>
  <si>
    <t>呉屋 朝幸</t>
  </si>
  <si>
    <t>ｺﾞﾔ ﾄﾓﾕｷ</t>
  </si>
  <si>
    <t>渡慶次 英子</t>
  </si>
  <si>
    <t>地域看護学実習</t>
  </si>
  <si>
    <t>喜屋武　盛基</t>
  </si>
  <si>
    <t>ｷｬﾝ ｾｲｷ</t>
  </si>
  <si>
    <t>小波藏　政良</t>
  </si>
  <si>
    <t>ｺﾊｸﾞﾗ ｾｲﾘｮｳ</t>
  </si>
  <si>
    <t>石原　昌幸</t>
  </si>
  <si>
    <t>ｲｼﾊﾗ ﾏｻﾕｷ</t>
  </si>
  <si>
    <t>電気・電子工学概論</t>
  </si>
  <si>
    <t>家坂  正光</t>
  </si>
  <si>
    <t>ｲｴｻｶ ﾏｻﾐﾂ</t>
  </si>
  <si>
    <t>農業会計学</t>
  </si>
  <si>
    <t>波照間　栄吉</t>
  </si>
  <si>
    <t>髙平　兼司</t>
  </si>
  <si>
    <t>ﾀｶﾋﾗ ｶﾈｼ</t>
  </si>
  <si>
    <t>平良　道彦</t>
  </si>
  <si>
    <t>ﾀｲﾗ ﾐﾁﾋｺ</t>
  </si>
  <si>
    <t>平良　要子</t>
  </si>
  <si>
    <t>ﾀｲﾗ ｶﾅｺ</t>
  </si>
  <si>
    <t>英語購読特演</t>
  </si>
  <si>
    <t>髙原 綾子</t>
  </si>
  <si>
    <t>ﾀｶﾊﾗ ｱﾔｺ</t>
  </si>
  <si>
    <t>貝沼 真美</t>
  </si>
  <si>
    <t>ｶｲﾇﾏ ﾏﾐ</t>
  </si>
  <si>
    <t>辺土 正人</t>
  </si>
  <si>
    <t>ﾍﾄﾞ ﾏｻﾄ</t>
  </si>
  <si>
    <t>桂 幸昭</t>
  </si>
  <si>
    <t>ｶﾂﾗ ｺｳｼｮｳ</t>
  </si>
  <si>
    <t>嶺井 優香</t>
  </si>
  <si>
    <t>ﾐﾈｲ ﾕｳｶ</t>
  </si>
  <si>
    <t>英語購読演習Ⅱ</t>
  </si>
  <si>
    <t>豊里 真弓</t>
  </si>
  <si>
    <t>ﾄﾖｻﾄ ﾏﾕﾐ</t>
  </si>
  <si>
    <t>比嘉　隆</t>
  </si>
  <si>
    <t>高良　勲</t>
  </si>
  <si>
    <t>ﾀｶﾗ ｲｻｵ</t>
  </si>
  <si>
    <t>亀島　尚美</t>
  </si>
  <si>
    <t>ｶﾒｼﾏ ﾅｵﾐ</t>
  </si>
  <si>
    <t>照屋 育江</t>
  </si>
  <si>
    <t>ﾃﾙﾔ ｲｸｴ</t>
  </si>
  <si>
    <t>幸地 ヒロ子</t>
  </si>
  <si>
    <t>ｺｳﾁ ﾋﾛｺ</t>
  </si>
  <si>
    <t>越智 史郎</t>
  </si>
  <si>
    <t>ｵﾁ ｼﾛｳ</t>
  </si>
  <si>
    <t>比屋根 為勝</t>
  </si>
  <si>
    <t>ﾋﾔﾈ ﾀﾒｶﾂ</t>
  </si>
  <si>
    <t>宮里 新子</t>
  </si>
  <si>
    <t>ﾐﾔｻﾞﾄ ｼﾝｺ</t>
  </si>
  <si>
    <t>大城 學</t>
  </si>
  <si>
    <t>島嶼文化政策論</t>
  </si>
  <si>
    <t>幸喜 良秀</t>
  </si>
  <si>
    <t>ｺｳｷ ﾘｮｳｼｭｳ</t>
  </si>
  <si>
    <t>宮里 秀樹</t>
  </si>
  <si>
    <t>ﾐﾔｻﾞﾄ ﾋﾃﾞｷ</t>
  </si>
  <si>
    <t>仲宗根 一哉</t>
  </si>
  <si>
    <t>ﾅｶｿﾈ ｶｽﾞﾔ</t>
  </si>
  <si>
    <t>与儀 和夫</t>
  </si>
  <si>
    <t>ﾖｷﾞ ｶｽﾞｵ</t>
  </si>
  <si>
    <t>長嶺 弘輝</t>
  </si>
  <si>
    <t>ﾅｶﾞﾐﾈ ｺｳｷ</t>
  </si>
  <si>
    <t>大城 直雅</t>
  </si>
  <si>
    <t>ｵｵｼﾛ ﾅｵﾏｻ</t>
  </si>
  <si>
    <t>勝連 盛輝</t>
  </si>
  <si>
    <t>ｶﾂﾚﾝ ｾｲｷ</t>
  </si>
  <si>
    <t>桑江 なおみ</t>
  </si>
  <si>
    <t>ｸﾜｴ ﾅｵﾐ</t>
  </si>
  <si>
    <t>久高 潤</t>
  </si>
  <si>
    <t>玉那覇 康二</t>
  </si>
  <si>
    <t>宮城 俊彦</t>
  </si>
  <si>
    <t>有機化学実験Ⅱ</t>
  </si>
  <si>
    <t>髙野 和則</t>
  </si>
  <si>
    <t>ﾀｶﾉ ｶｽﾞﾉﾘ</t>
  </si>
  <si>
    <t>魚類繁殖生理学</t>
  </si>
  <si>
    <t>赤嶺 憲弘</t>
  </si>
  <si>
    <t>ｱｶﾐﾈ ﾉﾘﾋﾛ</t>
  </si>
  <si>
    <t>入佐 愛子</t>
  </si>
  <si>
    <t>ｲﾘｻ ｱｲｺ</t>
  </si>
  <si>
    <t>牧野 光則</t>
  </si>
  <si>
    <t>ﾏｷﾉ ﾐﾂﾉﾘ</t>
  </si>
  <si>
    <t>田中 正之</t>
  </si>
  <si>
    <t>ﾀﾅｶ ﾏｻﾕｷ</t>
  </si>
  <si>
    <t>小野 幹雄</t>
  </si>
  <si>
    <t>ｵﾉ ﾐｷｵ</t>
  </si>
  <si>
    <t>進化生態学特殊講義Ⅲ</t>
  </si>
  <si>
    <t>松岡 幸次郎</t>
  </si>
  <si>
    <t>ﾏﾂｵｶ ｺｳｼﾞﾛｳ</t>
  </si>
  <si>
    <t>マーケティング特殊講義Ⅱ</t>
  </si>
  <si>
    <t>吉村 典子</t>
  </si>
  <si>
    <t>ﾖｼﾑﾗ ﾉﾘｺ</t>
  </si>
  <si>
    <t>金城　馨</t>
  </si>
  <si>
    <t>ｷﾝｼﾞﾖｳ ｶｵﾙ</t>
  </si>
  <si>
    <t>美術科教育法A</t>
  </si>
  <si>
    <t>金城 満</t>
  </si>
  <si>
    <t>ｷﾝｼﾞｮｳ ﾐﾂﾙ</t>
  </si>
  <si>
    <t>大濱 薫</t>
  </si>
  <si>
    <t>ｵｵﾊﾏ ｶｵﾙ</t>
  </si>
  <si>
    <t>真久田 巧</t>
  </si>
  <si>
    <t>ﾏｸﾀ ｻﾄｼ</t>
  </si>
  <si>
    <t>佐藤 晁</t>
  </si>
  <si>
    <t>ｻﾄｳ ｱｷﾗ</t>
  </si>
  <si>
    <t>吉川 朝昭</t>
  </si>
  <si>
    <t>ﾖｼｶﾜ ﾄﾓｱｷ</t>
  </si>
  <si>
    <t>伊志嶺 洪</t>
  </si>
  <si>
    <t>ｲｼﾐﾈ ﾋﾛｼ</t>
  </si>
  <si>
    <t>三村 悟郎</t>
  </si>
  <si>
    <t>ﾐﾑﾗ ｺﾞﾛｳ</t>
  </si>
  <si>
    <t>田中 達吉</t>
  </si>
  <si>
    <t>ﾀﾅｶ ﾀﾂｷﾁ</t>
  </si>
  <si>
    <t>松下 貢</t>
  </si>
  <si>
    <t>ﾏﾂｼﾀ ﾐﾂｸﾞ</t>
  </si>
  <si>
    <t>氏家 宏</t>
  </si>
  <si>
    <t>ｳｼﾞｲｴ ﾋﾛｼ</t>
  </si>
  <si>
    <t>大和田　健次郎</t>
  </si>
  <si>
    <t>ｵｵﾜﾀﾞ ｹﾝｼﾞﾛｳ</t>
  </si>
  <si>
    <t>補聴器</t>
  </si>
  <si>
    <t>金城 盛紀</t>
  </si>
  <si>
    <t>ｷﾝｼﾞﾖｳ ｾｲｷ</t>
  </si>
  <si>
    <t>伊良部　勇栄</t>
  </si>
  <si>
    <t>ｲﾗﾌﾞ ﾕｳｴｲ</t>
  </si>
  <si>
    <t>松木　光子</t>
  </si>
  <si>
    <t>ﾏﾂｷ ﾐﾂｺ</t>
  </si>
  <si>
    <t>看護学特論</t>
  </si>
  <si>
    <t>横山 正樹</t>
  </si>
  <si>
    <t>総合科目系特別講義</t>
  </si>
  <si>
    <t>斎藤　秀元</t>
  </si>
  <si>
    <t>ｻｲﾄｳ ﾋﾃﾞﾓﾄ</t>
  </si>
  <si>
    <t>福田 健</t>
  </si>
  <si>
    <t>ﾌｸﾀﾞ ﾀｹｼ</t>
  </si>
  <si>
    <t>日比 啓子</t>
  </si>
  <si>
    <t>ﾋﾋﾞ ｹｲｺ</t>
  </si>
  <si>
    <t>演奏学特講</t>
  </si>
  <si>
    <t>浦川 道太郎</t>
  </si>
  <si>
    <t>ｳﾗｶﾜ ﾐﾁﾀﾛｳ</t>
  </si>
  <si>
    <t>消費者法システム</t>
  </si>
  <si>
    <t>比嘉 トシ子</t>
  </si>
  <si>
    <t>ﾋｶﾞ ﾄｼｺ</t>
  </si>
  <si>
    <t>前田　弘</t>
  </si>
  <si>
    <t>ﾏｴﾀﾞ ﾋﾛﾑ</t>
  </si>
  <si>
    <t>高宮城 リドゥワン 裕子</t>
  </si>
  <si>
    <t>ﾀｶﾐﾔｷﾞ ﾘﾄﾞｩﾜﾝ ﾕｳｺ</t>
  </si>
  <si>
    <t>作文・読解</t>
  </si>
  <si>
    <t>日本事情</t>
  </si>
  <si>
    <t>髙石　利博</t>
  </si>
  <si>
    <t>ﾀｶｲｼ ﾄｼﾋﾛ</t>
  </si>
  <si>
    <t>屋宜　光子</t>
  </si>
  <si>
    <t>ﾔｷﾞ ﾐﾂｺ</t>
  </si>
  <si>
    <t>田頭　政三郎</t>
  </si>
  <si>
    <t>ﾀｶﾞﾐ ｾｲｻﾌﾞﾛｳ</t>
  </si>
  <si>
    <t>石谷 邦彦</t>
  </si>
  <si>
    <t>ｲｼﾀﾆ ｸﾆﾋｺ</t>
  </si>
  <si>
    <t>岡本 喜代子</t>
  </si>
  <si>
    <t>ｵｶﾓﾄ ｷﾖｺ</t>
  </si>
  <si>
    <t>板垣 篤</t>
  </si>
  <si>
    <t>ｲﾀｶﾞｷ ｱﾂｼ</t>
  </si>
  <si>
    <t>客員研究部門</t>
  </si>
  <si>
    <t>前木 秀裕</t>
  </si>
  <si>
    <t>ﾏｴｷ ﾋﾃﾞﾋﾛ</t>
  </si>
  <si>
    <t>中西 美一</t>
  </si>
  <si>
    <t>ﾅｶﾆｼ ﾖｼｶｽﾞ</t>
  </si>
  <si>
    <t>中山 行輝</t>
  </si>
  <si>
    <t>ﾅｶﾔﾏ ﾕｷﾃﾙ</t>
  </si>
  <si>
    <t>宮里 由紀子</t>
  </si>
  <si>
    <t>ﾐﾔｻﾞﾄ ﾕｷｺ</t>
  </si>
  <si>
    <t>和宇慶　朝健</t>
  </si>
  <si>
    <t>ﾜｳｹ ﾁﾖｳｹﾝ</t>
  </si>
  <si>
    <t>野村　朝常</t>
  </si>
  <si>
    <t>ﾉﾑﾗ ﾄﾓﾂﾈ</t>
  </si>
  <si>
    <t>仲地　廣順</t>
  </si>
  <si>
    <t>ﾅｶﾁ ﾋﾛﾏｻ</t>
  </si>
  <si>
    <t>平川　善徳　</t>
  </si>
  <si>
    <t>ﾋﾗｶﾜ ｾﾞﾝﾄｸ</t>
  </si>
  <si>
    <t>労働衛生法規</t>
  </si>
  <si>
    <t>外間 美奈子</t>
  </si>
  <si>
    <t>日本語ⅠA</t>
  </si>
  <si>
    <t>日本語ⅠB</t>
  </si>
  <si>
    <t>勝連　洋子</t>
  </si>
  <si>
    <t>ｶﾂﾚﾝ ﾖｳｺ</t>
  </si>
  <si>
    <t>関口 次郎</t>
  </si>
  <si>
    <t>ｾｷｸﾞﾁ ｼﾞﾛｳ</t>
  </si>
  <si>
    <t>小谷 正博</t>
  </si>
  <si>
    <t>ｺﾀﾆ ﾏｻﾋﾛ</t>
  </si>
  <si>
    <t>鈴木 伸武</t>
  </si>
  <si>
    <t>ｽｽﾞｷ ﾉﾌﾞﾀｹ</t>
  </si>
  <si>
    <t>自然環境学特殊講義Ⅲ</t>
  </si>
  <si>
    <t>冨田 裕一郎</t>
  </si>
  <si>
    <t>中谷 延二</t>
  </si>
  <si>
    <t>ﾅｶﾀﾆ ﾉﾌﾞｼﾞ</t>
  </si>
  <si>
    <t>応用生物化学特殊講義Ⅰ</t>
  </si>
  <si>
    <t>渡辺 孝英</t>
  </si>
  <si>
    <t>ﾜﾀﾅﾍﾞ ﾀｶﾋﾃﾞ</t>
  </si>
  <si>
    <t>中山 正敏</t>
  </si>
  <si>
    <t>ﾅｶﾔﾏ ﾏｻﾄｼ</t>
  </si>
  <si>
    <t>物理学特別講義H「表面の物理」</t>
  </si>
  <si>
    <t>池原　和子</t>
  </si>
  <si>
    <t>ｲｹﾊﾗ ｶｽﾞｺ</t>
  </si>
  <si>
    <t>玉城　浩江</t>
  </si>
  <si>
    <t>ﾀﾏｼﾛ ﾋﾛｴ</t>
  </si>
  <si>
    <t>大城 一郁</t>
  </si>
  <si>
    <t>ｵｵｼﾛ ｶｽﾞｲｸ</t>
  </si>
  <si>
    <t>植栗 彌</t>
  </si>
  <si>
    <t>ｳｴｸﾘ ﾜﾀﾙ</t>
  </si>
  <si>
    <t>国文学特論Ⅴ</t>
  </si>
  <si>
    <t>谷山 公規</t>
  </si>
  <si>
    <t>ﾀﾆﾔﾏ ｺｳｷ</t>
  </si>
  <si>
    <t>山口 陽子</t>
  </si>
  <si>
    <t>ﾔﾏｸﾞﾁ ﾖｳｺ</t>
  </si>
  <si>
    <t>橋本 正弘</t>
  </si>
  <si>
    <t>ﾊｼﾓﾄ ﾏｻﾋﾛ</t>
  </si>
  <si>
    <t>玉城 理</t>
  </si>
  <si>
    <t>ﾀﾏｷ ｵｻﾑ</t>
  </si>
  <si>
    <t>宇佐美 滋</t>
  </si>
  <si>
    <t>ｳｻﾐ ｼｹﾞﾙ</t>
  </si>
  <si>
    <t>國吉　眞榮</t>
  </si>
  <si>
    <t>ｸﾆﾖｼ ｼﾝｴｲ</t>
  </si>
  <si>
    <t>仲里 長浩</t>
  </si>
  <si>
    <t>ﾅｶｻﾞﾄ ﾅｶﾞﾋﾛ</t>
  </si>
  <si>
    <t>山尾 三省</t>
  </si>
  <si>
    <t>ﾔﾏｵ ｻﾝｾｲ</t>
  </si>
  <si>
    <t>里見 実</t>
  </si>
  <si>
    <t>ｻﾄﾐ ﾐﾉﾙ</t>
  </si>
  <si>
    <t>国語科教育特論ⅡA</t>
  </si>
  <si>
    <t>高嶺 剛</t>
  </si>
  <si>
    <t>ﾀｶﾐﾈ ﾂﾖｼ</t>
  </si>
  <si>
    <t>映像芸術論</t>
  </si>
  <si>
    <t>山内 秀夫</t>
  </si>
  <si>
    <t>ﾔﾏｳﾁ ﾋﾃﾞｵ</t>
  </si>
  <si>
    <t>佐藤 信正</t>
  </si>
  <si>
    <t>ｻﾄｳ ﾉﾌﾞﾏｻ</t>
  </si>
  <si>
    <t>當間　ミツノ</t>
  </si>
  <si>
    <t>ﾄｳﾏ ﾐﾂﾉ</t>
  </si>
  <si>
    <t>玉城　譲治</t>
  </si>
  <si>
    <t>ﾀﾏｼﾛ ｼﾞｮｳｼﾞ</t>
  </si>
  <si>
    <t>猪野屋　聰</t>
  </si>
  <si>
    <t>ｲﾉﾔ ｻﾄｼ</t>
  </si>
  <si>
    <t>大田　捷夫</t>
  </si>
  <si>
    <t>ｵｵﾀ ｶﾂｵ</t>
  </si>
  <si>
    <t>垣花 明美</t>
  </si>
  <si>
    <t>ｶｷﾊﾅ ｱｹﾐ</t>
  </si>
  <si>
    <t>佐々木 信生</t>
  </si>
  <si>
    <t>ｻｻｷ ﾉﾌﾞｵ</t>
  </si>
  <si>
    <t>山本 慧</t>
  </si>
  <si>
    <t>ﾔﾏﾓﾄ ｻﾄｼ</t>
  </si>
  <si>
    <t>喜屋武 一三六</t>
  </si>
  <si>
    <t>ｷｬﾝ ｲｻﾑ</t>
  </si>
  <si>
    <t>大野　惇</t>
  </si>
  <si>
    <t>ｵｵﾉ ｱﾂｼ</t>
  </si>
  <si>
    <t>貝沼　真美</t>
  </si>
  <si>
    <t>求野 順子</t>
  </si>
  <si>
    <t>ｸﾉ ﾖﾘｺ</t>
  </si>
  <si>
    <t>奥平 賢吉</t>
  </si>
  <si>
    <t>ｵｸﾀﾞｲﾗ ｹﾝｷﾁ</t>
  </si>
  <si>
    <t>真栄田 裕行</t>
  </si>
  <si>
    <t>ﾏｴﾀﾞ ﾋﾛﾕｷ</t>
  </si>
  <si>
    <t>西　登喜世</t>
  </si>
  <si>
    <t>浦崎 章</t>
  </si>
  <si>
    <t>ｳﾗｻｷ ｼｮｳ</t>
  </si>
  <si>
    <t>理科教材研究</t>
  </si>
  <si>
    <t>喜屋武　政勝</t>
  </si>
  <si>
    <t>小波津　周史</t>
  </si>
  <si>
    <t>ｺﾊﾂ ｼｭｳｼﾞ</t>
  </si>
  <si>
    <t>理科，家庭科</t>
  </si>
  <si>
    <t>下之坊 亜美</t>
  </si>
  <si>
    <t>ｼﾓﾉﾎﾞｳ ｱﾐ</t>
  </si>
  <si>
    <t>大城 エリカ</t>
  </si>
  <si>
    <t>ｵｵｼﾛ ｴﾘｶ</t>
  </si>
  <si>
    <t>金城 忍</t>
  </si>
  <si>
    <t>ｷﾝｼﾞｮｳ ｼﾉﾌﾞ</t>
  </si>
  <si>
    <t>池原 敦子</t>
  </si>
  <si>
    <t>ｲｹﾊﾗ ｱﾂｺ</t>
  </si>
  <si>
    <t>高良 弘子</t>
  </si>
  <si>
    <t>ﾀｶﾗ ﾋﾛｺ</t>
  </si>
  <si>
    <t>野崎　四郎</t>
  </si>
  <si>
    <t>ﾉｻﾞｷ ｼﾛｳ</t>
  </si>
  <si>
    <t>国際経済学特殊講義Ⅰ</t>
  </si>
  <si>
    <t>国際経済学特殊講義Ⅱ</t>
  </si>
  <si>
    <t>高江洲　頼子</t>
  </si>
  <si>
    <t>ﾀｶｴｽ ﾖﾘｺ</t>
  </si>
  <si>
    <t>外間　完和</t>
  </si>
  <si>
    <t>ﾎｶﾏ ｶﾝﾜ</t>
  </si>
  <si>
    <t>税務会計論</t>
  </si>
  <si>
    <t>我喜屋　良一</t>
  </si>
  <si>
    <t>ｶﾞｷﾔ ﾘｮｳｲﾁ</t>
  </si>
  <si>
    <t>社会病理</t>
  </si>
  <si>
    <t>社会福祉制度論</t>
  </si>
  <si>
    <t>谷久知　真由美</t>
  </si>
  <si>
    <t>ﾀﾆｸﾞﾁ ﾏﾕﾐ</t>
  </si>
  <si>
    <t>言語情報処理入門</t>
  </si>
  <si>
    <t>東江　平之</t>
  </si>
  <si>
    <t>ｱｶﾞﾘｴ ﾅﾘﾕｷ</t>
  </si>
  <si>
    <t>記号行動論</t>
  </si>
  <si>
    <t>記号・人間・文化論</t>
  </si>
  <si>
    <t>比嘉　長徳</t>
  </si>
  <si>
    <t>文学入門</t>
  </si>
  <si>
    <t>大西　正幸</t>
  </si>
  <si>
    <t>ｵｵﾆｼ ﾏｻﾕｷ</t>
  </si>
  <si>
    <t>言語学特殊講義</t>
  </si>
  <si>
    <t>澤地 久枝</t>
  </si>
  <si>
    <t>ｻﾜﾁ ﾋｻｴ</t>
  </si>
  <si>
    <t>鳥取部 邦夫</t>
  </si>
  <si>
    <t>ﾄｯﾄﾘﾍﾞ ｸﾆｵ</t>
  </si>
  <si>
    <t>漢那　憲治</t>
  </si>
  <si>
    <t>ｶﾝﾅ ｹﾝｼﾞ</t>
  </si>
  <si>
    <t>仲嶺 貞夫</t>
  </si>
  <si>
    <t>ﾅｶﾐﾈ ｻﾀﾞｵ</t>
  </si>
  <si>
    <t>屋良　和子</t>
  </si>
  <si>
    <t>ﾔﾗ ｶｽﾞｺ</t>
  </si>
  <si>
    <t>大鶴　正満</t>
  </si>
  <si>
    <t>ｵｵﾂﾙ ﾏｻﾐﾂ</t>
  </si>
  <si>
    <t>城間　祥行</t>
  </si>
  <si>
    <t>宮里　不二彦</t>
  </si>
  <si>
    <t>ﾐﾔｻﾄ ﾌｼﾞﾋｺ</t>
  </si>
  <si>
    <t>岡本　健</t>
  </si>
  <si>
    <t>ｵｶﾓﾄ ｹﾝ</t>
  </si>
  <si>
    <t>仲田　行克</t>
  </si>
  <si>
    <t>ﾅｶﾀﾞ ﾕｷｶﾂ</t>
  </si>
  <si>
    <t>佐利　厚生</t>
  </si>
  <si>
    <t>ｻﾘ ｱﾂｵ</t>
  </si>
  <si>
    <t>高江洲　悦子</t>
  </si>
  <si>
    <t>嘉手納　啓三</t>
  </si>
  <si>
    <t>ｶﾃﾞﾅ ｹｲｿﾞｳ</t>
  </si>
  <si>
    <t>福田　雅俊</t>
  </si>
  <si>
    <t>ﾌｸﾀﾞ ﾏｻﾄｼ</t>
  </si>
  <si>
    <t>眼科学</t>
  </si>
  <si>
    <t>宮国　毅</t>
  </si>
  <si>
    <t>ﾐﾔｸﾆ ﾂﾖｼ</t>
  </si>
  <si>
    <t>木村　弘道</t>
  </si>
  <si>
    <t>ｷﾑﾗ ﾋﾛﾐﾁ</t>
  </si>
  <si>
    <t>水野　坦</t>
  </si>
  <si>
    <t>ﾐﾂﾞﾉ ﾋﾛｼ</t>
  </si>
  <si>
    <t>永山　盛隆</t>
  </si>
  <si>
    <t>ﾅｶﾞﾔﾏ ﾓﾘﾀｶ</t>
  </si>
  <si>
    <t>垣花　和子</t>
  </si>
  <si>
    <t>ｶｷﾉﾊﾅ ｶｽﾞｺ</t>
  </si>
  <si>
    <t>富里　政秀</t>
  </si>
  <si>
    <t>ﾄﾐｻﾄ ﾏｻﾋﾃﾞ</t>
  </si>
  <si>
    <t>知念　弘</t>
  </si>
  <si>
    <t>膝関節</t>
  </si>
  <si>
    <t>伊佐川　達枝</t>
  </si>
  <si>
    <t>ｲｻｶﾞﾜ ﾀﾂｴ</t>
  </si>
  <si>
    <t>平安　京美</t>
  </si>
  <si>
    <t>ﾋﾗﾔｽ ｷｮｳﾐ</t>
  </si>
  <si>
    <t>山里　將仁</t>
  </si>
  <si>
    <t>ﾔﾏｻﾞﾄ ﾏｻﾋﾄ</t>
  </si>
  <si>
    <t>竹中　静廣</t>
  </si>
  <si>
    <t>ﾀｹﾅｶ ｼｽﾞﾋﾛ</t>
  </si>
  <si>
    <t>新里  脩</t>
  </si>
  <si>
    <t>ｼﾝｻﾞﾄ ｵｻﾑ</t>
  </si>
  <si>
    <t>仮家 公夫</t>
  </si>
  <si>
    <t>ｶﾘﾔ ｷﾐｦ</t>
  </si>
  <si>
    <t>城間 亮</t>
  </si>
  <si>
    <t>健康・運動演習</t>
  </si>
  <si>
    <t>普天間 弘</t>
  </si>
  <si>
    <t>ﾌﾃﾝﾏ ﾋﾛﾑ</t>
  </si>
  <si>
    <t>成人看護方法</t>
  </si>
  <si>
    <t>上原 方成</t>
  </si>
  <si>
    <t>ｳｴﾊﾗ ﾎｳｾｲ</t>
  </si>
  <si>
    <t>環境科学</t>
  </si>
  <si>
    <t>大嶺　政一</t>
  </si>
  <si>
    <t>ｵｵﾐﾈ ｾｲｲﾁ</t>
  </si>
  <si>
    <t>構造計画</t>
  </si>
  <si>
    <t>伊志嶺　敏子</t>
  </si>
  <si>
    <t>ｲｼﾐﾈ ﾄｼｺ</t>
  </si>
  <si>
    <t>金城　勝一</t>
  </si>
  <si>
    <t>ｷﾝｼﾞﾖｳ ｶﾂｲﾁ</t>
  </si>
  <si>
    <t>農業科教育法</t>
  </si>
  <si>
    <t>玉城　忠</t>
  </si>
  <si>
    <t>ﾀﾏｷ ﾀﾀﾞｼ</t>
  </si>
  <si>
    <t>照屋　寛之</t>
  </si>
  <si>
    <t>ﾃﾙﾔ ﾋﾛﾕｷ</t>
  </si>
  <si>
    <t>現代政治の課題</t>
  </si>
  <si>
    <t>奥田　紗規子</t>
  </si>
  <si>
    <t>ｵｸﾀﾞ ｻｷｺ</t>
  </si>
  <si>
    <t>中里　光榮</t>
  </si>
  <si>
    <t>ﾅｶｻﾞﾄ ﾐﾂｴｲ</t>
  </si>
  <si>
    <t>基礎フランス語Ⅰ</t>
  </si>
  <si>
    <t>上原　みゆき</t>
  </si>
  <si>
    <t>東　史子</t>
  </si>
  <si>
    <t>ｱｽﾞﾏ ﾌﾐｺ</t>
  </si>
  <si>
    <t>金城　義勝</t>
  </si>
  <si>
    <t>ｷﾝｼﾞﾖｳ ﾖｼｶﾂ</t>
  </si>
  <si>
    <t>アリソン　ライル　E</t>
  </si>
  <si>
    <t>ｱﾘｿﾝ ﾗｲﾙ E</t>
  </si>
  <si>
    <t>前堂　志乃</t>
  </si>
  <si>
    <t>ﾏｴﾄﾞｳ ｼﾉ</t>
  </si>
  <si>
    <t>伊志嶺　安博</t>
  </si>
  <si>
    <t>ｲｼﾐﾈ ﾔｽﾋﾛ</t>
  </si>
  <si>
    <t>東 清二</t>
  </si>
  <si>
    <t>ｱｽﾞﾏ ｾｲｼﾞ</t>
  </si>
  <si>
    <t>佐久本 嗣男</t>
  </si>
  <si>
    <t>永井 千路</t>
  </si>
  <si>
    <t>ﾅｶﾞｲ ﾕｷｼﾞ</t>
  </si>
  <si>
    <t>金城 博之</t>
  </si>
  <si>
    <t>ｷﾝｼﾞｮｳ ﾋﾛﾕｷ</t>
  </si>
  <si>
    <t>与那嶺　寿賀子</t>
  </si>
  <si>
    <t>ﾖﾅﾐﾈ ｽｶﾞｺ</t>
  </si>
  <si>
    <t>奥間　有</t>
  </si>
  <si>
    <t>ｵｸﾏ ﾀﾓﾂ</t>
  </si>
  <si>
    <t>砂川　勝信</t>
  </si>
  <si>
    <t>ｽﾅｶﾞﾜ ｶﾂﾉﾌﾞ</t>
  </si>
  <si>
    <t>比嘉　幸恵</t>
  </si>
  <si>
    <t>平野　昭</t>
  </si>
  <si>
    <t>ﾋﾗﾉ ｱｷﾗ</t>
  </si>
  <si>
    <t>久場　安次</t>
  </si>
  <si>
    <t>ｸﾊﾞ ﾔｽｼﾞ</t>
  </si>
  <si>
    <t>仲宗根　このみ</t>
  </si>
  <si>
    <t>ﾅｶｿﾈ ｺﾉﾐ</t>
  </si>
  <si>
    <t>瀬長　忍</t>
  </si>
  <si>
    <t>ｾﾅｶﾞ ｼﾉﾌﾞ</t>
  </si>
  <si>
    <t>文法</t>
  </si>
  <si>
    <t>発音／語彙</t>
  </si>
  <si>
    <t>聴解／文字</t>
  </si>
  <si>
    <t>ビデオ</t>
  </si>
  <si>
    <t>伏見 碩二</t>
  </si>
  <si>
    <t>ﾌｼﾐ ﾋﾛｼﾞ</t>
  </si>
  <si>
    <t>永坂　鉄夫</t>
  </si>
  <si>
    <t>ﾅｶﾞｻｶ ﾃﾂｵ</t>
  </si>
  <si>
    <t>洪 愛子</t>
  </si>
  <si>
    <t>ｺｳ ｱｲｺ</t>
  </si>
  <si>
    <t>生活援助技術Ⅱ</t>
  </si>
  <si>
    <t>美原 恒</t>
  </si>
  <si>
    <t>ﾐﾊﾗ ﾋｻｼ</t>
  </si>
  <si>
    <t>鈴木 章</t>
  </si>
  <si>
    <t>安里　千代子</t>
  </si>
  <si>
    <t>ｱｻﾄ ﾁﾖｺ</t>
  </si>
  <si>
    <t>国際ソーシャルワーク</t>
  </si>
  <si>
    <t>公衆栄養学</t>
  </si>
  <si>
    <t>知念 邦</t>
  </si>
  <si>
    <t>ﾁﾈﾝ ｸﾆ</t>
  </si>
  <si>
    <t>仲里 安広</t>
  </si>
  <si>
    <t>ﾅｶｻﾞﾄ ﾔｽﾋﾛ</t>
  </si>
  <si>
    <t>美術科教育法B</t>
  </si>
  <si>
    <t>木村　良夫</t>
  </si>
  <si>
    <t>ｷﾑﾗ ﾖｼｵ</t>
  </si>
  <si>
    <t>数学教育特論Ⅲ</t>
  </si>
  <si>
    <t>飯尾　雅嘉</t>
  </si>
  <si>
    <t>ｲｲｵ ﾏｻﾖｼ</t>
  </si>
  <si>
    <t>食品学特講</t>
  </si>
  <si>
    <t>高桑　守</t>
  </si>
  <si>
    <t>ﾀｶｸﾜ ﾏﾓﾙ</t>
  </si>
  <si>
    <t>葛生　栄二郎</t>
  </si>
  <si>
    <t>ｸｽﾞｳ ｴｲｼﾞﾛｳ</t>
  </si>
  <si>
    <t>中村 哲也</t>
  </si>
  <si>
    <t>ﾅｶﾑﾗ ﾃﾂﾔ</t>
  </si>
  <si>
    <t>浅田　浩二</t>
  </si>
  <si>
    <t>ｱｻﾀﾞ ｺｳｼﾞ</t>
  </si>
  <si>
    <t>生理学特殊講義Ⅰ</t>
  </si>
  <si>
    <t>生命機能学特殊講義Ⅰ</t>
  </si>
  <si>
    <t>生物学特論</t>
  </si>
  <si>
    <t>布村　政雄</t>
  </si>
  <si>
    <t>ﾇﾉﾑﾗ ﾏｻｵ</t>
  </si>
  <si>
    <t>日本語学概論</t>
  </si>
  <si>
    <t>荻野　洋一</t>
  </si>
  <si>
    <t>ｵｷﾞﾉ ﾖｳｲﾁ</t>
  </si>
  <si>
    <t>野島　正也</t>
  </si>
  <si>
    <t>ﾉｼﾞﾏ ﾏｻﾔ</t>
  </si>
  <si>
    <t>若尾　祐司</t>
  </si>
  <si>
    <t>ﾜｶｵ ﾕｳｼﾞ</t>
  </si>
  <si>
    <t>政治学特殊講義Ⅳ</t>
  </si>
  <si>
    <t>高橋　劭</t>
  </si>
  <si>
    <t>ﾀｶﾊｼ ﾂﾄﾑ</t>
  </si>
  <si>
    <t>海洋地学特別講義Ⅳ</t>
  </si>
  <si>
    <t>池原　敦子</t>
  </si>
  <si>
    <t>音楽Ⅰ</t>
  </si>
  <si>
    <t>岸本　むつみ</t>
  </si>
  <si>
    <t>ｷｼﾓﾄ ﾑﾂﾐ</t>
  </si>
  <si>
    <t>新城　みちよ</t>
  </si>
  <si>
    <t>ｼﾝｼﾞｮｳ ﾐﾁﾖ</t>
  </si>
  <si>
    <t>宮城　重徳</t>
  </si>
  <si>
    <t>ﾐﾔｷﾞ ｼｹﾞﾉﾘ</t>
  </si>
  <si>
    <t>稲泉　誠</t>
  </si>
  <si>
    <t>ｲﾅｲｽﾞﾐ ﾏｺﾄ</t>
  </si>
  <si>
    <t>比嘉　功</t>
  </si>
  <si>
    <t>ﾋｶﾞ ｲｻｵ</t>
  </si>
  <si>
    <t>吉澤　章喜</t>
  </si>
  <si>
    <t>ﾖｼｻﾞﾜ ｱｷﾖｼ</t>
  </si>
  <si>
    <t>マスコミ実習</t>
  </si>
  <si>
    <t>友寄　隆史</t>
  </si>
  <si>
    <t>ﾄﾓﾖｾ ﾀｶﾌﾐ</t>
  </si>
  <si>
    <t>日本史概論Ⅰ</t>
  </si>
  <si>
    <t>野村　健太郎</t>
  </si>
  <si>
    <t>ﾉﾑﾗ ｹﾝﾀﾛｳ</t>
  </si>
  <si>
    <t>本田　重美</t>
  </si>
  <si>
    <t>ﾎﾝﾀﾞ ｼｹﾞﾐ</t>
  </si>
  <si>
    <t>地域開発論特殊講義Ⅳ</t>
  </si>
  <si>
    <t>宮内　亮輔</t>
  </si>
  <si>
    <t>ﾐﾔｳﾁ ﾘﾖｳｽｹ</t>
  </si>
  <si>
    <t>柴田　博</t>
  </si>
  <si>
    <t>ｼﾊﾞﾀ ﾋﾛｼ</t>
  </si>
  <si>
    <t>今井　千春</t>
  </si>
  <si>
    <t>ｲﾏｲ ﾁﾊﾙ</t>
  </si>
  <si>
    <t>島袋　史</t>
  </si>
  <si>
    <t>ｼﾏﾌﾞｸﾛ ﾌﾐ</t>
  </si>
  <si>
    <t>産婦人科</t>
  </si>
  <si>
    <t>塚田　敏彦</t>
  </si>
  <si>
    <t>ﾂｶﾀﾞ ﾄｼﾋｺ</t>
  </si>
  <si>
    <t>藤山　和惠　</t>
  </si>
  <si>
    <t>ﾌｼﾞﾔﾏ ｶｽﾞｴ</t>
  </si>
  <si>
    <t>吉田　忠</t>
  </si>
  <si>
    <t>ﾖｼﾀﾞ ﾀﾀﾞｼ</t>
  </si>
  <si>
    <t>石谷　邦彦</t>
  </si>
  <si>
    <t>川上　啓一</t>
  </si>
  <si>
    <t>ｶﾜｶﾐ ｹｲｲﾁ</t>
  </si>
  <si>
    <t>技術科授業</t>
  </si>
  <si>
    <t>徳村　勝昌</t>
  </si>
  <si>
    <t>ﾄｸﾑﾗ ｶﾂﾏｻ</t>
  </si>
  <si>
    <t>石川　陽子</t>
  </si>
  <si>
    <t>ｲｼｶﾜ ﾖｳｺ</t>
  </si>
  <si>
    <t>亀谷　末子</t>
  </si>
  <si>
    <t>ｶﾒﾔ ｽｴｺ</t>
  </si>
  <si>
    <t>村越　正慶</t>
  </si>
  <si>
    <t>ﾑﾗｺｼ ﾏｻﾖｼ</t>
  </si>
  <si>
    <t>松岡　洋一</t>
  </si>
  <si>
    <t>ﾏﾂｵｶ ﾖｳｲﾁ</t>
  </si>
  <si>
    <t>勝連　美佐恵</t>
  </si>
  <si>
    <t>ｶﾂﾚﾝ ﾐｻｴ</t>
  </si>
  <si>
    <t>高村　治実</t>
  </si>
  <si>
    <t>ﾀｶﾑﾗ ﾊﾙﾐ</t>
  </si>
  <si>
    <t>安里　律子</t>
  </si>
  <si>
    <t>ｱｻﾄ ﾘﾂｺ</t>
  </si>
  <si>
    <t>津波　親明</t>
  </si>
  <si>
    <t>ﾂﾊ ﾁｶﾃﾙ</t>
  </si>
  <si>
    <t>濱川　誠剛</t>
  </si>
  <si>
    <t>ﾊﾏｶﾞﾜ ﾏｻﾖｼ</t>
  </si>
  <si>
    <t>仲本　卓史</t>
  </si>
  <si>
    <t>ﾅｶﾓﾄ ﾀｶｼ</t>
  </si>
  <si>
    <t>東盛　美弥</t>
  </si>
  <si>
    <t>ﾋｶﾞｼﾓﾘ ﾐﾔ</t>
  </si>
  <si>
    <t>久場　政彦</t>
  </si>
  <si>
    <t>ｸﾊﾞ ﾏｻﾋｺ</t>
  </si>
  <si>
    <t>財政学特殊講義Ⅰ</t>
  </si>
  <si>
    <t>財政学特殊講義Ⅱ</t>
  </si>
  <si>
    <t>豊田　真砂</t>
  </si>
  <si>
    <t>ﾄﾖﾀﾞ ﾏｻｺﾞ</t>
  </si>
  <si>
    <t>日本文学特講Ⅰ</t>
  </si>
  <si>
    <t>日本文学特講Ⅱ</t>
  </si>
  <si>
    <t>中国語文法論Ⅰ</t>
  </si>
  <si>
    <t>中国語文法論Ⅱ</t>
  </si>
  <si>
    <t>砂川　宏</t>
  </si>
  <si>
    <t>ｽﾅｶﾜ ﾋﾛｼ</t>
  </si>
  <si>
    <t>仲地　清</t>
  </si>
  <si>
    <t>ﾅｶﾁ ｷﾖｼ</t>
  </si>
  <si>
    <t>国際関係史特殊講義Ⅱ</t>
  </si>
  <si>
    <t>国際政治学特殊講義Ⅱ</t>
  </si>
  <si>
    <t>藤山　和惠</t>
  </si>
  <si>
    <t>福山　逸雄</t>
  </si>
  <si>
    <t>ﾌｸﾔﾏ ｲﾂｵ</t>
  </si>
  <si>
    <t>蒲生　美津子</t>
  </si>
  <si>
    <t>ｶﾞﾓｳ ﾐﾂｺ</t>
  </si>
  <si>
    <t>与儀　実津夫</t>
  </si>
  <si>
    <t>ﾖｷﾞ ﾐﾂｵ</t>
  </si>
  <si>
    <t>岡崎　正敏</t>
  </si>
  <si>
    <t>ｵｶｻﾞｷ ﾏｻﾄｼ</t>
  </si>
  <si>
    <t>上地　宏</t>
  </si>
  <si>
    <t>ｳｴﾁ ﾋﾛｼ</t>
  </si>
  <si>
    <t>工業数学</t>
  </si>
  <si>
    <t>物理学概論Ⅰ</t>
  </si>
  <si>
    <t>物理学概論Ⅱ</t>
  </si>
  <si>
    <t>大宜見　朝栄</t>
  </si>
  <si>
    <t>ｵｵｷﾞﾐ ﾁﾖｳｴｲ</t>
  </si>
  <si>
    <t>新垣　實</t>
  </si>
  <si>
    <t>ｱﾗｶｷ ﾐﾉﾙ</t>
  </si>
  <si>
    <t>英語購読演習</t>
  </si>
  <si>
    <t>伊波　和正</t>
  </si>
  <si>
    <t>ｲﾊ ｶｽﾞﾏｻ</t>
  </si>
  <si>
    <t>BERNDT WAYNE F</t>
  </si>
  <si>
    <t>ﾊﾞｰﾝﾄ ｳｪｲﾝ ﾌﾗﾝｼｽ</t>
  </si>
  <si>
    <t>総合英語演習</t>
  </si>
  <si>
    <t>上間　篤</t>
  </si>
  <si>
    <t>ｳｴﾏ ｱﾂｼ</t>
  </si>
  <si>
    <t>高宮城　繁</t>
  </si>
  <si>
    <t>ﾀｶﾐﾔｷﾞ ｼｹﾞﾙ</t>
  </si>
  <si>
    <t>健康運動実技</t>
  </si>
  <si>
    <t>基礎中国語</t>
  </si>
  <si>
    <t>微分積分学</t>
  </si>
  <si>
    <t>物理学</t>
  </si>
  <si>
    <t>佐藤　英樹</t>
  </si>
  <si>
    <t>ｻﾄｳ ﾋﾃﾞｷ</t>
  </si>
  <si>
    <t>新城　由美子</t>
  </si>
  <si>
    <t>ｼﾝｼﾞｮｳ ﾕﾐｺ</t>
  </si>
  <si>
    <t>傳田　淳子</t>
  </si>
  <si>
    <t>ﾃﾞﾝﾀﾞ ｼﾞﾕﾝｺ</t>
  </si>
  <si>
    <t>辻野　ミシェル</t>
  </si>
  <si>
    <t>小波津　美奈子</t>
  </si>
  <si>
    <t>ｺﾊﾂ ﾐﾅｺ</t>
  </si>
  <si>
    <t>伊志嶺　朝次</t>
  </si>
  <si>
    <t>ｲｼﾐﾈ ﾁｮｳｼﾞ</t>
  </si>
  <si>
    <t>砂川　正幸</t>
  </si>
  <si>
    <t>ｽﾅｶﾞﾜ ﾏｻﾕｷ</t>
  </si>
  <si>
    <t>山城　康正</t>
  </si>
  <si>
    <t>ﾔﾏｼﾛ ﾔｽﾏｻ</t>
  </si>
  <si>
    <t>護得久　友子</t>
  </si>
  <si>
    <t>ｺﾞｴｸ ﾄﾓｺ</t>
  </si>
  <si>
    <t>赤嶺　勉</t>
  </si>
  <si>
    <t>ｱｶﾐﾈ ﾂﾄﾑ</t>
  </si>
  <si>
    <t>仲宗根　盛和</t>
  </si>
  <si>
    <t>ﾅｶｿﾈ ﾓﾘｶｽﾞ</t>
  </si>
  <si>
    <t>本永　忠久</t>
  </si>
  <si>
    <t>ﾓﾄﾅｶﾞ ﾀﾀﾞﾋｻ</t>
  </si>
  <si>
    <t>島田　勉</t>
  </si>
  <si>
    <t>ｼﾏﾀﾞ ﾂﾄﾑ</t>
  </si>
  <si>
    <t>赤松　良久</t>
  </si>
  <si>
    <t>ｱｶﾏﾂ ﾖｼﾋｻ</t>
  </si>
  <si>
    <t>船越　秀輝</t>
  </si>
  <si>
    <t>ﾌﾅｺｼ ﾋﾃﾞｷ</t>
  </si>
  <si>
    <t>藤井　琢磨</t>
  </si>
  <si>
    <t>ﾌｼﾞｲ ﾀｸﾏ</t>
  </si>
  <si>
    <t>當山　奈那</t>
  </si>
  <si>
    <t>ﾄｳﾔﾏ ﾅﾅ</t>
  </si>
  <si>
    <t>石川　純治</t>
  </si>
  <si>
    <t>大鉢　忠</t>
  </si>
  <si>
    <t>ｵｵﾊﾁ ﾀﾀﾞｼ</t>
  </si>
  <si>
    <t>ﾌﾘｶﾞﾅ</t>
    <phoneticPr fontId="1"/>
  </si>
  <si>
    <t>古部　昭広</t>
  </si>
  <si>
    <t>物理科学特別講義B</t>
  </si>
  <si>
    <t>佐伯　弘次</t>
  </si>
  <si>
    <t>ｻｴｷ ｺｳｼﾞ</t>
  </si>
  <si>
    <t>日本史研究Ⅲ</t>
  </si>
  <si>
    <t>建築設計製図IV</t>
  </si>
  <si>
    <t>宮城　哲哉</t>
  </si>
  <si>
    <t>ﾐﾔｷﾞ ﾃﾂﾔ</t>
  </si>
  <si>
    <t>山口　瞬太郎</t>
  </si>
  <si>
    <t>ﾔﾏｸﾞﾁ ｼｭﾝﾀﾛｳ</t>
  </si>
  <si>
    <t>山城　信</t>
  </si>
  <si>
    <t>西平　真仁</t>
  </si>
  <si>
    <t>ﾆｼﾋﾗ ﾏｻﾋﾄ</t>
  </si>
  <si>
    <t>精神看護実践学</t>
  </si>
  <si>
    <t>仲本　譲</t>
  </si>
  <si>
    <t>ﾅｶﾓﾄ ﾕｽﾞﾙ</t>
  </si>
  <si>
    <t>夏山　桂三</t>
  </si>
  <si>
    <t>ﾅﾂﾔﾏ ｹｲｿﾞｳ</t>
  </si>
  <si>
    <t>沖縄観光ビジネス入門</t>
  </si>
  <si>
    <t>當銘　大樹</t>
  </si>
  <si>
    <t>ﾄｳﾒ ﾀﾞｲｷ</t>
  </si>
  <si>
    <t>平良　斗星</t>
  </si>
  <si>
    <t>ﾀｲﾗ ﾄｳｾｲ</t>
  </si>
  <si>
    <t>平井　雅</t>
  </si>
  <si>
    <t>ﾋﾗｲ ﾀﾀﾞｼ</t>
  </si>
  <si>
    <t>瀧澤　篤</t>
  </si>
  <si>
    <t>ﾀｷｻﾞﾜ ｱﾂｼ</t>
  </si>
  <si>
    <t>介護技術</t>
  </si>
  <si>
    <t>ﾑﾗｶﾐ ﾀｶﾋﾛ</t>
  </si>
  <si>
    <t>道徳教育の理論と実践</t>
  </si>
  <si>
    <t>比屋定　泰治</t>
  </si>
  <si>
    <t>ﾋﾔｼﾞｮｳ ﾔｽﾊﾙ</t>
  </si>
  <si>
    <t>森　達也</t>
  </si>
  <si>
    <t>考古学研究Ⅳ</t>
  </si>
  <si>
    <t>岩垣　真人</t>
  </si>
  <si>
    <t>ｲﾜｶﾞｷ ﾏｻﾄ</t>
  </si>
  <si>
    <t>法学特殊講義ⅩⅧ（財政法）</t>
  </si>
  <si>
    <t>宮良　あさの</t>
  </si>
  <si>
    <t>ﾐﾔﾗ ｱｻﾉ</t>
  </si>
  <si>
    <t>島袋　恭子</t>
  </si>
  <si>
    <t>ｼﾏﾌﾞｸﾛ ｷｮｳｺ</t>
  </si>
  <si>
    <t>王　冬艶　　　　　　</t>
  </si>
  <si>
    <t>AHN CHANGHYUN</t>
  </si>
  <si>
    <t>ｱﾝ ﾁｬﾝﾋｮﾝ</t>
  </si>
  <si>
    <t>池原　香織</t>
  </si>
  <si>
    <t>ｲｹﾊﾗ ｶｵﾘ</t>
  </si>
  <si>
    <t>慢性期看護実践学、保健学討論</t>
  </si>
  <si>
    <t>阿部　藹</t>
  </si>
  <si>
    <t>ｱﾍﾞ ｱｲ</t>
  </si>
  <si>
    <t>法学特殊講義ⅩⅨ（沖縄国際人権法）</t>
  </si>
  <si>
    <t>大村　文乃</t>
  </si>
  <si>
    <t>ｵｵﾑﾗ ｱﾔﾉ</t>
  </si>
  <si>
    <t>城間　政司</t>
  </si>
  <si>
    <t>情報ネットワークⅠ</t>
  </si>
  <si>
    <t>筒井　泉</t>
  </si>
  <si>
    <t>ﾂﾂｲ ｲｽﾞﾐ</t>
  </si>
  <si>
    <t>物理学特別ｾﾐﾅｰK
　物理学ｾﾐﾅｰⅪ</t>
  </si>
  <si>
    <t>酒井　剛</t>
  </si>
  <si>
    <t>ｻｶｲ ｺﾞｳ</t>
  </si>
  <si>
    <t>梶井　博武</t>
  </si>
  <si>
    <t>ｶｼﾞｲ ﾋﾛﾀｹ</t>
  </si>
  <si>
    <t>電気電子工学特別講義IV</t>
  </si>
  <si>
    <t>戸田　真志</t>
  </si>
  <si>
    <t>ﾄﾀﾞ ﾏｻｼ</t>
  </si>
  <si>
    <t>知能情報特別講義Ⅳ、特別講義Ⅱ、情報工学特別講義Ⅱ</t>
  </si>
  <si>
    <t>野口　良造</t>
  </si>
  <si>
    <t>ﾉｸﾞﾁ ﾘｮｳｿﾞｳ</t>
  </si>
  <si>
    <t>バイオマス工学</t>
  </si>
  <si>
    <t>福田　朝生</t>
  </si>
  <si>
    <t>ﾌｸﾀﾞ ﾄﾓｵ</t>
  </si>
  <si>
    <t>岡安　崇史</t>
  </si>
  <si>
    <t>ｵｶﾔｽ ﾀｶｼ</t>
  </si>
  <si>
    <t>鈴木　正己</t>
  </si>
  <si>
    <t>ｽｽﾞｷ ﾏｻﾐ</t>
  </si>
  <si>
    <t>エネルギー環境工学特別講義Ⅲ</t>
  </si>
  <si>
    <t>観光とサステナビリティ</t>
  </si>
  <si>
    <t>沖縄観光政策入門</t>
  </si>
  <si>
    <t>観光政策論</t>
  </si>
  <si>
    <t>観光学特殊講義Ⅹ</t>
  </si>
  <si>
    <t>平川　守彦</t>
  </si>
  <si>
    <t>ﾋﾗｶﾜ ﾓﾘﾋｺ</t>
  </si>
  <si>
    <t>家畜行動管理学</t>
  </si>
  <si>
    <t>中島　一敏</t>
  </si>
  <si>
    <t>ﾅｶｼﾞﾏ ｶｽﾞﾄｼ</t>
  </si>
  <si>
    <t>生態環境科学特別講義Ⅱ</t>
  </si>
  <si>
    <t>加藤　潤三</t>
  </si>
  <si>
    <t>ｶﾄｳ ｼﾞｭﾝｿﾞｳ</t>
  </si>
  <si>
    <t>菅原　寧格</t>
  </si>
  <si>
    <t>ｽｶﾞﾜﾗ ﾔｽﾉﾘ</t>
  </si>
  <si>
    <t>はじめてのSTEM教育－小学校から学ぶ第4次産業革命</t>
  </si>
  <si>
    <t>応用統計学I</t>
  </si>
  <si>
    <t>岡田　穣</t>
  </si>
  <si>
    <t>ｵｶﾀﾞ ﾐﾉﾙ</t>
  </si>
  <si>
    <t>金城　ふじの</t>
  </si>
  <si>
    <t>ｷﾝｼﾞｮｳ ﾌｼﾞﾉ</t>
  </si>
  <si>
    <t>生活経営学実習</t>
  </si>
  <si>
    <t>産業社会学原論II</t>
  </si>
  <si>
    <t>藤原　博文</t>
  </si>
  <si>
    <t>ﾌｼﾞﾜﾗ ﾋﾛﾌﾐ</t>
  </si>
  <si>
    <t>微生物学・免疫学</t>
  </si>
  <si>
    <t>安達　宏</t>
  </si>
  <si>
    <t>ｱﾀﾞﾁ ﾋﾛｼ</t>
  </si>
  <si>
    <t>上川　慶</t>
  </si>
  <si>
    <t>ｶﾐｶﾜ ｹｲ</t>
  </si>
  <si>
    <t>屋嘉比　浩子</t>
  </si>
  <si>
    <t>ﾔｶﾋﾞ ﾋﾛｺ</t>
  </si>
  <si>
    <t>ﾔﾏｻﾞﾄ ｼｮｳｼﾝ</t>
  </si>
  <si>
    <t>ﾀｹｼﾀ ｴｲｼﾞﾛｳ</t>
  </si>
  <si>
    <t>新里　利和</t>
  </si>
  <si>
    <t>ｼﾝｻﾞﾄ ﾄｼｶｽﾞ</t>
  </si>
  <si>
    <t>理科教育研究</t>
  </si>
  <si>
    <t>沖縄県の児童生徒の学力問題と進路問題－教育心理学の観点から－</t>
  </si>
  <si>
    <t>星野　英一</t>
  </si>
  <si>
    <t>ﾎｼﾉ ｴｲｲﾁ</t>
  </si>
  <si>
    <t>グローバル・クラスルーム～教室と地球をつなぐアクティビティ～</t>
  </si>
  <si>
    <t>野口　隆</t>
  </si>
  <si>
    <t>ﾉｸﾞﾁ ﾀｶｼ</t>
  </si>
  <si>
    <t>半導体のやさしい理解、社会での役割と課題</t>
  </si>
  <si>
    <t>高瀬　澄子</t>
  </si>
  <si>
    <t>ﾀｶｾ ｽﾐｺ</t>
  </si>
  <si>
    <t>雅楽に楽しもう</t>
  </si>
  <si>
    <t>総合検査学、臨床化学Ⅱ</t>
  </si>
  <si>
    <t>金城　尚吾</t>
  </si>
  <si>
    <t>ｷﾝｼﾞｮｳ ｼｮｳｺﾞ</t>
  </si>
  <si>
    <t>金城　豊</t>
  </si>
  <si>
    <t>新垣　優子</t>
  </si>
  <si>
    <t>ｱﾗｶｷ ﾕｳｺ</t>
  </si>
  <si>
    <t>伊村　達児</t>
  </si>
  <si>
    <t>ｲﾑﾗ ﾀﾂｼﾞ</t>
  </si>
  <si>
    <t>椎名　由紀子</t>
  </si>
  <si>
    <t>ｼｲﾅ ﾕｷｺ</t>
  </si>
  <si>
    <t>英語①</t>
  </si>
  <si>
    <t>山田　義岡</t>
  </si>
  <si>
    <t>ﾔﾏﾀﾞ ﾖｼｵｶ</t>
  </si>
  <si>
    <t>井濱　容子</t>
  </si>
  <si>
    <t>ｲﾊﾏ ﾖｳｺ</t>
  </si>
  <si>
    <t>崎濱　えり子</t>
  </si>
  <si>
    <t>ｻｷﾊﾏ ｴﾘｺ</t>
  </si>
  <si>
    <t>高橋　俊一</t>
  </si>
  <si>
    <t>ﾀｶﾊｼ ｼｭﾝｲﾁ</t>
  </si>
  <si>
    <t>スペイン語会話入門Ⅱ</t>
  </si>
  <si>
    <t>神経・生理心理学</t>
  </si>
  <si>
    <t>下地　綾乃</t>
  </si>
  <si>
    <t>ｼﾓｼﾞ ｱﾔﾉ</t>
  </si>
  <si>
    <t>岡　浩太郎</t>
  </si>
  <si>
    <t>ｵｶ ｺｳﾀﾛｳ</t>
  </si>
  <si>
    <t>田中　敦士</t>
  </si>
  <si>
    <t>知的障害者教育</t>
  </si>
  <si>
    <t>知的障害者の心理・生理・病理</t>
  </si>
  <si>
    <t>特別支援教育の教育課程・授業特論演習</t>
  </si>
  <si>
    <t>病弱児の理解と支援と探究</t>
  </si>
  <si>
    <t>松村　直子</t>
  </si>
  <si>
    <t>ﾏﾂﾑﾗ ﾅｵｺ</t>
  </si>
  <si>
    <t>長船　健二</t>
  </si>
  <si>
    <t>ｵｻﾌﾈ ｹﾝｼﾞ</t>
  </si>
  <si>
    <t>四津　里英</t>
  </si>
  <si>
    <t>ﾖﾂ ﾘｴ</t>
  </si>
  <si>
    <t>屋宜　宣直</t>
  </si>
  <si>
    <t>ﾔｷﾞ ﾉﾌﾞﾅｵ</t>
  </si>
  <si>
    <t>冨永　政人</t>
  </si>
  <si>
    <t>ﾄﾐﾅｶﾞ ﾏｻﾄ</t>
  </si>
  <si>
    <t>大出　明美</t>
  </si>
  <si>
    <t>ｵｵﾃﾞ ｱｹﾐ</t>
  </si>
  <si>
    <t>下野　優奈</t>
  </si>
  <si>
    <t>ｼﾓﾉ ﾕｳﾅ</t>
  </si>
  <si>
    <t>小嶋　季輝</t>
  </si>
  <si>
    <t>ｺｼﾞﾏ ﾄｼｷ</t>
  </si>
  <si>
    <t>教育課程（教諭）</t>
  </si>
  <si>
    <t>教育方法（教諭）</t>
  </si>
  <si>
    <t>村上　史祥</t>
  </si>
  <si>
    <t>ﾑﾗｶﾐ  ﾌﾐﾖｼ</t>
  </si>
  <si>
    <t>地域メディア論</t>
  </si>
  <si>
    <t>東南アジア地域研究（東南アジア地域研究）</t>
  </si>
  <si>
    <t>生徒指導論（進路指導含む）</t>
  </si>
  <si>
    <t>建築設計製図Ⅲ</t>
  </si>
  <si>
    <t>展開社会保障法</t>
  </si>
  <si>
    <t>応用観光科学Ⅴ</t>
  </si>
  <si>
    <t>知的財産権</t>
  </si>
  <si>
    <t>ドイツ語入門Ⅰ(5)</t>
  </si>
  <si>
    <t>社会福祉原論Ⅱ</t>
  </si>
  <si>
    <t>保健体育科教育特論Ⅱ</t>
  </si>
  <si>
    <t>琉大特色・地域創生特別講義Ⅲ</t>
  </si>
  <si>
    <t>イギリス文化論</t>
  </si>
  <si>
    <t>種子野　亮</t>
  </si>
  <si>
    <t>ﾀﾈﾉ ﾘｮｳ</t>
  </si>
  <si>
    <t>日高　洋一郎</t>
  </si>
  <si>
    <t>ﾋﾀﾞｶ ﾖｳｲﾁﾛｳ</t>
  </si>
  <si>
    <t>氏家　仁</t>
  </si>
  <si>
    <t>ｳｼﾞｲｴ ﾋﾄｼ</t>
  </si>
  <si>
    <t>香坂　玲</t>
  </si>
  <si>
    <t>ｺｳｻｶ ﾘﾖｳ</t>
  </si>
  <si>
    <t>沖縄観光資源マネジメント入門</t>
  </si>
  <si>
    <t>ﾏﾁﾀﾞ ﾑﾈﾋﾛ</t>
  </si>
  <si>
    <t>人文地理学概論Ⅰ</t>
  </si>
  <si>
    <t>地理空間情報学</t>
  </si>
  <si>
    <t>宇良　彩香</t>
  </si>
  <si>
    <t>ｳﾗ ｱﾔｶ</t>
  </si>
  <si>
    <t>家庭科・図工</t>
  </si>
  <si>
    <t>奥原　千佳</t>
  </si>
  <si>
    <t>ｵｸﾊﾗ ﾁｶ</t>
  </si>
  <si>
    <t>赤嶺　守</t>
  </si>
  <si>
    <t>ｱｶﾐﾈ ﾏﾓﾙ</t>
  </si>
  <si>
    <t>中琉関係史概論Ⅰ</t>
  </si>
  <si>
    <t>藤浪　海</t>
  </si>
  <si>
    <t>ﾌｼﾞﾅﾐ ｶｲ</t>
  </si>
  <si>
    <t>現代社会学研究Ⅰ（国際移動と教育の社会学）</t>
  </si>
  <si>
    <t>細川　妃奈子</t>
  </si>
  <si>
    <t>ﾎｿｶﾜ ﾋﾅｺ</t>
  </si>
  <si>
    <t>社会調査法Ⅰ</t>
  </si>
  <si>
    <t>比嘉　涼香</t>
  </si>
  <si>
    <t>ﾋｶﾞ ｽｽﾞｶ</t>
  </si>
  <si>
    <t>英語②</t>
  </si>
  <si>
    <t>和田　瑞希</t>
  </si>
  <si>
    <t>ﾜﾀﾞ ﾐｽﾞｷ</t>
  </si>
  <si>
    <t>赤嶺　明乃</t>
  </si>
  <si>
    <t>ｱｶﾐﾈ ｱｷﾉ</t>
  </si>
  <si>
    <t>上原　佑太</t>
  </si>
  <si>
    <t>ｳｴﾊﾗ ﾕｳﾀ</t>
  </si>
  <si>
    <t>数学①</t>
  </si>
  <si>
    <t>数学②</t>
  </si>
  <si>
    <t>村吉　範彦</t>
  </si>
  <si>
    <t>ﾑﾗﾖｼ ﾉﾘﾋｺ</t>
  </si>
  <si>
    <t>理科①</t>
  </si>
  <si>
    <t>理科②</t>
  </si>
  <si>
    <t>平田　望</t>
  </si>
  <si>
    <t>ﾋﾗﾀ ﾉｿﾞﾑ</t>
  </si>
  <si>
    <t>体育・理科</t>
  </si>
  <si>
    <t>永津　禎三</t>
  </si>
  <si>
    <t>ﾅｶﾞﾂ ﾃｲｿﾞｳ</t>
  </si>
  <si>
    <t>美術理論各論B</t>
  </si>
  <si>
    <t>美術理論各論A</t>
  </si>
  <si>
    <t>仲間　稚子</t>
  </si>
  <si>
    <t>ﾅｶﾏ ﾜｶｺ</t>
  </si>
  <si>
    <t>特別支援</t>
  </si>
  <si>
    <t>中野　拓治</t>
  </si>
  <si>
    <t>ﾅｶﾉ ﾀｸｼﾞ</t>
  </si>
  <si>
    <t>農村計画学</t>
  </si>
  <si>
    <t>川満　安寿香</t>
  </si>
  <si>
    <t>ｶﾜﾐﾂ ｱｽｶ</t>
  </si>
  <si>
    <t>亀川　怜</t>
  </si>
  <si>
    <t>ｶﾒｶﾜ ｻﾄｲ</t>
  </si>
  <si>
    <t>新垣　美樹</t>
  </si>
  <si>
    <t>ｱﾗｶｷ ﾐｷ</t>
  </si>
  <si>
    <t>鈴木　耕太</t>
  </si>
  <si>
    <t>ｽｽﾞｷ ｺｳﾀ</t>
  </si>
  <si>
    <t>医学外国語</t>
  </si>
  <si>
    <t>麻酔科医学系</t>
  </si>
  <si>
    <t>Lambert Todd Mckenzie</t>
  </si>
  <si>
    <t>ランバート・トッド</t>
  </si>
  <si>
    <t>三上　芳喜</t>
  </si>
  <si>
    <t>ﾐｶﾐ ﾖｼｷ</t>
  </si>
  <si>
    <t>Elisseeva Olga</t>
  </si>
  <si>
    <t>ｴﾘｾｰﾊﾞ ｵﾘｶﾞ</t>
  </si>
  <si>
    <t>川上　恵里加</t>
  </si>
  <si>
    <t>ｶﾜｶﾐ ｴﾘｶ</t>
  </si>
  <si>
    <t>Andres Carrasco</t>
  </si>
  <si>
    <t>ｱﾝﾄﾞﾚｽ ｶﾗｽｺ</t>
  </si>
  <si>
    <t>大城　孝良</t>
  </si>
  <si>
    <t>ｵｵｼﾛ ﾀｶﾖｼ</t>
  </si>
  <si>
    <t>西村　直之</t>
  </si>
  <si>
    <t>ﾆｼﾑﾗ ﾅｵﾕｷ</t>
  </si>
  <si>
    <t>古謝　安子</t>
  </si>
  <si>
    <t>ｺｼﾞｬ ﾔｽｺ</t>
  </si>
  <si>
    <t>Fabianne　Ziadi</t>
  </si>
  <si>
    <t>Fabianne Ziadi</t>
  </si>
  <si>
    <t>兼宗　進</t>
  </si>
  <si>
    <t>ｶﾈﾑﾈ ｽｽﾑ</t>
  </si>
  <si>
    <t>坂田　和子</t>
  </si>
  <si>
    <t>ｻｶﾀ ｶｽﾞｺ</t>
  </si>
  <si>
    <t>張　子弦</t>
  </si>
  <si>
    <t>ﾁｮｳ ｼｹﾞﾝ</t>
  </si>
  <si>
    <t>権利擁護・成年後見・更正保護</t>
  </si>
  <si>
    <t>北河　隆之</t>
  </si>
  <si>
    <t>ｷﾀｶﾞﾜ ﾀｶﾕｷ</t>
  </si>
  <si>
    <t>交通事故賠償法</t>
  </si>
  <si>
    <t>瀬戸口　俊明</t>
  </si>
  <si>
    <t>ｾﾄｸﾞﾁ ﾄｼｱｷ</t>
  </si>
  <si>
    <t>高橋　伸佳</t>
  </si>
  <si>
    <t>地域医療/プライマリケア</t>
  </si>
  <si>
    <t>林　立騎</t>
  </si>
  <si>
    <t>ﾊﾔｼ ﾀﾂｷ</t>
  </si>
  <si>
    <t>赤嶺　忠昭</t>
  </si>
  <si>
    <t>ｱｶﾐﾈ ﾀﾀﾞｱｷ</t>
  </si>
  <si>
    <t>金城　愛</t>
  </si>
  <si>
    <t>ｷﾝｼﾞｮｳ ｱｲ</t>
  </si>
  <si>
    <t>中曽根　直子</t>
  </si>
  <si>
    <t>ﾅｶｿﾈ ﾅｵｺ</t>
  </si>
  <si>
    <t>蟇目　崇</t>
  </si>
  <si>
    <t>ﾋｷﾒ ﾀｶｼ</t>
  </si>
  <si>
    <t>伊藤　稔</t>
  </si>
  <si>
    <t>ｲﾄｳ ﾐﾉﾙ</t>
  </si>
  <si>
    <t>臨床系（循環器）</t>
  </si>
  <si>
    <t>喜納　菜摘</t>
  </si>
  <si>
    <t>ｷﾅ ﾅﾂﾐ</t>
  </si>
  <si>
    <t>高山　智美</t>
  </si>
  <si>
    <t>ﾀｶﾔﾏ ﾄﾓﾐ</t>
  </si>
  <si>
    <t>臨床科学Ⅰ</t>
  </si>
  <si>
    <t>髙宮　正之</t>
  </si>
  <si>
    <t>ﾖ2 ﾏｻｷ</t>
  </si>
  <si>
    <t>内部管理番号</t>
  </si>
  <si>
    <t>学内学外の別</t>
  </si>
  <si>
    <t>所属コード</t>
  </si>
  <si>
    <t>単価</t>
  </si>
  <si>
    <t>重複確認
※二つ目から「重複」と表示</t>
    <rPh sb="0" eb="2">
      <t>チョウフク</t>
    </rPh>
    <rPh sb="2" eb="4">
      <t>カクニン</t>
    </rPh>
    <rPh sb="6" eb="7">
      <t>フタ</t>
    </rPh>
    <rPh sb="8" eb="9">
      <t>メ</t>
    </rPh>
    <rPh sb="12" eb="14">
      <t>チョウフク</t>
    </rPh>
    <rPh sb="16" eb="18">
      <t>ヒョウジ</t>
    </rPh>
    <phoneticPr fontId="9"/>
  </si>
  <si>
    <t>無期転換
対象者の別</t>
    <rPh sb="0" eb="2">
      <t>ムキ</t>
    </rPh>
    <rPh sb="2" eb="4">
      <t>テンカン</t>
    </rPh>
    <rPh sb="5" eb="8">
      <t>タイショウシャ</t>
    </rPh>
    <rPh sb="9" eb="10">
      <t>ベツ</t>
    </rPh>
    <phoneticPr fontId="9"/>
  </si>
  <si>
    <t>森　千香子</t>
  </si>
  <si>
    <t>ﾓﾘ ﾁｶｺ</t>
  </si>
  <si>
    <t>国際関係学特殊講義A（国際教育論）</t>
  </si>
  <si>
    <t>120000</t>
  </si>
  <si>
    <t>対象者</t>
    <rPh sb="0" eb="3">
      <t>タイショウシャ</t>
    </rPh>
    <phoneticPr fontId="9"/>
  </si>
  <si>
    <t>浦﨑　多恵子</t>
  </si>
  <si>
    <t>ｳﾗｻｷ ﾀｴｺ</t>
  </si>
  <si>
    <t>070000</t>
  </si>
  <si>
    <t>629100</t>
  </si>
  <si>
    <t>220000</t>
  </si>
  <si>
    <t>420000</t>
  </si>
  <si>
    <t>170000</t>
  </si>
  <si>
    <t>011020</t>
  </si>
  <si>
    <t>073902</t>
  </si>
  <si>
    <t>工学の倫理と社会実践</t>
  </si>
  <si>
    <t>250000</t>
  </si>
  <si>
    <t>629222</t>
  </si>
  <si>
    <t>物理学特別セミナーB</t>
  </si>
  <si>
    <t>物理学セミナーⅡ</t>
  </si>
  <si>
    <t>629214</t>
  </si>
  <si>
    <t>グローバル教育支援機構大学教育支援部門</t>
  </si>
  <si>
    <t>629203</t>
  </si>
  <si>
    <t>運動・スポーツ科学演習（サッカー）</t>
  </si>
  <si>
    <t>運動・スポーツ科学演習（ニューススポ）</t>
  </si>
  <si>
    <t>運動・スポーツ科学演習（バドミントン）</t>
  </si>
  <si>
    <t>運動・スポーツ科学演習（フットサル）</t>
  </si>
  <si>
    <t>340000</t>
  </si>
  <si>
    <t>中級日本語会話</t>
  </si>
  <si>
    <t>日本語ⅠＡ（後）</t>
  </si>
  <si>
    <t>基礎会話（後）</t>
  </si>
  <si>
    <t>629202</t>
  </si>
  <si>
    <t>110000</t>
  </si>
  <si>
    <t>社会的スキル訓練講習</t>
  </si>
  <si>
    <t>M4TBLﾁｭｰﾄﾘｱﾙ講義</t>
  </si>
  <si>
    <t>病理組織学</t>
  </si>
  <si>
    <t>組織学</t>
  </si>
  <si>
    <t>611200</t>
  </si>
  <si>
    <t>健康診断（カウンセリング）</t>
  </si>
  <si>
    <t>特別支援教育の実際</t>
  </si>
  <si>
    <t>629230</t>
  </si>
  <si>
    <t>610505</t>
  </si>
  <si>
    <t>応用酵素学</t>
  </si>
  <si>
    <t>食品生物工学</t>
  </si>
  <si>
    <t>家庭科・体育・特別活動</t>
  </si>
  <si>
    <t>072000</t>
  </si>
  <si>
    <t>072100</t>
  </si>
  <si>
    <t>学校薬剤師(附属小学校）</t>
  </si>
  <si>
    <t>図工・体育・特活</t>
  </si>
  <si>
    <t>理科・家庭科・体育・特別活動　</t>
  </si>
  <si>
    <t>スペイン語購読Ⅰ</t>
  </si>
  <si>
    <t>基礎スペイン語購読</t>
  </si>
  <si>
    <t>基礎ロシア語</t>
  </si>
  <si>
    <t>近世の哲学思想</t>
  </si>
  <si>
    <t>台風ー自然と風土</t>
  </si>
  <si>
    <t>管弦打特講Ⅰ</t>
  </si>
  <si>
    <t>稲福　純夫</t>
    <phoneticPr fontId="9"/>
  </si>
  <si>
    <t>化学概論Ⅰ</t>
  </si>
  <si>
    <t>スペイン言語文化演習Ⅱ</t>
  </si>
  <si>
    <t>180000</t>
  </si>
  <si>
    <t>20世紀の中国文学</t>
  </si>
  <si>
    <t>東アジア文学論</t>
  </si>
  <si>
    <t>中国古典文学特論Ⅳ</t>
  </si>
  <si>
    <t>スペイン語表現法</t>
  </si>
  <si>
    <t>スペイン語オーラル・コミュニケーションⅠ</t>
  </si>
  <si>
    <t>スペイン語ライティングⅠ</t>
  </si>
  <si>
    <t>インテンシブスペイン語Ⅰ</t>
  </si>
  <si>
    <t>インテンシブスペイン語Ⅱ</t>
  </si>
  <si>
    <t>情報処理演習Ⅰ（1組）</t>
  </si>
  <si>
    <t>情報処理演習Ⅰ（2組）</t>
  </si>
  <si>
    <t>情報処理演習Ⅱ（1組）</t>
  </si>
  <si>
    <t>情報処理演習Ⅱ（2組）</t>
  </si>
  <si>
    <t>基礎ドイツ語Ⅰ・ドイツ語入門Ⅰ</t>
  </si>
  <si>
    <t>基礎ドイツ語Ⅱ・ドイツ語入門Ⅱ</t>
  </si>
  <si>
    <t>台風-自然と風土</t>
  </si>
  <si>
    <t>インテンシブフランス語Ⅰ</t>
  </si>
  <si>
    <t>フランス語作文</t>
  </si>
  <si>
    <t>日本語Ⅱ　Ｃ</t>
  </si>
  <si>
    <t>日本語文法A</t>
  </si>
  <si>
    <t>日本近現代文学講読Ⅱ</t>
  </si>
  <si>
    <t>近現代沖縄文学特論Ⅱ</t>
  </si>
  <si>
    <t>日本語</t>
  </si>
  <si>
    <t>ホスピタリティ中国語Ⅱ</t>
  </si>
  <si>
    <t>ビジネス英語Ⅰ</t>
  </si>
  <si>
    <t>ビジネス英語Ⅱ</t>
  </si>
  <si>
    <t>表現ⅠA</t>
  </si>
  <si>
    <t>社会科教育法Ⅳ</t>
  </si>
  <si>
    <t>東洋文化史研究Ⅰ</t>
  </si>
  <si>
    <t>東洋文化史研究Ⅱ</t>
  </si>
  <si>
    <t>基礎朝鮮語Ⅲ</t>
  </si>
  <si>
    <t>基礎朝鮮語購読</t>
  </si>
  <si>
    <t>応用朝鮮語購読</t>
  </si>
  <si>
    <t>海外キャリア形成入門05組</t>
  </si>
  <si>
    <t>海外キャリア形成入門06組</t>
  </si>
  <si>
    <t>海外キャリア形成入門01組</t>
  </si>
  <si>
    <t>海外キャリア形成入門02組</t>
  </si>
  <si>
    <t>海外キャリア形成入門03組</t>
  </si>
  <si>
    <t>英会話中級</t>
  </si>
  <si>
    <t>英会話上級</t>
  </si>
  <si>
    <t>英語プレゼンテーション中級</t>
  </si>
  <si>
    <t>日本語A2</t>
  </si>
  <si>
    <t>日本文学概論Ⅰ</t>
  </si>
  <si>
    <t>日本近代文学購読Ⅱ</t>
  </si>
  <si>
    <t>応用憲法</t>
  </si>
  <si>
    <t>沖縄の基地と戦跡</t>
  </si>
  <si>
    <t>620008</t>
  </si>
  <si>
    <t>英語購読演習　中級07組</t>
  </si>
  <si>
    <t>英語購読演習　中級04組</t>
  </si>
  <si>
    <t>専門基礎英語演習Ⅱ</t>
  </si>
  <si>
    <t>013200</t>
  </si>
  <si>
    <t>琉球舞踊の概念と実技</t>
  </si>
  <si>
    <t>英語通訳演習</t>
  </si>
  <si>
    <t>日本史概論Ⅱ</t>
  </si>
  <si>
    <t>琉歌，三線，民俗誌学特論</t>
  </si>
  <si>
    <t>法学特殊講義ⅩⅩⅣ</t>
  </si>
  <si>
    <t>倒産法演習</t>
  </si>
  <si>
    <t>生物学Ⅰ</t>
  </si>
  <si>
    <t>生物学Ⅲ</t>
  </si>
  <si>
    <t>生物学実験Ⅲ</t>
  </si>
  <si>
    <t>社会系特別講義Ⅰ・前期</t>
  </si>
  <si>
    <t>社会系特別講義Ⅰ・後期</t>
  </si>
  <si>
    <t>社会系特別講義Ⅱ・前期</t>
  </si>
  <si>
    <t>社会系特別講義Ⅱ・後期</t>
  </si>
  <si>
    <t>会話B１Ｓ</t>
  </si>
  <si>
    <t>会話C１Ｓ</t>
  </si>
  <si>
    <t>会話B１F</t>
  </si>
  <si>
    <t>会話C１F</t>
  </si>
  <si>
    <t>時事中国語</t>
  </si>
  <si>
    <t>英米の言語文化</t>
  </si>
  <si>
    <t>農業経営学</t>
  </si>
  <si>
    <t>健康・運動実技（琉球舞踊）</t>
  </si>
  <si>
    <t>リコ－ダ－指導</t>
  </si>
  <si>
    <t>音楽科教育法Ａ</t>
  </si>
  <si>
    <t>東洋史研究ⅩⅢ</t>
  </si>
  <si>
    <t>東洋史研究ⅩⅣ</t>
  </si>
  <si>
    <t>英語プレゼンテーション演習中級</t>
  </si>
  <si>
    <t>博物資料論</t>
  </si>
  <si>
    <t>情報英語Ⅰ</t>
  </si>
  <si>
    <t>地理学研究Ⅶ</t>
  </si>
  <si>
    <t>政治学概論</t>
  </si>
  <si>
    <t>国際関係論特殊講義Ⅸ</t>
  </si>
  <si>
    <t>日本語B1S</t>
  </si>
  <si>
    <t>読解B1S</t>
  </si>
  <si>
    <t>管弦打ⅠA</t>
  </si>
  <si>
    <t>管弦打ⅠB</t>
  </si>
  <si>
    <t>測量学ⅠＢ</t>
  </si>
  <si>
    <t>測量学実習ⅠＢ</t>
  </si>
  <si>
    <t>和文英訳演習</t>
  </si>
  <si>
    <t>ジェンダーと政治</t>
  </si>
  <si>
    <t>日本語A２</t>
  </si>
  <si>
    <t>作文B1S</t>
  </si>
  <si>
    <t>口頭表現Ｃ２Ｓ</t>
  </si>
  <si>
    <t>日本語A1</t>
  </si>
  <si>
    <t>線形代数学</t>
  </si>
  <si>
    <t>情報数学</t>
  </si>
  <si>
    <t>工業数学Ⅰ・Ⅲ</t>
  </si>
  <si>
    <t>工業力学</t>
  </si>
  <si>
    <t>伝統音楽演習Ⅱ</t>
  </si>
  <si>
    <t>工業数学Ⅰ・Ⅱ・Ⅲ</t>
  </si>
  <si>
    <t>プログラミングⅠ・Ⅱ</t>
  </si>
  <si>
    <t>小学校教育実習</t>
  </si>
  <si>
    <t>国語科教育研究Ⅰ</t>
  </si>
  <si>
    <t>日本語ⅠD</t>
  </si>
  <si>
    <t>キャリアデザイン</t>
  </si>
  <si>
    <t>日本語表現入門</t>
  </si>
  <si>
    <t>視野とその異常</t>
  </si>
  <si>
    <t>キャリアデイベロップメント</t>
  </si>
  <si>
    <t>眼科薬物療法</t>
  </si>
  <si>
    <t>東洋医学概論</t>
  </si>
  <si>
    <t>外来看護実習</t>
  </si>
  <si>
    <t>高齢者看護実践学</t>
  </si>
  <si>
    <t>周産期保健医学</t>
  </si>
  <si>
    <t>610520</t>
  </si>
  <si>
    <t>健康相談(カウンセリング）</t>
  </si>
  <si>
    <t>心がつくる人生</t>
  </si>
  <si>
    <t>心の教育・教育者研究会</t>
  </si>
  <si>
    <t>622800</t>
  </si>
  <si>
    <t>舞踊の概念と実技</t>
  </si>
  <si>
    <t>沖縄の野生動物や民族性</t>
  </si>
  <si>
    <t>中学校数学科授業研究</t>
  </si>
  <si>
    <t>沖縄三線音楽の歴史と鑑賞</t>
  </si>
  <si>
    <t>作って歌う沖縄の民謡</t>
  </si>
  <si>
    <t>保健室経営の実際</t>
  </si>
  <si>
    <t>わらべ歌の活用</t>
  </si>
  <si>
    <t>沖縄こどもの国で学ぶ夜のいきものと星空（夏編）</t>
  </si>
  <si>
    <t>沖縄こどもの国で学ぶ夜のいきものと星空（冬編）</t>
  </si>
  <si>
    <t>社会的スキル訓練</t>
  </si>
  <si>
    <t>途上国の人々の暮らしを知るために～基本ｱｸﾃｨﾋﾞｨﾃｨを使ってみよう</t>
  </si>
  <si>
    <t>歌三線の概論と実技</t>
  </si>
  <si>
    <t>発声(発話・歌唱)の基礎と実習</t>
  </si>
  <si>
    <t>森　あかり</t>
  </si>
  <si>
    <t>ﾓﾘ ｱｶﾘ</t>
  </si>
  <si>
    <t>沖縄こどもの国で学ぶ動物とのふれあいの仕方と小動物の飼い方</t>
  </si>
  <si>
    <t>柔道授業の指導法</t>
  </si>
  <si>
    <t>神経各論２</t>
  </si>
  <si>
    <t>地域文化交流実習</t>
  </si>
  <si>
    <t>家庭科教育法C</t>
  </si>
  <si>
    <t>国際教育のなかのｱﾒﾘｶ研究入門</t>
  </si>
  <si>
    <t>世界史教育のなかのｱﾒﾘｶ史入門</t>
  </si>
  <si>
    <t>顎間接疾患</t>
  </si>
  <si>
    <t>海洋地学特別講義Ⅲ</t>
  </si>
  <si>
    <t>地球科学特別セミナ-Ⅲ・Ⅳ</t>
  </si>
  <si>
    <t>消化器系肝疾患</t>
  </si>
  <si>
    <t>成人疾病論Ⅱ</t>
  </si>
  <si>
    <t>老年看護助論</t>
  </si>
  <si>
    <t>幾何学序論演習Ⅰ</t>
  </si>
  <si>
    <t>幾何学序論演習Ⅱ</t>
  </si>
  <si>
    <t>小児看護実習ほか</t>
  </si>
  <si>
    <t>国際共修で学ぶ日本史Ⅱ</t>
  </si>
  <si>
    <t>国際共修で学ぶ沖縄の文化Ⅱ</t>
  </si>
  <si>
    <t>国際共修で学ぶ沖縄の歴史Ⅱ</t>
  </si>
  <si>
    <t>ＦＰプログラム特論Ⅲ</t>
  </si>
  <si>
    <t>内燃機関</t>
  </si>
  <si>
    <t>教育課程・教育方法（前学期）</t>
  </si>
  <si>
    <t>教育課程・教育方法（後学期）</t>
  </si>
  <si>
    <t>社会科教育法C</t>
  </si>
  <si>
    <t>代謝学・内分泌学</t>
  </si>
  <si>
    <t>社会人類学研究Ⅱ</t>
  </si>
  <si>
    <t>社会人類学研究Ⅳ</t>
  </si>
  <si>
    <t>実験動物学概論・動物実験施設公開セミナー</t>
  </si>
  <si>
    <t>生物化学特論Ⅰ</t>
  </si>
  <si>
    <t>社会科実践学への誘い（１組）</t>
  </si>
  <si>
    <t>社会科実践学への誘い（２組）</t>
  </si>
  <si>
    <t>ﾉﾝﾊﾞｰﾊﾞﾙｺﾐｭﾆｹｰｼｮﾝとしての音楽に合わせた身体表現</t>
  </si>
  <si>
    <t>農林経営学特別講義</t>
  </si>
  <si>
    <t>スポーツ栄養学</t>
  </si>
  <si>
    <t>植物ウイルス病学</t>
  </si>
  <si>
    <t>聴覚障害者教育（特専）</t>
  </si>
  <si>
    <t>観光業界の経営分析</t>
  </si>
  <si>
    <t>臨床化学Ⅰ及びⅡ</t>
  </si>
  <si>
    <t>医用電子工学</t>
  </si>
  <si>
    <t>国際保健医療特論</t>
  </si>
  <si>
    <t>610521</t>
  </si>
  <si>
    <t>地域医療「プライマリ・ケア」</t>
  </si>
  <si>
    <t>学外実地研修</t>
  </si>
  <si>
    <t>教育福祉論Ⅱ</t>
  </si>
  <si>
    <t>網膜・硝子体の異常</t>
  </si>
  <si>
    <t>学校教育実践指導Ⅱ</t>
  </si>
  <si>
    <t>学校教育実践指導Ⅰ</t>
  </si>
  <si>
    <t>国語概説Ⅰ</t>
  </si>
  <si>
    <t>財務会計特論演習</t>
  </si>
  <si>
    <t>会計学外国文献研究Ⅱ</t>
  </si>
  <si>
    <t>社会学研究X</t>
  </si>
  <si>
    <t>美術理論各論E</t>
  </si>
  <si>
    <t>610510</t>
  </si>
  <si>
    <t>運動・ｽﾎﾟｰﾂ科学演習(ﾊﾞﾚｰﾎﾞｰﾙ）</t>
  </si>
  <si>
    <t>運動・スポーツ科学演習（沖縄空手）</t>
  </si>
  <si>
    <t>運動・スポーツ科学演習（空手）</t>
  </si>
  <si>
    <t>数学入門Ⅰ</t>
  </si>
  <si>
    <t>解析学Ⅰ</t>
  </si>
  <si>
    <t>数学購読Ⅰ</t>
  </si>
  <si>
    <t>数学入門Ⅱ</t>
  </si>
  <si>
    <t>解析学Ⅱ</t>
  </si>
  <si>
    <t>数学購読Ⅱ</t>
  </si>
  <si>
    <t>展開行政法</t>
  </si>
  <si>
    <t>微分積分学ST(ｽﾀﾝﾀﾞｰﾄﾞ）Ⅰ</t>
  </si>
  <si>
    <t>経営管理特殊講義Ⅶ</t>
  </si>
  <si>
    <t>MELLEY　CHRISTOPHER　DANIEL</t>
  </si>
  <si>
    <t>国際共修で学ぶ日本文化Ⅱ</t>
  </si>
  <si>
    <t>国際共修で学ぶ日本文化Ⅰ</t>
  </si>
  <si>
    <t>英語購読演習　上級</t>
  </si>
  <si>
    <t>ﾒﾘｰ ｸﾘｽﾄﾌｱｰ ﾀﾞﾆｴﾙ</t>
  </si>
  <si>
    <t>理科が苦手な先生のためのiPadを利用した実験授業の作り方</t>
  </si>
  <si>
    <t>沖縄こどもの国で学ぶ動物のふれあいと小動物の飼い方（中学・高校編）</t>
  </si>
  <si>
    <t>動物実験施設公開セミナーほか</t>
  </si>
  <si>
    <t>皮膚結合組織系</t>
  </si>
  <si>
    <t>病弱者の心理・整理・病理</t>
  </si>
  <si>
    <t>システム工学Ⅰ</t>
  </si>
  <si>
    <t>産婦人科実習</t>
  </si>
  <si>
    <t>人文地理学特論Ⅲ</t>
  </si>
  <si>
    <t>地誌学特論Ⅰ</t>
  </si>
  <si>
    <t>原価計算論基礎</t>
  </si>
  <si>
    <t>原価計算論応用</t>
  </si>
  <si>
    <t>電子回路Ⅱ</t>
  </si>
  <si>
    <t>電子回路Ⅰ（昼）</t>
  </si>
  <si>
    <t>電子回路Ⅰ（夜）</t>
  </si>
  <si>
    <t>視覚障害者教育（特専）</t>
  </si>
  <si>
    <t>地理学研究ＸⅠ</t>
  </si>
  <si>
    <t>ヨーロッパ文学入門</t>
  </si>
  <si>
    <t>美術科教育法C</t>
  </si>
  <si>
    <t>病理学各論</t>
  </si>
  <si>
    <t>観光学特殊講義Ⅳ</t>
  </si>
  <si>
    <t>日本近現代文学購読Ⅱ</t>
  </si>
  <si>
    <t>法学特殊講義Ⅷ</t>
  </si>
  <si>
    <t>心理学実験演習</t>
  </si>
  <si>
    <t>教職セミナー（前期・後期）　ほか</t>
  </si>
  <si>
    <t>総合・社会・生活</t>
  </si>
  <si>
    <t>社会教育概論Ⅰ・Ⅱ</t>
  </si>
  <si>
    <t>地域教育経営演習Ⅰ・Ⅱ</t>
  </si>
  <si>
    <t>通訳サービス実践</t>
  </si>
  <si>
    <t>生物学実験03組</t>
  </si>
  <si>
    <t>生物学実験05組</t>
  </si>
  <si>
    <t>児童心理学特論</t>
  </si>
  <si>
    <t>幼児心理学</t>
  </si>
  <si>
    <t>特別講義Ⅰ機械工学特別講義Ⅰエネルギー環境工学</t>
  </si>
  <si>
    <t>民事執行・保全法</t>
  </si>
  <si>
    <t>公衆衛生学看護学概論</t>
  </si>
  <si>
    <t>法学特殊講義Ⅶ</t>
  </si>
  <si>
    <t>表現ⅡＢ</t>
  </si>
  <si>
    <t>629221</t>
  </si>
  <si>
    <t>泡盛醸造学実験</t>
  </si>
  <si>
    <t>地域情報学特論</t>
  </si>
  <si>
    <t>養護概論</t>
  </si>
  <si>
    <t>眼の画像解析</t>
  </si>
  <si>
    <t>FP特殊講義Ⅱ</t>
  </si>
  <si>
    <t>外国人教師</t>
  </si>
  <si>
    <t>生体高分子化学</t>
  </si>
  <si>
    <t>地学Ⅲ</t>
  </si>
  <si>
    <t>ツーリズム・ビジネス英語・応用/観光ビジネス英語Ⅱ（合併授業）</t>
  </si>
  <si>
    <t>道徳教育の理論と実践B</t>
  </si>
  <si>
    <t>ドイツ語リーディングⅠ</t>
  </si>
  <si>
    <t>大学英語02組</t>
  </si>
  <si>
    <t>体育経営・管理学</t>
  </si>
  <si>
    <t>公衆衛生看護実習Ⅱ</t>
  </si>
  <si>
    <t>実験動物概論　他</t>
  </si>
  <si>
    <t>公法総合演習</t>
  </si>
  <si>
    <t>展開・先端科目特殊講義Ⅱ</t>
  </si>
  <si>
    <t>救急・災害援助</t>
  </si>
  <si>
    <t>日本語学基礎演習Ⅱ</t>
  </si>
  <si>
    <t>実用英語特演・中級英会話演習</t>
  </si>
  <si>
    <t>ライティングⅡ（昼）</t>
  </si>
  <si>
    <t>ライティングⅡ（夜）</t>
  </si>
  <si>
    <t>英作文演習中級</t>
  </si>
  <si>
    <t>作文Ｂ２Ｓ</t>
  </si>
  <si>
    <t>読解Ｂ２Ｓ</t>
  </si>
  <si>
    <t>読解Ｃ１Ｓ</t>
  </si>
  <si>
    <t>表現ⅡB</t>
  </si>
  <si>
    <t>リーディングⅢ</t>
  </si>
  <si>
    <t>法学特殊講義ⅩⅨ</t>
  </si>
  <si>
    <t>対象者(R5年度より)</t>
    <rPh sb="0" eb="3">
      <t>タイショウシャ</t>
    </rPh>
    <rPh sb="6" eb="8">
      <t>ネンド</t>
    </rPh>
    <phoneticPr fontId="9"/>
  </si>
  <si>
    <t>特別講義Ⅱ（昼）</t>
  </si>
  <si>
    <t>特別講義Ⅱ（夜）</t>
  </si>
  <si>
    <t>保健体育科教育法B</t>
  </si>
  <si>
    <t>島嶼昆虫学</t>
  </si>
  <si>
    <t>応用動物学</t>
  </si>
  <si>
    <t>英米文学概論</t>
  </si>
  <si>
    <t>小児看護実習</t>
  </si>
  <si>
    <t>数学概論</t>
  </si>
  <si>
    <t>沖縄県の児童生徒の学力問題と進路問題</t>
  </si>
  <si>
    <t>特別支援学校(学級)や幼稚園で活用できる楽しい音楽遊び</t>
  </si>
  <si>
    <t>音楽科教育における打楽器講座各楽器の演奏法から合奏まで</t>
  </si>
  <si>
    <t>感覚器系（眼）系統講義</t>
  </si>
  <si>
    <t>展開・先端科目特殊講義Ⅶ</t>
  </si>
  <si>
    <t>解析学序論演習Ⅰ</t>
  </si>
  <si>
    <t>解析学序論演習Ⅱ</t>
  </si>
  <si>
    <t>病理総合学習（ACS)</t>
  </si>
  <si>
    <t>(ﾊﾞｽｹｯﾄﾎﾞｰﾙ)</t>
  </si>
  <si>
    <t>英語購読中級</t>
  </si>
  <si>
    <t>高等英語セミナーⅡ</t>
  </si>
  <si>
    <t>運動・スポ－ツ科学演習(ﾌｯﾄｻﾙ）</t>
  </si>
  <si>
    <t>運動・スポ－ツ科学演習(ﾆｭ-ｽﾎﾟ-ﾂ）</t>
  </si>
  <si>
    <t>健康・運動実技(ﾆｭ-ｽﾎﾟ-ﾂ）</t>
  </si>
  <si>
    <t>運動・スポ－ツ科学演習(ﾊﾞﾄﾐﾝﾄﾝ）</t>
  </si>
  <si>
    <t>動物生態機構学</t>
  </si>
  <si>
    <t>生体機構学特論</t>
  </si>
  <si>
    <t>生物資源プロセス工学</t>
  </si>
  <si>
    <t>生活援助看護技術</t>
  </si>
  <si>
    <t>小児保健看護論</t>
  </si>
  <si>
    <t>森　啓輔</t>
  </si>
  <si>
    <t>ﾓﾘ ｹｲｽｹ</t>
  </si>
  <si>
    <t>現代社会学研究Ⅲ</t>
  </si>
  <si>
    <t>犯罪の原因と対策</t>
  </si>
  <si>
    <t>刑の執行と矯正</t>
  </si>
  <si>
    <t>国際私法</t>
  </si>
  <si>
    <t>対象外</t>
    <rPh sb="0" eb="3">
      <t>タイショウガイ</t>
    </rPh>
    <phoneticPr fontId="9"/>
  </si>
  <si>
    <t>砂川　澄人</t>
  </si>
  <si>
    <t>ｽﾅｶﾞﾜ ｽﾐﾄ</t>
  </si>
  <si>
    <t>刑事訴訟法Ⅰ・Ⅱ</t>
  </si>
  <si>
    <t>美術理論・美術史</t>
  </si>
  <si>
    <t>伐木運材論</t>
  </si>
  <si>
    <t>地域環境総合演出Ⅰ</t>
  </si>
  <si>
    <t>地域環境総合演出Ⅱ</t>
  </si>
  <si>
    <t>子どもの教育と法</t>
  </si>
  <si>
    <t>国際協力論（国際政治経済論１コマ目）</t>
  </si>
  <si>
    <t>国際政治経済論（国際政治経済論２コマ目）</t>
  </si>
  <si>
    <t>微生物免疫学</t>
  </si>
  <si>
    <t>ﾅｶｼﾏ ｶｽﾞﾄｼ</t>
  </si>
  <si>
    <t>ツーリズム韓国語・応用</t>
  </si>
  <si>
    <t>社会学研究Ⅸ</t>
  </si>
  <si>
    <t>ツーリズム中国語・応用</t>
  </si>
  <si>
    <t>病態特殊栄養学</t>
  </si>
  <si>
    <t>美術理論・美術史Ⅱ</t>
  </si>
  <si>
    <t>美術理論・美術史Ⅲ</t>
  </si>
  <si>
    <t>総合特別講義IX「地域円卓会議マネジメントの技法と実践」</t>
  </si>
  <si>
    <t>総合特別講義VⅢ</t>
  </si>
  <si>
    <t>ﾌﾙﾍﾞ ｱｷﾋﾛ</t>
  </si>
  <si>
    <t>LINDSAY DHUGAL JOHN</t>
  </si>
  <si>
    <t>ﾘﾝｽﾞｨｰ ﾄﾞｩｰｸﾞﾙ ｼﾞｮﾝ</t>
  </si>
  <si>
    <t>幼稚園や小学校で活用できる身近な生物を使った自然体験学習</t>
  </si>
  <si>
    <t>教職実践演習（教諭Ｂ）</t>
  </si>
  <si>
    <t>山本　正伸</t>
  </si>
  <si>
    <t>ﾔﾏﾓﾄ ﾏｻﾉﾌﾞ</t>
  </si>
  <si>
    <t>海洋地学特別講義Ｋ、地球科学特別セミナーⅨ</t>
  </si>
  <si>
    <t>印鑰　智哉</t>
  </si>
  <si>
    <t>ｲﾝﾔｸ ﾄﾓﾔ</t>
  </si>
  <si>
    <t>岡本　ルミ子</t>
  </si>
  <si>
    <t>呉屋　美奈子</t>
  </si>
  <si>
    <t>ｺﾞﾔ ﾐﾅｺ</t>
  </si>
  <si>
    <t>下地　雅美</t>
  </si>
  <si>
    <t>ｼﾓｼﾞ ﾏｻﾐ</t>
  </si>
  <si>
    <t>仲根　健作</t>
  </si>
  <si>
    <t>ﾅｶﾈ ｹﾝｻｸ</t>
  </si>
  <si>
    <t>古田　耕</t>
  </si>
  <si>
    <t>ﾌﾙﾀ ｺｳ</t>
  </si>
  <si>
    <t>医学概論A、医学概論B、医科学研究</t>
  </si>
  <si>
    <t>田口　雄一郎</t>
  </si>
  <si>
    <t>ﾀｸﾞﾁ ﾕｳｲﾁﾛｳ</t>
  </si>
  <si>
    <t>大社　充</t>
  </si>
  <si>
    <t>ｵｵｺｿ ﾐﾂﾙ</t>
  </si>
  <si>
    <t>廣瀬　善信</t>
  </si>
  <si>
    <t>ﾋﾛｾ ﾖｼﾉﾌﾞ</t>
  </si>
  <si>
    <t>社会医学／健康長寿医学プロジェクト合同講義</t>
  </si>
  <si>
    <t>山田　泰広</t>
  </si>
  <si>
    <t>ﾔﾏﾀﾞ ﾔｽﾋﾛ</t>
  </si>
  <si>
    <t>島野　智之</t>
  </si>
  <si>
    <t>ｼﾏﾉ ｻﾄｼ</t>
  </si>
  <si>
    <t>田尻　義了</t>
  </si>
  <si>
    <t>ﾀｼﾞﾘ ﾖｼﾉﾘ</t>
  </si>
  <si>
    <t>長濱　千恵子</t>
  </si>
  <si>
    <t>ﾅｶﾞﾊﾏ ﾁｴｺ</t>
  </si>
  <si>
    <t>教職実践演習（養護教諭）</t>
  </si>
  <si>
    <t>地域医療・プライマリ・ケア</t>
  </si>
  <si>
    <t>照屋　周造</t>
  </si>
  <si>
    <t>ﾃﾙﾔ ｼｭｳｿﾞｳ</t>
  </si>
  <si>
    <t>東恩納　盛雄</t>
  </si>
  <si>
    <t>ﾋｶﾞｼｵﾝﾅ ﾓﾘｵ</t>
  </si>
  <si>
    <t>谷口　真由美</t>
  </si>
  <si>
    <t>田上　健一</t>
  </si>
  <si>
    <t>ﾀﾉｳｴ ｹﾝｲﾁ</t>
  </si>
  <si>
    <t>建築学特別講義Ⅱ、特別講義ⅩⅡ</t>
  </si>
  <si>
    <t>大洲　祐司</t>
  </si>
  <si>
    <t>ｵｵｽ ﾕｳｼﾞ</t>
  </si>
  <si>
    <t>会計学特殊講義Ⅱ</t>
  </si>
  <si>
    <t>GIBO　LUCILA　ETSUKO</t>
  </si>
  <si>
    <t>ｷﾞﾎﾞ ﾙｼｰﾗ ｴﾂｺ</t>
  </si>
  <si>
    <t>言語コミュニケーション</t>
  </si>
  <si>
    <t>琉球史研究Ⅱ（琉球史研究Ⅲ）</t>
  </si>
  <si>
    <t>須浪　ヒロ子</t>
  </si>
  <si>
    <t>ｽﾅﾐ ﾋﾛｺ</t>
  </si>
  <si>
    <t>生活援助看護技術Ⅰ（病棟実習）</t>
  </si>
  <si>
    <t>長里　千香子</t>
  </si>
  <si>
    <t>ﾅｶﾞｻﾄ ﾁｶｺ</t>
  </si>
  <si>
    <t>SU, Che-Jen</t>
  </si>
  <si>
    <t>ｽ ﾁｪｼﾞｪﾝ</t>
  </si>
  <si>
    <t>International Marketing: 
A Tourism Perspective</t>
  </si>
  <si>
    <t>秋山　佳之</t>
  </si>
  <si>
    <t>ｱｷﾔﾏ ﾖｼﾕｷ</t>
  </si>
  <si>
    <t>ALENTON　ROD　RUSSEL　REYES</t>
  </si>
  <si>
    <t>ｱﾚﾝﾄﾝ ﾛｯﾄﾞ ﾗｯｾﾙ ﾚｲｽ</t>
  </si>
  <si>
    <t>大野　博司</t>
  </si>
  <si>
    <t>ｵｵﾉ ﾋﾛｼ</t>
  </si>
  <si>
    <t>微生物・免疫学（免疫学）</t>
  </si>
  <si>
    <t>大嶺　ふじ子</t>
  </si>
  <si>
    <t>ｵｵﾐﾈ ﾌｼﾞｺ</t>
  </si>
  <si>
    <t>助産の理論</t>
  </si>
  <si>
    <t>CHUANG CHI CHING</t>
  </si>
  <si>
    <t>ﾁｬﾝ ﾁｰﾁﾝ</t>
  </si>
  <si>
    <t>HAUF SAMUEL</t>
  </si>
  <si>
    <t>ﾊｳﾌ ｻﾑｴﾙ</t>
  </si>
  <si>
    <t>Friedman Nicholas Ryan</t>
  </si>
  <si>
    <t>ﾌﾘｰﾄﾞﾏﾝ ﾆｺﾗｽ ﾗｲｱﾝ</t>
  </si>
  <si>
    <t>正高　信男</t>
  </si>
  <si>
    <t>ﾏｻﾀｶ ﾉﾌﾞｵ</t>
  </si>
  <si>
    <t>観光資源概論</t>
  </si>
  <si>
    <t>宮城　りら</t>
  </si>
  <si>
    <t>ﾐﾔｷﾞ ﾘﾗ</t>
  </si>
  <si>
    <t>新垣　香代子</t>
  </si>
  <si>
    <t>ｱﾗｶｷ ｶﾖｺ</t>
  </si>
  <si>
    <t>金城　匡志</t>
  </si>
  <si>
    <t>ｷﾝｼﾞｮｳ ﾏｻｼ</t>
  </si>
  <si>
    <t>久米　美沙紀</t>
  </si>
  <si>
    <t>ｸﾒ ﾐｻｷ</t>
  </si>
  <si>
    <t>玉城　百合香</t>
  </si>
  <si>
    <t>ﾀﾏｼﾛ ﾕﾘｶ</t>
  </si>
  <si>
    <t>上江洲　純子</t>
  </si>
  <si>
    <t>ｳｴｽﾞ ｼﾞｭﾝｺ</t>
  </si>
  <si>
    <t>澤井　真</t>
  </si>
  <si>
    <t>ｻﾜｲ ｼﾝ</t>
  </si>
  <si>
    <t>スミス　美咲　デイビス</t>
  </si>
  <si>
    <t>ｽﾐｽ ﾐｻｷ ﾃﾞｲﾋﾞｽ</t>
  </si>
  <si>
    <t>行政法Ⅰ</t>
  </si>
  <si>
    <t>野添　文彬</t>
  </si>
  <si>
    <t>ﾉｿﾞｴ ﾌﾐｱｷ</t>
  </si>
  <si>
    <t>赤嶺　政信</t>
  </si>
  <si>
    <t>ｱｶﾐﾈ ﾏｻﾉﾌﾞ</t>
  </si>
  <si>
    <t>糸数 温子</t>
  </si>
  <si>
    <t>ｲﾄｶｽﾞ ｱﾂｺ</t>
  </si>
  <si>
    <t>沖縄社会問題論</t>
  </si>
  <si>
    <t>糸数　淳子</t>
  </si>
  <si>
    <t>ｲﾄｶｽﾞ ｼﾞｭﾝｺ</t>
  </si>
  <si>
    <t>技術英語Ⅲ</t>
  </si>
  <si>
    <t>上江田　捷博</t>
  </si>
  <si>
    <t>ｳｴﾀ ｶﾂﾋﾛ</t>
  </si>
  <si>
    <t>太田　麻美子</t>
  </si>
  <si>
    <t>ｵｵﾀ ﾏﾐｺ</t>
  </si>
  <si>
    <t>特別支援教育概説</t>
  </si>
  <si>
    <t>我那覇　忠男</t>
  </si>
  <si>
    <t>ｶﾞﾅﾊ ﾀﾀﾞｵ</t>
  </si>
  <si>
    <t>金城　豪</t>
  </si>
  <si>
    <t>ｷﾝｼﾞｮｳ ｺﾞｳ</t>
  </si>
  <si>
    <t>空閑　洋始</t>
  </si>
  <si>
    <t>ｸｶﾞ ﾖｳｼﾞ</t>
  </si>
  <si>
    <t>草野　泰宏</t>
  </si>
  <si>
    <t>ｸｻﾉ ﾔｽﾋﾛ</t>
  </si>
  <si>
    <t>倉橋　健</t>
  </si>
  <si>
    <t>ｸﾗﾊｼ ﾀｹｼ</t>
  </si>
  <si>
    <t>管・弦・打特講Ⅰ</t>
  </si>
  <si>
    <t>管・弦・打特講Ⅱ</t>
  </si>
  <si>
    <t>慶田　喜則</t>
  </si>
  <si>
    <t>ｹｲﾀﾞ ﾖｼﾉﾘ</t>
  </si>
  <si>
    <t>数学科教育法Ⅲ/数学科教育法B</t>
  </si>
  <si>
    <t>澤村　康恵</t>
  </si>
  <si>
    <t>ｻﾜﾑﾗ ﾔｽｴ</t>
  </si>
  <si>
    <t>清水　洋一</t>
  </si>
  <si>
    <t>金属加工及び実習</t>
  </si>
  <si>
    <t>エネルギー教育の基礎とエネルギー変換教材の製作</t>
  </si>
  <si>
    <t>砂川　志乃</t>
  </si>
  <si>
    <t>ｽﾅｶﾞﾜ ｼﾉ</t>
  </si>
  <si>
    <t>管・弦・打ⅠA</t>
  </si>
  <si>
    <t>管・弦・打ⅠB</t>
  </si>
  <si>
    <t>高良　倉成</t>
  </si>
  <si>
    <t>ﾀｶﾗ ｸﾗｼｹﾞ</t>
  </si>
  <si>
    <t>玉城　有一朗</t>
  </si>
  <si>
    <t>ﾀﾏｷ ﾕｳｲﾁﾛｳ</t>
  </si>
  <si>
    <t>玉城　博史</t>
  </si>
  <si>
    <t>ﾀﾏｼﾛ ﾋﾛﾌﾐ</t>
  </si>
  <si>
    <t>保険数学Ⅲ</t>
  </si>
  <si>
    <t>情報技術演習Ⅰ</t>
  </si>
  <si>
    <t>中村　謙太</t>
  </si>
  <si>
    <t>ﾅｶﾑﾗ ｹﾝﾀ</t>
  </si>
  <si>
    <t>社会科教育法D</t>
  </si>
  <si>
    <t>名渡山　秋彦</t>
  </si>
  <si>
    <t>ﾅﾄﾞﾔﾏ ｱｷﾋｺ</t>
  </si>
  <si>
    <t>特別講義Ⅱ機械工学特別講義Ⅱエネルギー環境工学</t>
  </si>
  <si>
    <t>成底　佐一郎</t>
  </si>
  <si>
    <t>ﾅﾘｿｺ ｻｲﾁﾛｳ</t>
  </si>
  <si>
    <t>韓　昌完</t>
  </si>
  <si>
    <t>ﾊﾝ ﾁｬﾝﾜﾝ</t>
  </si>
  <si>
    <t>したい不自由児の理解と支援</t>
  </si>
  <si>
    <t>重複障害児の理解と支援</t>
  </si>
  <si>
    <t>特別支援教育の心理・生理・病理</t>
  </si>
  <si>
    <t>FUKUYAMA MICHELLE ANN BROGDEN</t>
  </si>
  <si>
    <t>ﾌｸﾔﾏ ﾐｼｴﾙ ｱﾝ ﾌﾞﾛｸﾞﾃﾞﾝ</t>
  </si>
  <si>
    <t>堀間　利彦</t>
  </si>
  <si>
    <t>ﾎﾘﾏ ﾄｼﾋｺ</t>
  </si>
  <si>
    <t>真境名　純</t>
  </si>
  <si>
    <t>ﾏｼﾞｷﾅ ｼﾞｭﾝ</t>
  </si>
  <si>
    <t>測量学演習Ⅰ</t>
  </si>
  <si>
    <t>宮城　利佳子</t>
  </si>
  <si>
    <t>ﾐﾔｷﾞ ﾘｶｺ</t>
  </si>
  <si>
    <t>幼児理解</t>
  </si>
  <si>
    <t>村田　未和</t>
  </si>
  <si>
    <t>ﾑﾗﾀ ﾐﾜ</t>
  </si>
  <si>
    <t>管・弦・打ⅡA</t>
  </si>
  <si>
    <t>管・弦・打ⅡB</t>
  </si>
  <si>
    <t>英会話演習</t>
  </si>
  <si>
    <t>山田 浩世</t>
  </si>
  <si>
    <t>ﾔﾏﾀﾞ ｺｳｾｲ</t>
  </si>
  <si>
    <t>中流関係史研究Ⅲ</t>
  </si>
  <si>
    <t>LOFFLER GERMAN</t>
  </si>
  <si>
    <t>ﾛﾌﾗｰ ﾍﾙﾏﾝ</t>
  </si>
  <si>
    <t>小西　潤子</t>
  </si>
  <si>
    <t>ｺﾆｼ ｼﾞｭﾝｺ</t>
  </si>
  <si>
    <t>民族音楽学</t>
  </si>
  <si>
    <t>當眞　正太</t>
  </si>
  <si>
    <t>ﾄｳﾏ ｼｮｳﾀ</t>
  </si>
  <si>
    <t>特別支援学校教育実践研究</t>
  </si>
  <si>
    <t>儀間　清吾</t>
  </si>
  <si>
    <t>ｷﾞﾏ ｼﾝｺﾞ</t>
  </si>
  <si>
    <t>山川　あゆみ</t>
  </si>
  <si>
    <t>ﾔﾏｶﾜ ｱﾕﾐ</t>
  </si>
  <si>
    <t>長谷　剛志</t>
  </si>
  <si>
    <t>ﾊｾ ﾀｶｼ</t>
  </si>
  <si>
    <t>伊原　美枝子</t>
  </si>
  <si>
    <t>ｲﾊﾗ ﾐｴｺ</t>
  </si>
  <si>
    <t>嵯峨　彰太</t>
  </si>
  <si>
    <t>ｻｶﾞ ｼｮｳﾀ</t>
  </si>
  <si>
    <t>田仲　和子</t>
  </si>
  <si>
    <t>ﾀﾅｶ ｶｽﾞｺ</t>
  </si>
  <si>
    <t>民谷　健太郎</t>
  </si>
  <si>
    <t>ﾀﾐﾔ ｹﾝﾀﾛｳ</t>
  </si>
  <si>
    <t>臨床実習</t>
  </si>
  <si>
    <t>桃原　英子</t>
  </si>
  <si>
    <t>ﾄｳﾊﾞﾙ ｴｲｺ</t>
  </si>
  <si>
    <t>浜元　宏太</t>
  </si>
  <si>
    <t>ﾊﾏﾓﾄ ｺｳﾀ</t>
  </si>
  <si>
    <t>矢野　夏樹</t>
  </si>
  <si>
    <t>ﾔﾉ ﾅﾂｷ</t>
  </si>
  <si>
    <t>池間　朋己</t>
  </si>
  <si>
    <t>ｲｹﾏ ﾄﾓﾐ</t>
  </si>
  <si>
    <t>慢性期看護学実習</t>
  </si>
  <si>
    <t>難波　豊隆</t>
  </si>
  <si>
    <t>ﾅﾝﾊﾞ ﾄﾖﾀｶ</t>
  </si>
  <si>
    <t>山城　清人</t>
  </si>
  <si>
    <t>ﾔﾏｼﾛ ｷﾖﾄ</t>
  </si>
  <si>
    <t>城間　忍</t>
  </si>
  <si>
    <t>ｼﾛﾏ ｼﾉﾌﾞ</t>
  </si>
  <si>
    <t>武知　正晃</t>
  </si>
  <si>
    <t>ﾀｹﾁ ﾏｻｱｷ</t>
  </si>
  <si>
    <t>德永　季子</t>
  </si>
  <si>
    <t>ﾄｸﾅｶﾞ ﾄｼｺ</t>
  </si>
  <si>
    <t>藤原　美奈子</t>
  </si>
  <si>
    <t>ﾌｼﾞﾜﾗ ﾐﾅｺ</t>
  </si>
  <si>
    <t>病理学Ⅰ、病理学Ⅱ</t>
  </si>
  <si>
    <t>屋宜　亮兵</t>
  </si>
  <si>
    <t>ﾔｷﾞ ﾘｮｳﾍｲ</t>
  </si>
  <si>
    <t>棚原　生磨</t>
  </si>
  <si>
    <t>ﾀﾅﾊﾗ ｲｸﾏ</t>
  </si>
  <si>
    <t>大城　進</t>
  </si>
  <si>
    <t>ｵｵｼﾛ ｽｽﾑ</t>
  </si>
  <si>
    <t>狩俣　繁久</t>
  </si>
  <si>
    <t>ｶﾘﾏﾀ ｼｹﾞﾋｻ</t>
  </si>
  <si>
    <t>体系的な仮名文字指導と漢字指導</t>
  </si>
  <si>
    <t>中村　智映</t>
  </si>
  <si>
    <t>ﾅｶﾑﾗ ﾄﾓｱｷ</t>
  </si>
  <si>
    <t>沖縄こどもの国で学ぶ夜のいきものと星空</t>
  </si>
  <si>
    <t>沖縄の生き物</t>
  </si>
  <si>
    <t>藤根　誠道</t>
  </si>
  <si>
    <t>ﾌｼﾞﾈ ﾏｻﾐﾁ</t>
  </si>
  <si>
    <t>稲嶺　里香</t>
  </si>
  <si>
    <t>ｲﾅﾐﾈ ﾘｶ</t>
  </si>
  <si>
    <t>高齢看護実践学</t>
  </si>
  <si>
    <t>村上　英明</t>
  </si>
  <si>
    <t>ﾑﾗｶﾐ ﾋﾃﾞｱｷ</t>
  </si>
  <si>
    <t>知念　賢一</t>
  </si>
  <si>
    <t>ﾁﾈﾝ ｹﾝｲﾁ</t>
  </si>
  <si>
    <t>情報ネットワーク論</t>
  </si>
  <si>
    <t>伊江　将史</t>
  </si>
  <si>
    <t>ｲｴ ﾏｻﾌﾐ</t>
  </si>
  <si>
    <t>川尻　秀一</t>
  </si>
  <si>
    <t>ｶﾜｼﾘ ｼｭｳｲﾁ</t>
  </si>
  <si>
    <t>照井　資規</t>
  </si>
  <si>
    <t>ﾃﾙｲ ﾄﾓｷ</t>
  </si>
  <si>
    <t>救急医療概論</t>
  </si>
  <si>
    <t>人見　剛</t>
  </si>
  <si>
    <t>ﾋﾄﾐ ﾀｹｼ</t>
  </si>
  <si>
    <t>法学特殊講義IV、公法学特殊講義F</t>
  </si>
  <si>
    <t>則定　真利子</t>
  </si>
  <si>
    <t>ﾉﾘｻﾀﾞ ﾏﾘｺ</t>
  </si>
  <si>
    <t>上里　好平</t>
  </si>
  <si>
    <t>ｳｴｻﾞﾄ ｺｳﾍｲ</t>
  </si>
  <si>
    <t>公法応用演習</t>
  </si>
  <si>
    <t>柴田　優人</t>
  </si>
  <si>
    <t>ｼﾊﾞﾀ ﾏｻﾄ</t>
  </si>
  <si>
    <t>西迫　大祐</t>
  </si>
  <si>
    <t>ﾆｼｻｺ ﾀﾞｲｽｹ</t>
  </si>
  <si>
    <t>比嘉　正</t>
  </si>
  <si>
    <t>ﾋｶﾞ ﾀﾀﾞｼ</t>
  </si>
  <si>
    <t>緒方　茂樹</t>
  </si>
  <si>
    <t>ｵｶﾞﾀ ｼｹﾞｷ</t>
  </si>
  <si>
    <t>特別支援教育特論</t>
  </si>
  <si>
    <t>特別支援教育システム論</t>
  </si>
  <si>
    <t>異文化実地研修B</t>
  </si>
  <si>
    <t>ドイツ語講読IV</t>
  </si>
  <si>
    <t>Alsharif Mohammad Reza</t>
  </si>
  <si>
    <t>ｱｼｬﾘﾌ ﾓﾊﾝﾏｯﾄﾞ ﾚｻﾞｰ</t>
  </si>
  <si>
    <t>TR&amp;W</t>
  </si>
  <si>
    <t>泉　貴人</t>
  </si>
  <si>
    <t>ｲｽﾞﾐ ﾀｶﾄ</t>
  </si>
  <si>
    <t>糸澤　幸子</t>
  </si>
  <si>
    <t>ｲﾄｻﾞﾜ ｻﾁｺ</t>
  </si>
  <si>
    <t>交通サービス論</t>
  </si>
  <si>
    <t>上原　靜</t>
  </si>
  <si>
    <t>大城　郁寛</t>
  </si>
  <si>
    <t>ｵｵｼﾛ ｲｸﾋﾛ</t>
  </si>
  <si>
    <t>公共経済学特論</t>
  </si>
  <si>
    <t>嘉手川　豪心</t>
  </si>
  <si>
    <t>ｶﾃﾞｶﾜ ｶﾂﾐ</t>
  </si>
  <si>
    <t>河合　晃一</t>
  </si>
  <si>
    <t>ｶﾜｲ ｺｳｲﾁ</t>
  </si>
  <si>
    <t>政治学特殊講義C（政策科学特殊講義Ⅹ</t>
  </si>
  <si>
    <t>川本　康博</t>
  </si>
  <si>
    <t>ｶﾜﾓﾄ ﾔｽﾋﾛ</t>
  </si>
  <si>
    <t>熱帯草地学</t>
  </si>
  <si>
    <t>知念　正昭</t>
  </si>
  <si>
    <t>ﾁﾈﾝ ﾏｻｱｷ</t>
  </si>
  <si>
    <t>海洋地学実習</t>
  </si>
  <si>
    <t>中西　敏浩</t>
  </si>
  <si>
    <t>ﾅｶﾆｼ ﾄｼﾋﾛ</t>
  </si>
  <si>
    <t>仲間　広美</t>
  </si>
  <si>
    <t>ﾅｶﾏ ﾋﾛﾐ</t>
  </si>
  <si>
    <t>野口　浩</t>
  </si>
  <si>
    <t>ﾉｸﾞﾁ ﾋﾛｼ</t>
  </si>
  <si>
    <t>税法応用</t>
  </si>
  <si>
    <t>櫨　浩一</t>
  </si>
  <si>
    <t>ﾊｼﾞ ｺｳｲﾁ</t>
  </si>
  <si>
    <t>応用統計学</t>
  </si>
  <si>
    <t>本間　千晶</t>
  </si>
  <si>
    <t>ﾎﾝﾏ ﾁｱｷ</t>
  </si>
  <si>
    <t>向井　大策</t>
  </si>
  <si>
    <t>ﾑｶｲ ﾀﾞｲｻｸ</t>
  </si>
  <si>
    <t>村木　二郎</t>
  </si>
  <si>
    <t>ﾑﾗｷ ｼﾞﾛｳ</t>
  </si>
  <si>
    <t>日本史研究Ⅴ</t>
  </si>
  <si>
    <t>日本史史料講読Ⅰ</t>
  </si>
  <si>
    <t>日本史史料講読Ⅱ</t>
  </si>
  <si>
    <t>山城真仁</t>
  </si>
  <si>
    <t>ﾔﾏｼﾛ ﾏｻﾋﾄ</t>
  </si>
  <si>
    <t>簿記論演習</t>
  </si>
  <si>
    <t>医科認知情報学</t>
  </si>
  <si>
    <t>仲里　春美</t>
  </si>
  <si>
    <t>ﾅｶｻﾞﾄ ﾊﾙﾐ</t>
  </si>
  <si>
    <t>初等図工科教育法</t>
  </si>
  <si>
    <t>松竹　瑞穂</t>
  </si>
  <si>
    <t>ﾏﾂﾀｹ ﾐｽﾞﾎ</t>
  </si>
  <si>
    <t>在宅看護学実習</t>
  </si>
  <si>
    <t>村上　とも子</t>
  </si>
  <si>
    <t>ﾑﾗｶﾐ ﾄﾓｺ</t>
  </si>
  <si>
    <t>沼田　英治</t>
  </si>
  <si>
    <t>ﾇﾏﾀ ﾋﾃﾞﾊﾙ</t>
  </si>
  <si>
    <t>茅根　創</t>
  </si>
  <si>
    <t>ｶﾔﾈ ﾊｼﾞﾒ</t>
  </si>
  <si>
    <t>中嶋　亮太</t>
  </si>
  <si>
    <t>ﾅｶｼﾞﾏ ﾘｮｳﾀ</t>
  </si>
  <si>
    <t>川合　美千代</t>
  </si>
  <si>
    <t>ｶﾜｲ ﾐﾁﾖ</t>
  </si>
  <si>
    <t>成年後見制度</t>
  </si>
  <si>
    <t>近藤　健史</t>
  </si>
  <si>
    <t>ｺﾝﾄﾞｳ ｹﾝｼﾞ</t>
  </si>
  <si>
    <t>新垣　直美</t>
  </si>
  <si>
    <t>ｱﾗｶｷ ﾅｵﾐ</t>
  </si>
  <si>
    <t>永山　智行</t>
  </si>
  <si>
    <t>ﾅｶﾞﾔﾏ ﾄﾓﾕｷ</t>
  </si>
  <si>
    <t>仲間　知穂</t>
  </si>
  <si>
    <t>ﾅｶﾏ ﾁﾎ</t>
  </si>
  <si>
    <t>赤嶺　理枝</t>
  </si>
  <si>
    <t>ｱｶﾐﾈ ﾘｴ</t>
  </si>
  <si>
    <t>白岩　髙子</t>
  </si>
  <si>
    <t>ｼﾗｲﾜ ﾀｶｺ</t>
  </si>
  <si>
    <t>中村　丘学</t>
  </si>
  <si>
    <t>ﾅｶﾑﾗ ｷｭｳｶﾞｸ</t>
  </si>
  <si>
    <t>Manner of Sciennce and　Education(1)</t>
  </si>
  <si>
    <t>比嘉　紀枝</t>
  </si>
  <si>
    <t>ﾋｶﾞ ﾉﾘｴ</t>
  </si>
  <si>
    <t>心理専門職キャリア概論Ⅱ（関係行政論）</t>
  </si>
  <si>
    <t>兼本　敏</t>
  </si>
  <si>
    <t>中国語学特講Ⅱ、IV</t>
  </si>
  <si>
    <t>蘇　哲仁</t>
  </si>
  <si>
    <t>ｿ ﾃﾂｼﾞﾝ</t>
  </si>
  <si>
    <t>経営学特殊講義Ⅲサービス産業基礎概論</t>
  </si>
  <si>
    <t>李　昊</t>
  </si>
  <si>
    <t>ﾘ ｺｳ</t>
  </si>
  <si>
    <t>政治学特殊講義D</t>
  </si>
  <si>
    <t>刑事裁判と証拠</t>
  </si>
  <si>
    <t>鈴木　靜</t>
  </si>
  <si>
    <t>ｽｽﾞｷ ｼｽﾞｶ</t>
  </si>
  <si>
    <t>基礎社会保障法</t>
  </si>
  <si>
    <t>菅森　聡</t>
  </si>
  <si>
    <t>ｽｶﾞﾓﾘ ｻﾄｼ</t>
  </si>
  <si>
    <t>管理会計基礎論</t>
  </si>
  <si>
    <t>堤　元佐</t>
  </si>
  <si>
    <t>ﾂﾂﾐ ﾓﾄｽｹ</t>
  </si>
  <si>
    <t>生命機能学特殊講義C</t>
  </si>
  <si>
    <t>山口　仁宏</t>
  </si>
  <si>
    <t>ﾔﾏｸﾞﾁ ﾖｼﾋﾛ</t>
  </si>
  <si>
    <t>坂井　猛</t>
  </si>
  <si>
    <t>ｻｶｲ ﾀｹﾙ</t>
  </si>
  <si>
    <t>建築学特別講義Ⅲ</t>
  </si>
  <si>
    <t>安岡　由美</t>
  </si>
  <si>
    <t>ﾔｽｵｶ ﾕﾐ</t>
  </si>
  <si>
    <t>海洋地学特別講義A</t>
  </si>
  <si>
    <t>地球科学特別セミナーⅪ</t>
  </si>
  <si>
    <t>Andrew Robert Gallimore</t>
  </si>
  <si>
    <t>ｱﾝﾄﾞﾘｭｰ ﾛﾊﾞｰﾄ ｶﾞﾘﾓｱ</t>
  </si>
  <si>
    <t>池田　栄史</t>
  </si>
  <si>
    <t>ｲｹﾀﾞ ﾖｼﾌﾐ</t>
  </si>
  <si>
    <t>宇栄原　道夫</t>
  </si>
  <si>
    <t>ｳｴﾊﾗ ﾐﾁｵ</t>
  </si>
  <si>
    <t>教職セミナー、学校教育実践研究　等</t>
  </si>
  <si>
    <t>長部　悦弘</t>
  </si>
  <si>
    <t>ｵｻﾍﾞ ﾖｼﾋﾛ</t>
  </si>
  <si>
    <t>歴史を知る</t>
  </si>
  <si>
    <t>世界史研究Ⅰ（東洋史）</t>
  </si>
  <si>
    <t>嵩原　安貴</t>
  </si>
  <si>
    <t>ｶｻﾊﾗ ﾔｽｷ</t>
  </si>
  <si>
    <t>Gideon Anokye Sarpong</t>
  </si>
  <si>
    <t>ｷﾞﾃﾞｵﾝ ｱﾉﾁ ｻﾎﾟﾝ</t>
  </si>
  <si>
    <t>桑江　和華菜</t>
  </si>
  <si>
    <t>ｸﾜｴ ﾜｶﾅ</t>
  </si>
  <si>
    <t>仲山　夢乃</t>
  </si>
  <si>
    <t>ﾅｶﾔﾏ ﾕﾒﾉ</t>
  </si>
  <si>
    <t>荷川取　すず</t>
  </si>
  <si>
    <t>ﾆｶﾜﾄﾞﾘ ｽｽﾞ</t>
  </si>
  <si>
    <t>比嘉　一仁</t>
  </si>
  <si>
    <t>ﾋｶﾞ ｶｽﾞﾋﾄ</t>
  </si>
  <si>
    <t>労働経済学</t>
  </si>
  <si>
    <t>村山　貞之</t>
  </si>
  <si>
    <t>ﾑﾗﾔﾏ ｻﾀﾞﾕｷ</t>
  </si>
  <si>
    <t>崎浜 靖</t>
  </si>
  <si>
    <t>ｻｷﾊﾏ ﾔｽｼ</t>
  </si>
  <si>
    <t>民事法応用演習Ⅰ</t>
  </si>
  <si>
    <t>長田　裕作</t>
  </si>
  <si>
    <t>ﾅｶﾞﾀ ﾕｳｻｸ</t>
  </si>
  <si>
    <t>仲嵩　大貴</t>
  </si>
  <si>
    <t>ﾅｶﾀｹ ﾀｲｷ</t>
  </si>
  <si>
    <t>二木　瞳</t>
  </si>
  <si>
    <t>ﾆｷ ﾋﾄﾐ</t>
  </si>
  <si>
    <t>鉢嶺　希望</t>
  </si>
  <si>
    <t>ﾊﾁﾐﾈ ﾏﾚﾎ</t>
  </si>
  <si>
    <t>又吉　進</t>
  </si>
  <si>
    <t>ﾏﾀﾖｼ ｽｽﾑ</t>
  </si>
  <si>
    <t>宮城　実咲</t>
  </si>
  <si>
    <t>ﾐﾔｷﾞ ﾐｻｷ</t>
  </si>
  <si>
    <t>天野　正晴</t>
  </si>
  <si>
    <t>ｱﾏﾉ ﾏｻﾊﾙ</t>
  </si>
  <si>
    <t>石垣　克子</t>
  </si>
  <si>
    <t>ｲｼｶﾞｷ ｶﾂｺ</t>
  </si>
  <si>
    <t>絵画基礎</t>
  </si>
  <si>
    <t>伊藤　亮平</t>
  </si>
  <si>
    <t>ｲﾄｳ ﾘｮｳﾍｲ</t>
  </si>
  <si>
    <t>江口　幸典</t>
  </si>
  <si>
    <t>ｴｸﾞﾁ ﾕｷﾉﾘ</t>
  </si>
  <si>
    <t>遠藤　光男</t>
  </si>
  <si>
    <t>ｴﾝﾄﾞｳ ﾐﾂｵ</t>
  </si>
  <si>
    <t>外国文献購読Ⅱ（PSY413外国語文献購読Ⅲ（発展））と合併</t>
  </si>
  <si>
    <t>認知心理学特論Ⅰ</t>
  </si>
  <si>
    <t>小林　学美</t>
  </si>
  <si>
    <t>ｺﾊﾞﾔｼ ﾏﾅﾐ</t>
  </si>
  <si>
    <t>社会保障論Ⅱ</t>
  </si>
  <si>
    <t>知念　利津子</t>
  </si>
  <si>
    <t>声楽ⅠA</t>
  </si>
  <si>
    <t>社会学研究ⅩⅠ</t>
  </si>
  <si>
    <t>仲本　博貴</t>
  </si>
  <si>
    <t>ﾅｶﾓﾄ ﾋﾛﾀｶ</t>
  </si>
  <si>
    <t>合唱IA</t>
  </si>
  <si>
    <t>細川　浩</t>
  </si>
  <si>
    <t>ﾎｿｶﾜ ﾕﾀｶ</t>
  </si>
  <si>
    <t>松本　剛</t>
  </si>
  <si>
    <t>ﾏﾂﾓﾄ ﾀｹｼ</t>
  </si>
  <si>
    <t>琉大特色・地域創生特別講義IX</t>
  </si>
  <si>
    <t>地球の科学</t>
  </si>
  <si>
    <t>三枝崎　剛</t>
  </si>
  <si>
    <t>ﾐｴｻﾞｷ ﾂﾖｼ</t>
  </si>
  <si>
    <t>幾何学序論Ⅰ演習</t>
  </si>
  <si>
    <t>宮城　和宏</t>
  </si>
  <si>
    <t>ﾐﾔｷﾞ ｶｽﾞﾋﾛ</t>
  </si>
  <si>
    <t>ロジャー　マクドナルド</t>
  </si>
  <si>
    <t>ﾛｼﾞｬｰ ﾏｸﾄﾞﾅﾙﾄﾞ</t>
  </si>
  <si>
    <t>琉大特色・地域創生特別講義V</t>
  </si>
  <si>
    <t>総合特別講義VI「クラウドファンディング実践講座」</t>
  </si>
  <si>
    <t>高安　秀樹</t>
  </si>
  <si>
    <t>ﾀｶﾔｽ ﾋﾃﾞｷ</t>
  </si>
  <si>
    <t>データサイエンス概論</t>
  </si>
  <si>
    <t>浜本　強</t>
  </si>
  <si>
    <t>ﾊﾏﾓﾄ ﾂﾖｼ</t>
  </si>
  <si>
    <t>比嘉　菜々美</t>
  </si>
  <si>
    <t>ﾋｶﾞ ﾅﾅﾐ</t>
  </si>
  <si>
    <t>田中　由浩</t>
  </si>
  <si>
    <t>ﾀﾅｶ ﾖｼﾋﾛ</t>
  </si>
  <si>
    <t>吉田　さちね</t>
  </si>
  <si>
    <t>ﾖｼﾀﾞ ｻﾁﾈ</t>
  </si>
  <si>
    <t>榊　剛史</t>
  </si>
  <si>
    <t>ｻｶｷ ﾀｹｼ</t>
  </si>
  <si>
    <t>稲野　知弥</t>
  </si>
  <si>
    <t>ｲﾅﾉ ｻﾄﾐ</t>
  </si>
  <si>
    <t>急性期看護実習、慢性期看護実習</t>
  </si>
  <si>
    <t>内間　佐和子</t>
  </si>
  <si>
    <t>ｳﾁﾏ ｻﾜｺ</t>
  </si>
  <si>
    <t>仲村　武裕</t>
  </si>
  <si>
    <t>ﾅｶﾑﾗ ﾀｹﾋﾛ</t>
  </si>
  <si>
    <t>内分泌系、代謝学系</t>
  </si>
  <si>
    <t>神田　奈津子</t>
  </si>
  <si>
    <t>ｶﾐﾀﾞ ﾅﾂｺ</t>
  </si>
  <si>
    <t>【選択】養護教諭として「つなぐ・つながる」</t>
  </si>
  <si>
    <t>佐久本　功達</t>
  </si>
  <si>
    <t>ｻｸﾓﾄ ｺｳﾀﾂ</t>
  </si>
  <si>
    <t>【選択】教師のためのキッズプログラミング</t>
  </si>
  <si>
    <t>佐藤　節子</t>
  </si>
  <si>
    <t>ｻﾄｳ ｾﾂｺ</t>
  </si>
  <si>
    <t>【選択】教育相談の理論と実践ーチーム支援推進のための「ホワイトボード教育相談」の適用</t>
  </si>
  <si>
    <t>天願　健</t>
  </si>
  <si>
    <t>ﾃﾝｶﾞﾝ ﾀｹｼ</t>
  </si>
  <si>
    <t>平田　幹夫</t>
  </si>
  <si>
    <t>ﾋﾗﾀ ﾐｷｵ</t>
  </si>
  <si>
    <t>【必修】【名護】教育の最新事業</t>
  </si>
  <si>
    <t>横井　理人</t>
  </si>
  <si>
    <t>ﾖｺｲ ﾏｻﾄ</t>
  </si>
  <si>
    <t>【選択】スクールロイヤーのトリセツ</t>
  </si>
  <si>
    <t>松宮　一道</t>
  </si>
  <si>
    <t>ﾏﾂﾐﾔ ｶｽﾞﾐﾁ</t>
  </si>
  <si>
    <t>加藤　秀弘</t>
  </si>
  <si>
    <t>ｶﾄｳ ﾋﾃﾞﾋﾛ</t>
  </si>
  <si>
    <t>江崎　貴裕</t>
  </si>
  <si>
    <t>ｴｻﾞｷ ﾀｶﾋﾛ</t>
  </si>
  <si>
    <t>中野　珠実</t>
  </si>
  <si>
    <t>ﾅｶﾉ ﾀﾏﾐ</t>
  </si>
  <si>
    <t>松浦　雅人</t>
  </si>
  <si>
    <t>ﾏﾂｳﾗ ﾏｻﾄ</t>
  </si>
  <si>
    <t>飛龍　志津子</t>
  </si>
  <si>
    <t>ﾋﾘｭｳ ｼﾂﾞｺ</t>
  </si>
  <si>
    <t>島田　尚</t>
  </si>
  <si>
    <t>ｼﾏﾀﾞ ﾀｶｼ</t>
  </si>
  <si>
    <t>大西　拓</t>
  </si>
  <si>
    <t>ｵｵﾆｼ ﾀｸ</t>
  </si>
  <si>
    <t>笠井　俊夫</t>
  </si>
  <si>
    <t>ｶｻｲ ﾄｼｵ</t>
  </si>
  <si>
    <t>社会基盤デザイン　特別講義Ⅱ</t>
  </si>
  <si>
    <t>ﾅｺｳ ﾎﾂﾞﾐ</t>
  </si>
  <si>
    <t>木塚　あゆみ</t>
  </si>
  <si>
    <t>ｷﾂﾞｶ ｱﾕﾐ</t>
  </si>
  <si>
    <t>情報技術演習Ⅱ</t>
  </si>
  <si>
    <t>中野　万葉子</t>
  </si>
  <si>
    <t>ﾅｶﾉ ﾏﾖｺ</t>
  </si>
  <si>
    <t>本竹　秀光</t>
  </si>
  <si>
    <t>ﾓﾄﾀｹ ﾋﾃﾞﾐﾂ</t>
  </si>
  <si>
    <t>小宮　文人</t>
  </si>
  <si>
    <t>ｺﾐﾔ ﾌﾐﾄ</t>
  </si>
  <si>
    <t>法学特殊講義XI、法学特殊講義H</t>
  </si>
  <si>
    <t>安里　悠矢</t>
  </si>
  <si>
    <t>ｱｻﾄ ﾕｳﾔ</t>
  </si>
  <si>
    <t>情報ネットワークⅡ</t>
  </si>
  <si>
    <t>大仲　るみ子</t>
  </si>
  <si>
    <t>ｵｵﾅｶ ﾙﾐｺ</t>
  </si>
  <si>
    <t>神内　聡</t>
  </si>
  <si>
    <t>ｼﾞﾝﾅｲ ｱｷﾗ</t>
  </si>
  <si>
    <t>野村　れいか</t>
  </si>
  <si>
    <t>ﾉﾑﾗ ﾚｲｶ</t>
  </si>
  <si>
    <t>松山　清一郎</t>
  </si>
  <si>
    <t>ﾏﾂﾔﾏ ｾｲｲﾁﾛｳ</t>
  </si>
  <si>
    <t>相澤　正隆</t>
  </si>
  <si>
    <t>ｱｲｻﾞﾜ ﾏｻﾀｶ</t>
  </si>
  <si>
    <t>安里　明友美</t>
  </si>
  <si>
    <t>ｱｻﾄ ｱﾕﾐ</t>
  </si>
  <si>
    <t>市民社会論</t>
  </si>
  <si>
    <t>有枝　亮</t>
  </si>
  <si>
    <t>ｱﾘｴﾀﾞ ﾘｮｳ</t>
  </si>
  <si>
    <t>Tourism development</t>
  </si>
  <si>
    <t>上原　あかね</t>
  </si>
  <si>
    <t>ｳｴﾊﾗ ｱｶﾈ</t>
  </si>
  <si>
    <t>生活援助看護技術実践Ⅱ</t>
  </si>
  <si>
    <t>遠藤　一博</t>
  </si>
  <si>
    <t>ｴﾝﾄﾞｳ ｶｽﾞﾋﾛ</t>
  </si>
  <si>
    <t>大川　嶺子</t>
  </si>
  <si>
    <t>ｵｵｶﾜ ﾐﾈｺ</t>
  </si>
  <si>
    <t>医学一般</t>
  </si>
  <si>
    <t>平和研究Ⅰ</t>
  </si>
  <si>
    <t>兼島　盛吉</t>
  </si>
  <si>
    <t>ｶﾈｼﾏ ﾓﾘﾖｼ</t>
  </si>
  <si>
    <t>助産管理</t>
  </si>
  <si>
    <t>久志　篤子</t>
  </si>
  <si>
    <t>ｸｼ ｱﾂｺ</t>
  </si>
  <si>
    <t>テレビ実習</t>
  </si>
  <si>
    <t>国吉　大陸</t>
  </si>
  <si>
    <t>ｸﾆﾖｼ ﾀｲﾘｸ</t>
  </si>
  <si>
    <t>薄記論演習</t>
  </si>
  <si>
    <t>経済政策特殊講義Ⅳ</t>
  </si>
  <si>
    <t>新里　貴之</t>
  </si>
  <si>
    <t>ｼﾝｻﾞﾄ ﾀｶﾕｷ</t>
  </si>
  <si>
    <t>瀬尾　徹</t>
  </si>
  <si>
    <t>ｾｵ ﾄｵﾙ</t>
  </si>
  <si>
    <t>耳鼻咽喉・頭頚部外科学</t>
  </si>
  <si>
    <t>博物館情報・メディア論</t>
  </si>
  <si>
    <t>髙橋　巧</t>
  </si>
  <si>
    <t>ﾀｶﾊｼ ｺｳ</t>
  </si>
  <si>
    <t>自然遺産と博物館</t>
  </si>
  <si>
    <t>玉城　福子</t>
  </si>
  <si>
    <t>ﾀﾏｼﾛ ﾌｸｺ</t>
  </si>
  <si>
    <t>田村　卓也</t>
  </si>
  <si>
    <t>ﾀﾑﾗ ﾀｸﾔ</t>
  </si>
  <si>
    <t>文化財と博物館</t>
  </si>
  <si>
    <t>主税　和賀子</t>
  </si>
  <si>
    <t>ﾁｶﾗ ﾜｶｺ</t>
  </si>
  <si>
    <t>天願　直光</t>
  </si>
  <si>
    <t>ﾃﾝｶﾞﾝ ﾅｵﾐﾂ</t>
  </si>
  <si>
    <t>土井　智義</t>
  </si>
  <si>
    <t>ﾄﾞｲ ﾄﾓﾖｼ</t>
  </si>
  <si>
    <t>国際関係特殊講義B（国際関係論特殊講義ⅩⅤ）</t>
  </si>
  <si>
    <t>地誌学概論B</t>
  </si>
  <si>
    <t>日本地誌総論</t>
  </si>
  <si>
    <t>膠原病・リウマチ病学</t>
  </si>
  <si>
    <t>視覚障害者教論</t>
  </si>
  <si>
    <t>急性期看護実践学　他</t>
  </si>
  <si>
    <t>樋口　佳代子</t>
  </si>
  <si>
    <t>ﾋｸﾞﾁ ｶﾖｺ</t>
  </si>
  <si>
    <t>樋口　京一</t>
  </si>
  <si>
    <t>ﾋｸﾞﾁ ｹｲｲﾁ</t>
  </si>
  <si>
    <t>講義国際法（法文・基礎国際法と合併）</t>
  </si>
  <si>
    <t>船越　裕輝</t>
  </si>
  <si>
    <t>ﾌﾅｺｼ ﾕｳｷ</t>
  </si>
  <si>
    <t>町田　宗博</t>
  </si>
  <si>
    <t>法学演習</t>
  </si>
  <si>
    <t>宮城　弘樹</t>
  </si>
  <si>
    <t>ﾐﾔｷﾞ ﾋﾛｷ</t>
  </si>
  <si>
    <t>宮里　ひな子</t>
  </si>
  <si>
    <t>ﾐﾔｻﾞﾄ ﾋﾅｺ</t>
  </si>
  <si>
    <t>武藤　清吾</t>
  </si>
  <si>
    <t>ﾑﾄｳ ｾｲｺﾞ</t>
  </si>
  <si>
    <t>幼稚園教育課程の編成方法</t>
  </si>
  <si>
    <t>幼児の教育方法</t>
  </si>
  <si>
    <t>徳重　明央</t>
  </si>
  <si>
    <t>ﾄｸｼｹﾞ ｱｷﾋﾛ</t>
  </si>
  <si>
    <t>西銘　さやか</t>
  </si>
  <si>
    <t>ﾆｼﾒ ｻﾔｶ</t>
  </si>
  <si>
    <t>饒平名　亜里沙</t>
  </si>
  <si>
    <t>ﾖﾍﾅ ｱﾘｻ</t>
  </si>
  <si>
    <t>生活援助看護技術Ⅰ</t>
  </si>
  <si>
    <t>生活援助看護技術Ⅱ</t>
  </si>
  <si>
    <t>看護技術実習Ⅰ</t>
  </si>
  <si>
    <t>山下　恭弘</t>
  </si>
  <si>
    <t>ﾔﾏｼﾀ ﾔｽﾋﾛ</t>
  </si>
  <si>
    <t>建築学特別講義</t>
  </si>
  <si>
    <t>加留部　謙之輔</t>
  </si>
  <si>
    <t>ｶﾙﾍﾞ ｹﾝﾉｽｹ</t>
  </si>
  <si>
    <t>國吉　幸男</t>
  </si>
  <si>
    <t>ｸﾆﾖｼ ﾕｷｵ</t>
  </si>
  <si>
    <t>天願　俊穂</t>
  </si>
  <si>
    <t>ﾃﾝｶﾞﾝ ﾄｼﾎ</t>
  </si>
  <si>
    <t>仲里　優子</t>
  </si>
  <si>
    <t>ﾅｶｻﾞﾄ ﾕｳｺ</t>
  </si>
  <si>
    <t>比嘉　直美</t>
  </si>
  <si>
    <t>ﾋｶﾞ ﾅｵﾐ</t>
  </si>
  <si>
    <t>山川　将人</t>
  </si>
  <si>
    <t>ﾔﾏｶﾜ ﾏｻﾄ</t>
  </si>
  <si>
    <t>症候病態論Ⅰ</t>
  </si>
  <si>
    <t>三町　勝久</t>
  </si>
  <si>
    <t>ﾐﾏﾁ ｶﾂﾋｻ</t>
  </si>
  <si>
    <t>仲本　かなえ</t>
  </si>
  <si>
    <t>ﾅｶﾓﾄ ｶﾅｴ</t>
  </si>
  <si>
    <t>串間　武志</t>
  </si>
  <si>
    <t>ｸｼﾏ ﾀｹｼ</t>
  </si>
  <si>
    <t>協同組合・協同労働論</t>
  </si>
  <si>
    <t>當山　修治</t>
  </si>
  <si>
    <t>ﾄｳﾔﾏ ｼｭｳｼﾞ</t>
  </si>
  <si>
    <t>実践社会政策特論</t>
  </si>
  <si>
    <t>寺本　英仁</t>
  </si>
  <si>
    <t>ﾃﾗﾓﾄ ｴｲｼﾞ</t>
  </si>
  <si>
    <t>舩谷　香</t>
  </si>
  <si>
    <t>ﾌﾅﾀﾆ ｶｵﾘ</t>
  </si>
  <si>
    <t>上原　勝子</t>
  </si>
  <si>
    <t>ｳｴﾊﾗ ｶﾂｺ</t>
  </si>
  <si>
    <t>髙橋　健三</t>
  </si>
  <si>
    <t>サービス産業基礎概論/経営学特殊講義</t>
  </si>
  <si>
    <t>保健関係法規、他</t>
  </si>
  <si>
    <t>竹本　のぞみ</t>
  </si>
  <si>
    <t>ﾀｹﾓﾄ ﾉｿﾞﾐ</t>
  </si>
  <si>
    <t>仲地　広美智</t>
  </si>
  <si>
    <t>ﾅｶﾁ ﾋﾛﾐﾁ</t>
  </si>
  <si>
    <t>長野　宏昭</t>
  </si>
  <si>
    <t>ﾅｶﾞﾉ ﾋﾛｱｷ</t>
  </si>
  <si>
    <t>M１ｼｭﾐﾚｰｼｮﾝ練習</t>
  </si>
  <si>
    <t>山城　聡</t>
  </si>
  <si>
    <t>ﾔﾏｼﾛ ｻﾄｼ</t>
  </si>
  <si>
    <t>後藤　貴文</t>
  </si>
  <si>
    <t>ｺﾞﾄｳ ﾀｶﾌﾐ</t>
  </si>
  <si>
    <t>宮城　博文</t>
  </si>
  <si>
    <t>ﾐﾔｷﾞ ﾋﾛﾌﾐ</t>
  </si>
  <si>
    <t>経営学特殊講義Ⅲ</t>
  </si>
  <si>
    <t>OSCAR TIKU</t>
  </si>
  <si>
    <t>ｵｽｶｰ ﾃｲｸ</t>
  </si>
  <si>
    <t>応用観光科学V</t>
  </si>
  <si>
    <t>清水　哲夫</t>
  </si>
  <si>
    <t>ｼﾐｽﾞ ﾃﾂｵ</t>
  </si>
  <si>
    <t>応用観光科学VI</t>
  </si>
  <si>
    <t>冨樫　恭平</t>
  </si>
  <si>
    <t>ﾄｶﾞｼ ｷｮｳﾍｲ</t>
  </si>
  <si>
    <t>平安　良次</t>
  </si>
  <si>
    <t>ﾋﾗﾔｽ ﾘｮｳｼﾞ</t>
  </si>
  <si>
    <t>野村　学</t>
  </si>
  <si>
    <t>ﾉﾑﾗ ﾏﾅﾌﾞ</t>
  </si>
  <si>
    <t>親川 裕子</t>
  </si>
  <si>
    <t>泌尿器科腫瘍</t>
  </si>
  <si>
    <t>精神保健看護論</t>
  </si>
  <si>
    <t>助川 菜生</t>
  </si>
  <si>
    <t>ｽｹｶﾞﾜ ﾅｵ</t>
  </si>
  <si>
    <t>秋元 信一</t>
  </si>
  <si>
    <t>ｱｷﾓﾄ ｼﾝｲﾁ</t>
  </si>
  <si>
    <t>井口　亮</t>
  </si>
  <si>
    <t>ｲｸﾞﾁ ｱｷﾗ</t>
  </si>
  <si>
    <t>紙谷 喜則</t>
  </si>
  <si>
    <t>ｶﾐﾀﾆ ﾖｼﾉﾘ</t>
  </si>
  <si>
    <t>竹内　桂</t>
  </si>
  <si>
    <t>ﾀｹｳﾁ ｹｲ</t>
  </si>
  <si>
    <t>公法学特殊講義B（法学特殊講義）</t>
  </si>
  <si>
    <t>権利擁護</t>
  </si>
  <si>
    <t>面 和成</t>
  </si>
  <si>
    <t>ｵﾓﾃ ｶｽﾞﾏｻ</t>
  </si>
  <si>
    <t>藍檀　オメル</t>
  </si>
  <si>
    <t>ｱｲﾀﾞﾝ ｵﾒﾙ</t>
  </si>
  <si>
    <t>社会基盤特別講義（海底資源工学）</t>
  </si>
  <si>
    <t>横平 徳美</t>
  </si>
  <si>
    <t>ﾖｺﾋﾗ ﾄｸﾐ</t>
  </si>
  <si>
    <t>情報ネットワーク特論</t>
  </si>
  <si>
    <t>ARBOGAST JASON AAREN</t>
  </si>
  <si>
    <t>ｱｰﾎﾞｶﾞｽﾄ ｼﾞｪｲｿﾝ ｱｰﾚﾝ</t>
  </si>
  <si>
    <t>英作文中級</t>
  </si>
  <si>
    <t>稲福　徹也</t>
  </si>
  <si>
    <t>ｲﾅﾌｸ ﾃﾂﾔ</t>
  </si>
  <si>
    <t>地域医療／プライマリ・ケア</t>
  </si>
  <si>
    <t>伊良波　裕子</t>
  </si>
  <si>
    <t>ｲﾗﾊ ﾕｳｺ</t>
  </si>
  <si>
    <t>小倉　暢之</t>
  </si>
  <si>
    <t>ｵｸﾞﾗ ﾉﾌﾞﾕｷ</t>
  </si>
  <si>
    <t>建築設計製図基礎Ⅰ　建築設計製図Ⅰ</t>
  </si>
  <si>
    <t>建築計画概論　建築計画</t>
  </si>
  <si>
    <t>建築情報処理、建築デザイン基礎</t>
  </si>
  <si>
    <t>金城　志歩</t>
  </si>
  <si>
    <t>ｷﾝｼﾞｮｳ ｼﾎ</t>
  </si>
  <si>
    <t>音楽・理科</t>
  </si>
  <si>
    <t>金城　司</t>
  </si>
  <si>
    <t>崎原　永作</t>
  </si>
  <si>
    <t>ｻｷﾊﾗ ｴｲｻｸ</t>
  </si>
  <si>
    <t>SAJOUS JEREMY</t>
  </si>
  <si>
    <t>ｻｼﾞｭ ｼﾞｪﾚﾐ</t>
  </si>
  <si>
    <t>De La Fuente Ruiz Sandra</t>
  </si>
  <si>
    <t>ﾃﾞ ﾗ ﾌｪﾝﾃ ﾙｲｽﾞ ｻﾝﾄﾞﾗ</t>
  </si>
  <si>
    <t>Nurhanani Binti Razali</t>
  </si>
  <si>
    <t>ﾇﾙﾊﾅﾆ ﾋﾞﾝﾃｨ ﾗｻﾞﾘ</t>
  </si>
  <si>
    <t>PICARD LEA</t>
  </si>
  <si>
    <t>ﾋﾟｶｰ ﾚｱ</t>
  </si>
  <si>
    <t>平野　典男</t>
  </si>
  <si>
    <t>ﾋﾗﾉ ﾉﾘｵ</t>
  </si>
  <si>
    <t>運輸ビジネス論</t>
  </si>
  <si>
    <t>VAN DER LUBBE GIJS</t>
  </si>
  <si>
    <t>ﾌｱﾝ ﾃﾞﾙ ﾙﾍﾞ ﾊｲｽ</t>
  </si>
  <si>
    <t>TOEFL演習</t>
  </si>
  <si>
    <t>平安名　常一</t>
  </si>
  <si>
    <t>ﾍｲｱﾝﾅ  ｼﾞｮｳｲﾁ</t>
  </si>
  <si>
    <t>真壁　朝敏</t>
  </si>
  <si>
    <t>ﾏｶﾍﾞ ﾁｮｳﾋﾞﾝ</t>
  </si>
  <si>
    <t>機械工学実験Ⅰ</t>
  </si>
  <si>
    <t>特別講義IV、機械工学特別講義</t>
  </si>
  <si>
    <t>宮城　康平</t>
  </si>
  <si>
    <t>ﾐﾔｷﾞ ｺｳﾍｲ</t>
  </si>
  <si>
    <t>宮里　新之介</t>
  </si>
  <si>
    <t>ﾐﾔｻﾞﾄ ｼﾝﾉｽｹ</t>
  </si>
  <si>
    <t>與那原　建</t>
  </si>
  <si>
    <t>ﾖﾅﾊﾗ ﾀﾂﾙ</t>
  </si>
  <si>
    <t>経営戦略論</t>
  </si>
  <si>
    <t>競争戦略論</t>
  </si>
  <si>
    <t>大林　啓吾</t>
  </si>
  <si>
    <t>ｵｵﾊﾞﾔｼ ｹｲｺﾞ</t>
  </si>
  <si>
    <t>憲法演習Ⅰ</t>
  </si>
  <si>
    <t>川名　晋史</t>
  </si>
  <si>
    <t>ｶﾜﾅ ｼﾝｼﾞ</t>
  </si>
  <si>
    <t>小泉　昭夫</t>
  </si>
  <si>
    <t>ｺｲｽﾞﾐ ｱｷｵ</t>
  </si>
  <si>
    <t>佐古田　彰</t>
  </si>
  <si>
    <t>ｻｺﾀ ｱｷﾗ</t>
  </si>
  <si>
    <t>国際社会と法</t>
  </si>
  <si>
    <t>関口　奈々</t>
  </si>
  <si>
    <t>ｾｷｸﾞﾁ ﾅﾅ</t>
  </si>
  <si>
    <t>大城　芹香</t>
  </si>
  <si>
    <t>ｵｵｼﾛ ｾﾘｶ</t>
  </si>
  <si>
    <t>川田　姫己</t>
  </si>
  <si>
    <t>ｶﾜﾀ ｷｺ</t>
  </si>
  <si>
    <t>田畑　良寛</t>
  </si>
  <si>
    <t>ﾀﾊﾞﾀ ﾖｼﾋﾛ</t>
  </si>
  <si>
    <t>桃原　太一</t>
  </si>
  <si>
    <t>ﾄｳﾊﾞﾙ ﾀｲﾁ</t>
  </si>
  <si>
    <t>津波古　廣和</t>
  </si>
  <si>
    <t>ﾂﾊｺ ﾋﾛｶｽﾞ</t>
  </si>
  <si>
    <t>岡田　順太</t>
  </si>
  <si>
    <t>ｵｶﾀﾞ ｼﾞｭﾝﾀ</t>
  </si>
  <si>
    <t>特修憲法演習</t>
  </si>
  <si>
    <t>大道　裕之</t>
  </si>
  <si>
    <t>ﾀﾞｲﾄﾞｳ ﾋﾛﾕｷ</t>
  </si>
  <si>
    <t>當眞　甘奈</t>
  </si>
  <si>
    <t>ﾄｳﾏ ｶﾝﾅ</t>
  </si>
  <si>
    <t>仲松　夕里菜</t>
  </si>
  <si>
    <t>ﾅｶﾏﾂ ﾕﾘﾅ</t>
  </si>
  <si>
    <t>稲岡　毅</t>
  </si>
  <si>
    <t>ｲﾅｵｶ ﾀｹｼ</t>
  </si>
  <si>
    <t>高　哲央</t>
  </si>
  <si>
    <t>ｺｳ ｱｷﾋﾛ</t>
  </si>
  <si>
    <t>佐久間　正夫</t>
  </si>
  <si>
    <t>ｻｸﾏ ﾏｻｵ</t>
  </si>
  <si>
    <t>末吉　康徳</t>
  </si>
  <si>
    <t>ｽｴﾖｼ ﾔｽﾉﾘ</t>
  </si>
  <si>
    <t>理科教育法Ⅲ</t>
  </si>
  <si>
    <t>菅谷　元彦</t>
  </si>
  <si>
    <t>ｽｶﾞﾔ ﾓﾄﾋｺ</t>
  </si>
  <si>
    <t>民法Ⅳ（債権各論）[法文・基礎民法Ⅳ]</t>
  </si>
  <si>
    <t>棚原　健太</t>
  </si>
  <si>
    <t>ﾀﾅﾊﾗ ｹﾝﾀ</t>
  </si>
  <si>
    <t>テーマ型ツーリズム入門</t>
  </si>
  <si>
    <t>長谷川　仁美</t>
  </si>
  <si>
    <t>ﾊｾｶﾞﾜ ﾋﾄﾐ</t>
  </si>
  <si>
    <t>美術理論・芸術史A</t>
  </si>
  <si>
    <t>大城　賢</t>
  </si>
  <si>
    <t>ｵｵｼﾛ ｹﾝ</t>
  </si>
  <si>
    <t>英語科実践研究</t>
  </si>
  <si>
    <t>城間　文音</t>
  </si>
  <si>
    <t>ｼﾛﾏ ｱﾔﾈ</t>
  </si>
  <si>
    <t>宮良　いづみ</t>
  </si>
  <si>
    <t>ﾐﾔﾖｼ ｲﾂﾞﾐ</t>
  </si>
  <si>
    <t>フィジカルアセスメント</t>
  </si>
  <si>
    <t>岡田　渚</t>
  </si>
  <si>
    <t>ｵｶﾀﾞ ﾅｷﾞｻ</t>
  </si>
  <si>
    <t>特別支援１</t>
  </si>
  <si>
    <t>rousou</t>
  </si>
  <si>
    <t>伊佐　勇亮</t>
  </si>
  <si>
    <t>ｲｻ ﾕｳｽｹ</t>
  </si>
  <si>
    <t>多和田　美奈子</t>
  </si>
  <si>
    <t>ﾀﾜﾀ ﾐﾅｺ</t>
  </si>
  <si>
    <t>特別支援（授業）</t>
  </si>
  <si>
    <t>前門　夢乃</t>
  </si>
  <si>
    <t>ﾏｴﾓﾝ ﾕﾒﾉ</t>
  </si>
  <si>
    <t>林　昭次</t>
  </si>
  <si>
    <t>ﾊﾔｼ ｼｮｳｼﾞ</t>
  </si>
  <si>
    <t>仲宗根　理美</t>
  </si>
  <si>
    <t>ﾅｶｿﾈ ﾘﾐ</t>
  </si>
  <si>
    <t>瀬名波　耕二</t>
  </si>
  <si>
    <t>ｾﾅﾊ ｺｳｼﾞ</t>
  </si>
  <si>
    <t>正本　仁</t>
  </si>
  <si>
    <t>ﾏｻﾓﾄ ﾋﾄｼ</t>
  </si>
  <si>
    <t>船越　麻乃</t>
  </si>
  <si>
    <t>ﾌﾅｺｼ ｱｻﾉ</t>
  </si>
  <si>
    <t>M1シュミレーション演習</t>
  </si>
  <si>
    <t>町田　尊</t>
  </si>
  <si>
    <t>ﾏﾁﾀﾞ ﾀｶｼ</t>
  </si>
  <si>
    <t>田﨑　聡</t>
  </si>
  <si>
    <t>ﾀｻｷ ｻﾄｼ</t>
  </si>
  <si>
    <t>山田　信一</t>
  </si>
  <si>
    <t>ﾔﾏﾀﾞ ｼﾝｲﾁ</t>
  </si>
  <si>
    <t>玉城　直美</t>
  </si>
  <si>
    <t>ﾀﾏｼﾛ ﾅｵﾐ</t>
  </si>
  <si>
    <t>安護　宗太朗</t>
  </si>
  <si>
    <t>ﾔｽﾓﾘ ﾑﾈﾀﾛｳ</t>
  </si>
  <si>
    <t>中西　修一朗</t>
  </si>
  <si>
    <t>ﾅｶﾆｼ ｼｭｳｲﾁﾛｳ</t>
  </si>
  <si>
    <t>西岡　加名恵</t>
  </si>
  <si>
    <t>ﾆｼｵｶ ｶﾅｴ</t>
  </si>
  <si>
    <t>総合的な学習の時間の授業作り</t>
  </si>
  <si>
    <t>金城　佳子</t>
  </si>
  <si>
    <t>ｷﾝｼﾞｮｳ ﾖｼｺ</t>
  </si>
  <si>
    <t>友利　奈緒子</t>
  </si>
  <si>
    <t>ヴァンオメン　里香</t>
  </si>
  <si>
    <t>ｳﾞｧﾝｵﾒﾝ ﾘｶ</t>
  </si>
  <si>
    <t>法学特殊講義Ⅰ・Ⅲ</t>
  </si>
  <si>
    <t>神田　日向子</t>
  </si>
  <si>
    <t>ｶﾐﾀﾞ ﾋﾅｺ</t>
  </si>
  <si>
    <t>亀川　千明</t>
  </si>
  <si>
    <t>ｶﾒｶﾜ ﾁｱｷ</t>
  </si>
  <si>
    <t>金城　滉太</t>
  </si>
  <si>
    <t>ｷﾝｼﾞｮｳ ｺｳﾀ</t>
  </si>
  <si>
    <t>倉島　彰</t>
  </si>
  <si>
    <t>ｸﾗｼﾏ ｱｷﾗ</t>
  </si>
  <si>
    <t>我謝　道弘</t>
  </si>
  <si>
    <t>ｶﾞｼﾞｬ ﾐﾁﾋﾛ</t>
  </si>
  <si>
    <t>体験学習</t>
  </si>
  <si>
    <t>當山　潤</t>
  </si>
  <si>
    <t>ﾄｳﾔﾏ ｼﾞｭﾝ</t>
  </si>
  <si>
    <t>中国文学概説Ⅱ</t>
  </si>
  <si>
    <t>中国文学特殊講義Ⅱ</t>
  </si>
  <si>
    <t>農業機械科論</t>
  </si>
  <si>
    <t>アメリカ研究特論</t>
  </si>
  <si>
    <t>アメリカ写実主義小説特論</t>
  </si>
  <si>
    <t>非行と犯罪の心理学</t>
  </si>
  <si>
    <t>音楽･書写・クラブ</t>
  </si>
  <si>
    <t>東南アジア地域研究</t>
  </si>
  <si>
    <t>日本の政治</t>
  </si>
  <si>
    <t>地域研究Ⅲ</t>
  </si>
  <si>
    <t>地域研究Ⅳ</t>
  </si>
  <si>
    <t>琉球史特殊講義Ⅲ</t>
  </si>
  <si>
    <t>琉球史特殊講義Ⅳ</t>
  </si>
  <si>
    <t>011030</t>
  </si>
  <si>
    <t>分析医学系</t>
  </si>
  <si>
    <t>政治学特殊講義Ⅷ</t>
  </si>
  <si>
    <t>基礎民法Ⅳ</t>
  </si>
  <si>
    <t>基礎民法Ⅳ（夜）</t>
  </si>
  <si>
    <t>西洋思想と日本・中国の思想</t>
  </si>
  <si>
    <t>無期転換済み</t>
    <rPh sb="0" eb="2">
      <t>ムキ</t>
    </rPh>
    <rPh sb="2" eb="4">
      <t>テンカン</t>
    </rPh>
    <rPh sb="4" eb="5">
      <t>ズ</t>
    </rPh>
    <phoneticPr fontId="9"/>
  </si>
  <si>
    <t>英語購読演習上級</t>
  </si>
  <si>
    <t>ＰＭ分野</t>
  </si>
  <si>
    <t>特別講義Ⅱ（特別講義Ⅹ）</t>
  </si>
  <si>
    <t>農業共同組合論</t>
  </si>
  <si>
    <t>620400</t>
  </si>
  <si>
    <t>総合講義I（歯・顎・口腔系）</t>
  </si>
  <si>
    <t>家族財産ｼｽﾃﾑ・法学特殊講義ⅩⅦ</t>
  </si>
  <si>
    <t>家族法・家族関係法論</t>
  </si>
  <si>
    <t>教育原理Ⅱ</t>
  </si>
  <si>
    <t>口腔腫瘍</t>
  </si>
  <si>
    <t>生物学基礎実験</t>
  </si>
  <si>
    <t>契約管理</t>
  </si>
  <si>
    <t>育種学特別講義Ⅱ</t>
  </si>
  <si>
    <t>琉球文学芸能論</t>
  </si>
  <si>
    <t>救急医学</t>
  </si>
  <si>
    <t>外国地誌各論Ⅰ</t>
  </si>
  <si>
    <t>社会地理学概論</t>
  </si>
  <si>
    <t>島嶼地理学</t>
  </si>
  <si>
    <t>沖縄移民特論</t>
  </si>
  <si>
    <t>沖縄移民実践演習</t>
  </si>
  <si>
    <t>保健医学Ａ／Ｂ</t>
  </si>
  <si>
    <t>物理Ⅳ</t>
  </si>
  <si>
    <t>物理Ⅱ</t>
  </si>
  <si>
    <t>物理学実験Ⅱ</t>
  </si>
  <si>
    <t>心身医学、他</t>
  </si>
  <si>
    <t>産業社会原論</t>
  </si>
  <si>
    <t>健康・運動実技（エアロビ）</t>
  </si>
  <si>
    <t>亜熱帯ー西表の自然</t>
  </si>
  <si>
    <t>マスメディアの英語Ⅰ・Ⅱ</t>
  </si>
  <si>
    <t>英語翻訳法Ⅰ・Ⅱ</t>
  </si>
  <si>
    <t>喉頭科学</t>
  </si>
  <si>
    <t>応用生物化学特論</t>
  </si>
  <si>
    <t>リハビリテーション医学</t>
  </si>
  <si>
    <t>気管支拡張論</t>
  </si>
  <si>
    <t>地域開発論特殊講義Ⅰ</t>
  </si>
  <si>
    <t>地域開発論特殊講義Ⅱ</t>
  </si>
  <si>
    <t>電気機器Ⅱ</t>
  </si>
  <si>
    <t>エネルギー変換工学</t>
  </si>
  <si>
    <t>化学概論Ⅱ</t>
  </si>
  <si>
    <t>国語科授業観察及びミーティング</t>
  </si>
  <si>
    <t>授業実践の分析と課題</t>
  </si>
  <si>
    <t>国語科実地研究Ⅰ</t>
  </si>
  <si>
    <t>612800</t>
  </si>
  <si>
    <t>日本語ＩＢ</t>
  </si>
  <si>
    <t>教育情報処理Ⅰ</t>
  </si>
  <si>
    <t>日本語教授法Ⅰ</t>
  </si>
  <si>
    <t>日本語教授法Ⅱ</t>
  </si>
  <si>
    <t>考古学研究Ⅷ</t>
  </si>
  <si>
    <t>西洋史概説Ⅰ</t>
  </si>
  <si>
    <t>道路工学</t>
  </si>
  <si>
    <t>比較経営史</t>
  </si>
  <si>
    <t>日本語教育学演習Ⅰ</t>
  </si>
  <si>
    <t>日本語教育学演習Ⅱ</t>
  </si>
  <si>
    <t>日本語文法学</t>
  </si>
  <si>
    <t>化学技術史概論</t>
  </si>
  <si>
    <t>中国文学講読Ⅱ</t>
  </si>
  <si>
    <t>農林生産環境学特別講義Ⅱ</t>
  </si>
  <si>
    <t>電気電子特別講義Ⅰ</t>
  </si>
  <si>
    <t>中国語ＬＬ演習Ⅰ</t>
  </si>
  <si>
    <t>教職セミナ-（前・後）外</t>
  </si>
  <si>
    <t>非行と犯罪の心理学Ⅰ</t>
  </si>
  <si>
    <t>フランス文学特殊講義Ａ</t>
  </si>
  <si>
    <t>技術科教育法A</t>
  </si>
  <si>
    <t>障害児教育概説</t>
  </si>
  <si>
    <t>外国語文献購読</t>
  </si>
  <si>
    <t>重複障害児教育</t>
  </si>
  <si>
    <t>心理学統計法</t>
  </si>
  <si>
    <t>比較憲法学</t>
  </si>
  <si>
    <t>精神神経科学</t>
  </si>
  <si>
    <t>客員研究員</t>
  </si>
  <si>
    <t>図法及び製図A</t>
  </si>
  <si>
    <t>生物工学</t>
  </si>
  <si>
    <t>近現代沖縄文学購読Ⅰ</t>
  </si>
  <si>
    <t>近現代沖縄文学購読Ⅱ</t>
  </si>
  <si>
    <t>政策科学特殊講義ⅩⅠ(１１)</t>
  </si>
  <si>
    <t>成人看護方法Ⅰ</t>
  </si>
  <si>
    <t>保健技術学実習Ⅰ</t>
  </si>
  <si>
    <t>保健技術学実習Ⅱ</t>
  </si>
  <si>
    <t>情報科学概論</t>
  </si>
  <si>
    <t>計量経済学特殊講義Ⅱ</t>
  </si>
  <si>
    <t>農林生産環境学特別講義Ⅰ</t>
  </si>
  <si>
    <t>島嶼意匠論</t>
  </si>
  <si>
    <t>地域デザインⅠ</t>
  </si>
  <si>
    <t>地域企業経営演習</t>
  </si>
  <si>
    <t>チャネル管理論</t>
  </si>
  <si>
    <t>流通原論Ⅱ</t>
  </si>
  <si>
    <t>比較社会文化論Ⅱ</t>
  </si>
  <si>
    <t>日本政治思想史特殊講義Ⅱ</t>
  </si>
  <si>
    <t>423902</t>
  </si>
  <si>
    <t>アレルギー性肺疾患</t>
  </si>
  <si>
    <t>基礎スペイン語</t>
  </si>
  <si>
    <t>教育心理学特別講義Ⅱ</t>
  </si>
  <si>
    <t>特別講義「院内感染対策」</t>
  </si>
  <si>
    <t>物理学実験Ⅲ</t>
  </si>
  <si>
    <t>物理学実験Ⅳ</t>
  </si>
  <si>
    <t>労働契約法</t>
  </si>
  <si>
    <t>労使関係法</t>
  </si>
  <si>
    <t>総合講義（女性と外科）</t>
  </si>
  <si>
    <t>理科・家庭科</t>
  </si>
  <si>
    <t>国語教育における沖縄近現代文学の導入</t>
  </si>
  <si>
    <t>図工・情報・クラブ活動</t>
  </si>
  <si>
    <t>地域特殊講義Ⅱ</t>
  </si>
  <si>
    <t>（書道？）</t>
  </si>
  <si>
    <t>助産診断学</t>
  </si>
  <si>
    <t>臨床検査総論Ⅰ　他</t>
  </si>
  <si>
    <t>保健技術学実習</t>
  </si>
  <si>
    <t>法学特殊講義A</t>
  </si>
  <si>
    <t>講義予定日8/14-8/16</t>
  </si>
  <si>
    <t>音楽学特講Ⅱ</t>
  </si>
  <si>
    <t>ドイツの言語文化</t>
  </si>
  <si>
    <t>基礎ドイツ語</t>
  </si>
  <si>
    <t>ギリシャ語</t>
  </si>
  <si>
    <t>美術特殊講義Ｅ、造形芸術特論Ⅲ</t>
  </si>
  <si>
    <t>医療管理学</t>
  </si>
  <si>
    <t>経営学特殊講義</t>
  </si>
  <si>
    <t>集団心理学</t>
  </si>
  <si>
    <t>琉球史史料講読Ⅲ</t>
  </si>
  <si>
    <t>美術科教育法</t>
  </si>
  <si>
    <t>臨床心理学基礎実習</t>
  </si>
  <si>
    <t>基礎インドネシア語</t>
  </si>
  <si>
    <t>英語通訳法Ⅰ</t>
  </si>
  <si>
    <t>英語通訳法Ⅱ</t>
  </si>
  <si>
    <t>歯・顎・口腔系講座</t>
  </si>
  <si>
    <t>図工・情報</t>
  </si>
  <si>
    <t>自然科学</t>
  </si>
  <si>
    <t>化学Ⅲ</t>
  </si>
  <si>
    <t>障害者福祉論Ⅰ</t>
  </si>
  <si>
    <t>東洋対外関係史研究Ⅲ</t>
  </si>
  <si>
    <t>東洋対外関係史研究Ⅳ</t>
  </si>
  <si>
    <t>設計技法</t>
  </si>
  <si>
    <t>音楽学特論演習</t>
  </si>
  <si>
    <t>民族学研究Ⅲ</t>
  </si>
  <si>
    <t>音楽学特論</t>
  </si>
  <si>
    <t>生涯学習と学校教育</t>
  </si>
  <si>
    <t>日本文学演習Ⅲ</t>
  </si>
  <si>
    <t>日本文学演習Ⅳ</t>
  </si>
  <si>
    <t>臨床講義「プライマリ・ケア」</t>
  </si>
  <si>
    <t>家庭科教育研究（前期）</t>
  </si>
  <si>
    <t>家庭科教育研究（後期）</t>
  </si>
  <si>
    <t>生理学A　</t>
  </si>
  <si>
    <t>生理学A　他　</t>
  </si>
  <si>
    <t>データベース</t>
  </si>
  <si>
    <t>口腔外科学</t>
  </si>
  <si>
    <t>環境経営論</t>
  </si>
  <si>
    <t>環境事業論</t>
  </si>
  <si>
    <t>産業情報論</t>
  </si>
  <si>
    <t>アングロ・アイリッシュ文学</t>
  </si>
  <si>
    <t>林産物流通論</t>
  </si>
  <si>
    <t>日本語初級</t>
  </si>
  <si>
    <t>講義予定日　3/3-3/7</t>
  </si>
  <si>
    <t>環境の科学</t>
  </si>
  <si>
    <t>応用憲法学</t>
  </si>
  <si>
    <t>健康・運動実技（空手</t>
  </si>
  <si>
    <t>音367民族音楽学</t>
  </si>
  <si>
    <t>森林政策学Ⅰ</t>
  </si>
  <si>
    <t>母性看護学概論、他</t>
  </si>
  <si>
    <t>倫理学A</t>
  </si>
  <si>
    <t>ホスピタリティ・ビジネスのマナー</t>
  </si>
  <si>
    <t>測量学実習ⅠA</t>
  </si>
  <si>
    <t>健康・運動実技（琉舞）</t>
  </si>
  <si>
    <t>農業地理学</t>
  </si>
  <si>
    <t>地誌学総論</t>
  </si>
  <si>
    <t>文化地理学</t>
  </si>
  <si>
    <t>言語学概論</t>
  </si>
  <si>
    <t>コミュニケ－ション・情報マネジメント</t>
  </si>
  <si>
    <t>費用管理</t>
  </si>
  <si>
    <t>英語史</t>
  </si>
  <si>
    <t>英語の統語構造演習</t>
  </si>
  <si>
    <t>CAI特論</t>
  </si>
  <si>
    <t>073900</t>
  </si>
  <si>
    <t>助産診断・技術学</t>
  </si>
  <si>
    <t>民族誌Ⅰ</t>
  </si>
  <si>
    <t>英語科教育研究Ⅰ</t>
  </si>
  <si>
    <t>英語科教育研究Ⅱ</t>
  </si>
  <si>
    <t>外国書講読Ⅰ</t>
  </si>
  <si>
    <t>公立中学校への継続をめざして</t>
  </si>
  <si>
    <t>成人看護学</t>
  </si>
  <si>
    <t>機械力学Ⅰ</t>
  </si>
  <si>
    <t>機械基礎及び実習</t>
  </si>
  <si>
    <t>土質力学</t>
  </si>
  <si>
    <t>老年看護論</t>
  </si>
  <si>
    <t>生物学概論Ⅰ</t>
  </si>
  <si>
    <t>老人保健・看護学概論</t>
  </si>
  <si>
    <t>応用生物化学概論Ⅰ</t>
  </si>
  <si>
    <t>住生活学Ⅰ</t>
  </si>
  <si>
    <t>法学概論</t>
  </si>
  <si>
    <t>健康相談</t>
  </si>
  <si>
    <t>開発言語</t>
  </si>
  <si>
    <t>ITビジネス概論</t>
  </si>
  <si>
    <t>オーラルイングリッシュ</t>
  </si>
  <si>
    <t>観光社会学演習</t>
  </si>
  <si>
    <t>リスクマネジメント・システムズマネジメント</t>
  </si>
  <si>
    <t>ソルフェージュA</t>
  </si>
  <si>
    <t>ソルフェージュB</t>
  </si>
  <si>
    <t>東洋史研究ⅩVⅡ</t>
  </si>
  <si>
    <t>東洋史研究XVⅢ</t>
  </si>
  <si>
    <t>臨床心理学実習</t>
  </si>
  <si>
    <t>地域言語基礎特論</t>
  </si>
  <si>
    <t>地域言語応用特論</t>
  </si>
  <si>
    <t>老人保健概論</t>
  </si>
  <si>
    <t>演習　沖縄の動き</t>
  </si>
  <si>
    <t>総合英語演習Ⅰ・Ⅱ</t>
  </si>
  <si>
    <t>基礎中国語講読</t>
  </si>
  <si>
    <t>応用中国語演習</t>
  </si>
  <si>
    <t>遺伝子の話</t>
  </si>
  <si>
    <t>病弱者教育（特専）</t>
  </si>
  <si>
    <t>自然環境学特殊講義Ⅱ</t>
  </si>
  <si>
    <t>脳神経系の病理</t>
  </si>
  <si>
    <t>自己表現と創造</t>
  </si>
  <si>
    <t>琉球史史料購読Ⅳ</t>
  </si>
  <si>
    <t>経済学基礎演習Ⅰ</t>
  </si>
  <si>
    <t>経済学基礎演習Ⅱ</t>
  </si>
  <si>
    <t>職業指導Ⅰ・Ⅱ</t>
  </si>
  <si>
    <t>基礎日本語ⅡＡ</t>
  </si>
  <si>
    <t>保健教育方法</t>
  </si>
  <si>
    <t>小児看護</t>
  </si>
  <si>
    <t>RFP作成・読解</t>
  </si>
  <si>
    <t>図工・社会科</t>
  </si>
  <si>
    <t>日本文化Ⅰ</t>
  </si>
  <si>
    <t>日本文化Ⅱ</t>
  </si>
  <si>
    <t>成人看護実習Ⅲ</t>
  </si>
  <si>
    <t>情報工学演習</t>
  </si>
  <si>
    <t>母性保護概論</t>
  </si>
  <si>
    <t>高等英作文</t>
  </si>
  <si>
    <t>ジェンダー・セクシュアリティと社会</t>
  </si>
  <si>
    <t>回路理論Ⅲ</t>
  </si>
  <si>
    <t>回路理論Ⅰ</t>
  </si>
  <si>
    <t>数理の構造</t>
  </si>
  <si>
    <t>欧米文化史研究</t>
  </si>
  <si>
    <t>倒産処理法</t>
  </si>
  <si>
    <t>地域生活援助論</t>
  </si>
  <si>
    <t>疾病症候論</t>
  </si>
  <si>
    <t>臨床研究インテンシブフェローシッププログラム</t>
  </si>
  <si>
    <t>回路理論Ⅱ（夜）</t>
  </si>
  <si>
    <t>回路理論Ⅰ（夜）</t>
  </si>
  <si>
    <t>音楽学特講</t>
  </si>
  <si>
    <t>アレルギー学</t>
  </si>
  <si>
    <t>腎・泌尿器系、他</t>
  </si>
  <si>
    <t>生物の観察</t>
  </si>
  <si>
    <t>中級読解</t>
  </si>
  <si>
    <t>中級日本語ⅠＡ</t>
  </si>
  <si>
    <t>基礎日本語ⅠＣ</t>
  </si>
  <si>
    <t>病原生物学分野</t>
  </si>
  <si>
    <t>計量経済学特殊講義Ⅰ</t>
  </si>
  <si>
    <t>経済統計学特講Ⅰ</t>
  </si>
  <si>
    <t>物理学実験Ⅰ</t>
  </si>
  <si>
    <t>国語学概論</t>
  </si>
  <si>
    <t>国語学特論Ⅰ</t>
  </si>
  <si>
    <t>国語学演習Ⅱ</t>
  </si>
  <si>
    <t>基礎フランス語</t>
  </si>
  <si>
    <t>中里　収</t>
  </si>
  <si>
    <t>ﾅｶｻﾞﾄ ｼｭｳ</t>
  </si>
  <si>
    <t>数学教育法C</t>
  </si>
  <si>
    <t>経済政策特殊講義Ⅲ</t>
  </si>
  <si>
    <t>教職研究（前学期）</t>
  </si>
  <si>
    <t>教職研究（後学期）</t>
  </si>
  <si>
    <t>RFP作成･読解</t>
  </si>
  <si>
    <t>ゼロ・エッミション</t>
  </si>
  <si>
    <t>美術工芸特別演習Ａ</t>
  </si>
  <si>
    <t>民俗学研究Ⅳ</t>
  </si>
  <si>
    <t>企業の社会的責任・コンプライアンス基礎</t>
  </si>
  <si>
    <t>外書購読</t>
  </si>
  <si>
    <t>朝鮮語基礎Ⅱ</t>
  </si>
  <si>
    <t>進化生態学</t>
  </si>
  <si>
    <t>動物行動学</t>
  </si>
  <si>
    <t>社会心理学特論</t>
  </si>
  <si>
    <t>社会心理学演習</t>
  </si>
  <si>
    <t>心理学入門</t>
  </si>
  <si>
    <t>ドロ－イング・アニメ－ション講座</t>
  </si>
  <si>
    <t>美術工芸特別実技Ⅲ</t>
  </si>
  <si>
    <t>ヴェトナム語中級</t>
  </si>
  <si>
    <t>僻地認識演習Ⅰ</t>
  </si>
  <si>
    <t>美術特殊講義Ⅵ</t>
  </si>
  <si>
    <t>基礎タイ語</t>
  </si>
  <si>
    <t>音楽家教育法C</t>
  </si>
  <si>
    <t>地学Ⅱ</t>
  </si>
  <si>
    <t>基礎地学Ⅰ</t>
  </si>
  <si>
    <t>環境地学</t>
  </si>
  <si>
    <t>観光科学科のカリキュラムの研究開発</t>
  </si>
  <si>
    <t>健康と運動の科学</t>
  </si>
  <si>
    <t>システム開発分野</t>
  </si>
  <si>
    <t>運動器系（股関節外科）</t>
  </si>
  <si>
    <t>外国地誌各論Ⅲ</t>
  </si>
  <si>
    <t>健康・運動実技（ﾊﾞﾚｰﾎﾞｰﾙ）</t>
  </si>
  <si>
    <t>言語障害児教育</t>
  </si>
  <si>
    <t>中国文学思想史</t>
  </si>
  <si>
    <t>眼科学（眼外傷）</t>
  </si>
  <si>
    <t>社会関係特論</t>
  </si>
  <si>
    <t>口腔外科（外傷）</t>
  </si>
  <si>
    <t>開発</t>
  </si>
  <si>
    <t>オブジェクト指向</t>
  </si>
  <si>
    <t>産婦人科学</t>
  </si>
  <si>
    <t>電力系統工学</t>
  </si>
  <si>
    <t>医療ソーシャルワーク</t>
  </si>
  <si>
    <t>音楽学演習</t>
  </si>
  <si>
    <t>ﾋﾄﾐ</t>
  </si>
  <si>
    <t>東洋史政治史研究Ⅱ</t>
  </si>
  <si>
    <t>ネットワーク設計</t>
  </si>
  <si>
    <t>聴解／文字，文法</t>
  </si>
  <si>
    <t>日本語ⅡC</t>
  </si>
  <si>
    <t>美術理論，美術史基礎</t>
  </si>
  <si>
    <t>琉球史特殊講義Ⅰ</t>
  </si>
  <si>
    <t>工業所有権</t>
  </si>
  <si>
    <t>心理療法研究計画法</t>
  </si>
  <si>
    <t>学校保健管理　他</t>
  </si>
  <si>
    <t>ソフトウエア基礎Ⅱ</t>
  </si>
  <si>
    <t>法学特殊講義ⅩⅠ</t>
  </si>
  <si>
    <t>電気電子工学特別講義Ⅴ</t>
  </si>
  <si>
    <t>保養保健観光概論</t>
  </si>
  <si>
    <t>英語購読演習　中級</t>
  </si>
  <si>
    <t>運動器系（小児整形外科）</t>
  </si>
  <si>
    <t>アメリカ法調査</t>
  </si>
  <si>
    <t>マスメディアの英語Ⅰ</t>
  </si>
  <si>
    <t>マスメディアの英語Ⅱ</t>
  </si>
  <si>
    <t>公衆衛生学</t>
  </si>
  <si>
    <t>重複障害者教育（特専）</t>
  </si>
  <si>
    <t>重度・重複障害児教育（学部）</t>
  </si>
  <si>
    <t>博物館各論Ⅰ</t>
  </si>
  <si>
    <t>行政作用システム（集中講義）</t>
  </si>
  <si>
    <t>琉球方言学演習Ⅰ</t>
  </si>
  <si>
    <t>琉球方言学演習Ⅱ</t>
  </si>
  <si>
    <t>スペイン語会話Ⅱ</t>
  </si>
  <si>
    <t>ドローイング・アニメーション講座</t>
  </si>
  <si>
    <t>コンピュータアートＢ</t>
  </si>
  <si>
    <t>デジタルアートＡ</t>
  </si>
  <si>
    <t>美術工芸特別演習Ⅰ</t>
  </si>
  <si>
    <t>諸外国の生涯学習</t>
  </si>
  <si>
    <t>デザイン演習</t>
  </si>
  <si>
    <t>デザインⅡ</t>
  </si>
  <si>
    <t>臨床講義</t>
  </si>
  <si>
    <t>医動物学　外</t>
  </si>
  <si>
    <t>マスコミと社会</t>
  </si>
  <si>
    <t>子ども学特論</t>
  </si>
  <si>
    <t>臨床検査総論・他</t>
  </si>
  <si>
    <t>分析化学特別演習</t>
  </si>
  <si>
    <t>音楽基礎論　Ⅰ・Ⅱ</t>
  </si>
  <si>
    <t>体育学特論演習Ⅰ</t>
  </si>
  <si>
    <t>人文地理学概論A</t>
  </si>
  <si>
    <t>人文地理学概論B</t>
  </si>
  <si>
    <t>学校保健管理学</t>
  </si>
  <si>
    <t>ｵﾌﾞｼﾞｪｸﾄ指向</t>
  </si>
  <si>
    <t>PBL演習</t>
  </si>
  <si>
    <t>環境基礎化学実験Ⅱ</t>
  </si>
  <si>
    <t>化学実験Ⅲ</t>
  </si>
  <si>
    <t>海洋地学特別講義Ⅰ</t>
  </si>
  <si>
    <t>椋尾　結香</t>
  </si>
  <si>
    <t>理科A</t>
  </si>
  <si>
    <t>育種学特別講義Ⅰ</t>
  </si>
  <si>
    <t>リモ－トセンシング概論</t>
  </si>
  <si>
    <t>物理学特別セミナーＨ</t>
  </si>
  <si>
    <t>体育Ⅱ</t>
  </si>
  <si>
    <t>ラート</t>
  </si>
  <si>
    <t>教職研究（前期）</t>
  </si>
  <si>
    <t>教職研究（後期）</t>
  </si>
  <si>
    <t>中国近現代文学購読Ⅱ</t>
  </si>
  <si>
    <t>教科外教育</t>
  </si>
  <si>
    <t>情報科教育法A</t>
  </si>
  <si>
    <t>ＰＢＬ演習３</t>
  </si>
  <si>
    <t>地域環境学外書購読</t>
  </si>
  <si>
    <t>地域環境学特論Ⅱ</t>
  </si>
  <si>
    <t>英語講読演習</t>
  </si>
  <si>
    <t>母性看護学実習</t>
  </si>
  <si>
    <t>スペイン語学概論</t>
  </si>
  <si>
    <t>物理学概論Ⅰ，Ⅱ</t>
  </si>
  <si>
    <t>ﾃﾞｰﾀﾍﾞｰｽ</t>
  </si>
  <si>
    <t>社会言語学</t>
  </si>
  <si>
    <t>給食管理実習</t>
  </si>
  <si>
    <t>理想流体力学</t>
  </si>
  <si>
    <t>現代美術演習Ｂ</t>
  </si>
  <si>
    <t>情報教育</t>
  </si>
  <si>
    <t>政治学特殊講義Ⅶ</t>
  </si>
  <si>
    <t>織染Ⅲ</t>
  </si>
  <si>
    <t>ﾕｳｲﾁﾛｳ</t>
  </si>
  <si>
    <t>教育入門</t>
  </si>
  <si>
    <t>形成社会学演習</t>
  </si>
  <si>
    <t>教育社会学入門</t>
  </si>
  <si>
    <t>人間行動演習Ⅱ・Ⅲ</t>
  </si>
  <si>
    <t>人間科学基礎演習</t>
  </si>
  <si>
    <t>教育社会学</t>
  </si>
  <si>
    <t>農産物貿易論</t>
  </si>
  <si>
    <t>企業法システム入門</t>
  </si>
  <si>
    <t>周産期看護方法</t>
  </si>
  <si>
    <t>情報化教育法Ｂ</t>
  </si>
  <si>
    <t>社会学特論</t>
  </si>
  <si>
    <t>中級日本語作文</t>
  </si>
  <si>
    <t>中国語作文</t>
  </si>
  <si>
    <t>治療学系Ⅱ各論</t>
  </si>
  <si>
    <t>生産性管理</t>
  </si>
  <si>
    <t>反復型開発</t>
  </si>
  <si>
    <t>反復型開発演習</t>
  </si>
  <si>
    <t>地学概論Ⅰ</t>
  </si>
  <si>
    <t>地学概論Ⅱ</t>
  </si>
  <si>
    <t>仲宗根　美佐子</t>
  </si>
  <si>
    <t>ﾅｶｿﾈ ﾐｻｺ</t>
  </si>
  <si>
    <t>2</t>
  </si>
  <si>
    <t>島嶼地域看護学</t>
  </si>
  <si>
    <t>対象外</t>
    <rPh sb="0" eb="3">
      <t>タイショウガイ</t>
    </rPh>
    <phoneticPr fontId="9"/>
  </si>
  <si>
    <t>兼本　敏</t>
    <phoneticPr fontId="9"/>
  </si>
  <si>
    <t>増田　悦久</t>
  </si>
  <si>
    <t>ﾏｽﾀﾞ ﾖｼﾋｻ</t>
  </si>
  <si>
    <t>リモートセンシング</t>
  </si>
  <si>
    <t>増田 悦久</t>
  </si>
  <si>
    <t>金澤　晋二郎</t>
  </si>
  <si>
    <t>ｶﾅｻﾞﾜ ｼﾝｼﾞﾛｳ</t>
  </si>
  <si>
    <t>土壌微生物学</t>
  </si>
  <si>
    <t>原　敏夫</t>
  </si>
  <si>
    <t>ﾊﾗ ﾄｼｵ</t>
  </si>
  <si>
    <t>高畑　京也</t>
  </si>
  <si>
    <t>ﾀｶﾊﾀ ｷｮｳﾔ</t>
  </si>
  <si>
    <t>今田　盛生</t>
  </si>
  <si>
    <t>ｲﾏﾀﾞ ﾓﾘｵ</t>
  </si>
  <si>
    <t>農林経営学特別講義Ⅰ</t>
  </si>
  <si>
    <t>山田　耕路</t>
  </si>
  <si>
    <t>ﾔﾏﾀﾞ ｺｳｼﾞ</t>
  </si>
  <si>
    <t>応用微生物学特論Ⅰ</t>
  </si>
  <si>
    <t>水谷　正一</t>
  </si>
  <si>
    <t>ﾐｽﾞﾀﾆ ﾏｻｶｽﾞ</t>
  </si>
  <si>
    <t>佐藤　禮子</t>
  </si>
  <si>
    <t>ｻﾄｳ ﾚｲｺ</t>
  </si>
  <si>
    <t>成人看護学特論</t>
  </si>
  <si>
    <t>長嶋　俊介</t>
  </si>
  <si>
    <t>ﾅｶﾞｼﾏ ｼﾕﾝｽｹ</t>
  </si>
  <si>
    <t>ﾅｶﾞｼﾏ ｼｭﾝｽｹ</t>
  </si>
  <si>
    <t>尾上　義夫</t>
  </si>
  <si>
    <t>ｵﾉｳｴ ﾖｼｵ</t>
  </si>
  <si>
    <t>資源生物学特殊講義Ⅱ</t>
  </si>
  <si>
    <t>海洋生物生産学特殊講義Ⅱ</t>
  </si>
  <si>
    <t>海洋学特論Ⅳ</t>
  </si>
  <si>
    <t>木下 泉</t>
  </si>
  <si>
    <t>ｷﾉｼﾀ ｲｽﾞﾐ</t>
  </si>
  <si>
    <t>資源生物学特殊講義Ⅲ</t>
  </si>
  <si>
    <t>海洋生産学特殊講義</t>
  </si>
  <si>
    <t>海洋学特論</t>
  </si>
  <si>
    <t>池田　龍一</t>
  </si>
  <si>
    <t>ｲｹﾀﾞ ﾘﾕｳｲﾁ</t>
  </si>
  <si>
    <t>原　辰次</t>
  </si>
  <si>
    <t>ﾊﾗ ｼﾝｼﾞ</t>
  </si>
  <si>
    <t>大江　透</t>
  </si>
  <si>
    <t>ｵｵｴ ﾄｵﾙ</t>
  </si>
  <si>
    <t>鈴木　宏治</t>
  </si>
  <si>
    <t>ｽｽﾞｷ ｺｳｼﾞ</t>
  </si>
  <si>
    <t>伊礼 壬紀夫</t>
  </si>
  <si>
    <t>ｲﾚｲ ﾐｷｵ</t>
  </si>
  <si>
    <t>保険医学</t>
  </si>
  <si>
    <t>窪薗 晴夫</t>
  </si>
  <si>
    <t>ｸﾎﾞｿﾞﾉ ﾊﾙｵ</t>
  </si>
  <si>
    <t>英語特殊講義Ⅱ</t>
  </si>
  <si>
    <t>小林 庸浩</t>
  </si>
  <si>
    <t>ｺﾊﾞﾔｼ ﾂﾈﾋﾛ</t>
  </si>
  <si>
    <t>物理学特殊講義E</t>
  </si>
  <si>
    <t>松本 洋一郎</t>
  </si>
  <si>
    <t>ﾏﾂﾓﾄ ﾖｳｲﾁﾛｳ</t>
  </si>
  <si>
    <t>機械工学特別講義Ⅳ</t>
  </si>
  <si>
    <t>杉下 知子</t>
  </si>
  <si>
    <t>ｽｷﾞｼﾀ ﾁｴｺ</t>
  </si>
  <si>
    <t>総合講義（家族看護学）</t>
  </si>
  <si>
    <t>安達　謙二</t>
  </si>
  <si>
    <t>ｱﾀﾞﾁ ｹﾝｼﾞ</t>
  </si>
  <si>
    <t>伊藤　直和</t>
  </si>
  <si>
    <t>ｲﾄｳ ﾅｵｶｽﾞ</t>
  </si>
  <si>
    <t>港湾工学</t>
  </si>
  <si>
    <t>加藤 敏春</t>
  </si>
  <si>
    <t>ｶﾄｳ ﾄｼﾊﾙ</t>
  </si>
  <si>
    <t>江藤　胤尚</t>
  </si>
  <si>
    <t>ｴﾄｳ ﾀﾈﾅｵ</t>
  </si>
  <si>
    <t>今山 延洋</t>
  </si>
  <si>
    <t>ｲﾏﾔﾏ ﾉﾌﾞﾋﾛ</t>
  </si>
  <si>
    <t>資源利用科学特別講義Ⅲ</t>
  </si>
  <si>
    <t>山浦 晶</t>
  </si>
  <si>
    <t>ﾔﾏｳﾗ ｱｷﾗ</t>
  </si>
  <si>
    <t>大下 誠一</t>
  </si>
  <si>
    <t>ｵｵｼﾀ ｾｲｲﾁ</t>
  </si>
  <si>
    <t>田中　秀基</t>
  </si>
  <si>
    <t>ﾀﾅｶ ﾋﾃﾞｷ</t>
  </si>
  <si>
    <t>渡真利 明</t>
  </si>
  <si>
    <t>ﾄﾏﾘ ｱｷﾗ</t>
  </si>
  <si>
    <t>島袋　進</t>
  </si>
  <si>
    <t>ｼﾏﾌﾞｸﾛ ｽｽﾑ</t>
  </si>
  <si>
    <t>島田 清司</t>
  </si>
  <si>
    <t>ｼﾏﾀﾞ ｷﾖｼ</t>
  </si>
  <si>
    <t>毛利 資郎</t>
  </si>
  <si>
    <t>ﾓｳﾘ ｼﾛｳ</t>
  </si>
  <si>
    <t>矢口 克也</t>
  </si>
  <si>
    <t>ﾔｸﾞﾁ ｶﾂﾔ</t>
  </si>
  <si>
    <t>農林経営学 特別講義Ⅱ</t>
  </si>
  <si>
    <t>廣川 信隆</t>
  </si>
  <si>
    <t>ﾋﾛｶﾜ ﾉﾌﾞﾀｶ</t>
  </si>
  <si>
    <t>齊藤 成也</t>
  </si>
  <si>
    <t>ｻｲﾄｳ ﾅﾙﾔ</t>
  </si>
  <si>
    <t>ヒトの科学と人間の医学</t>
  </si>
  <si>
    <t>齊藤　成也</t>
  </si>
  <si>
    <t>那賀　貞彦</t>
  </si>
  <si>
    <t>ﾅｶ ｻﾀﾞﾋｺ</t>
  </si>
  <si>
    <t>河野　和男</t>
  </si>
  <si>
    <t>ｶﾜﾉ ｶｽﾞｵ</t>
  </si>
  <si>
    <t>自然系特別講義Ⅲ</t>
  </si>
  <si>
    <t>沖田 誠治</t>
  </si>
  <si>
    <t>ｵｷﾀ ｾｲｼﾞ</t>
  </si>
  <si>
    <t>金田 清志</t>
  </si>
  <si>
    <t>ｶﾈﾀﾞ ｷﾖｼ</t>
  </si>
  <si>
    <t>運動器（整形学科トピックス）</t>
  </si>
  <si>
    <t>鶴見 實</t>
  </si>
  <si>
    <t>ﾂﾙﾐ ﾏｺﾄ</t>
  </si>
  <si>
    <t>武田 博清</t>
  </si>
  <si>
    <t>ﾀｹﾀﾞ ﾋﾛｼ</t>
  </si>
  <si>
    <t>進化生態学特殊講義Ⅱ</t>
  </si>
  <si>
    <t>高橋 顕志</t>
  </si>
  <si>
    <t>ﾀｶﾊｼ ｹﾝｼﾞ</t>
  </si>
  <si>
    <t>日本語特論</t>
  </si>
  <si>
    <t>麻生 範雄</t>
  </si>
  <si>
    <t>ｱｿｳ ﾉﾘｵ</t>
  </si>
  <si>
    <t>岡本　敏雄</t>
  </si>
  <si>
    <t>ｵｶﾓﾄ ﾄｼｵ</t>
  </si>
  <si>
    <t>ＣＡＩ特論</t>
  </si>
  <si>
    <t>吉田 道雄</t>
  </si>
  <si>
    <t>ﾖｼﾀﾞ ﾐﾁｵ</t>
  </si>
  <si>
    <t>山下 智恵子</t>
  </si>
  <si>
    <t>ﾔﾏｼﾀ ﾁｴｺ</t>
  </si>
  <si>
    <t>山田 裕史</t>
  </si>
  <si>
    <t>ﾔﾏﾀﾞ ﾋﾛﾌﾐ</t>
  </si>
  <si>
    <t>小林 英男</t>
  </si>
  <si>
    <t>ｺﾊﾞﾔｼ ﾋﾃﾞｵ</t>
  </si>
  <si>
    <t>仁平 義明</t>
  </si>
  <si>
    <t>ﾆﾍｲ ﾖｼｱｷ</t>
  </si>
  <si>
    <t>学習心理学</t>
  </si>
  <si>
    <t>西垣 敏</t>
  </si>
  <si>
    <t>ﾆｼｶﾞｷ ｻﾄｼ</t>
  </si>
  <si>
    <t>石井　龍一</t>
  </si>
  <si>
    <t>ｲｼｲ ﾘﾕｳｲﾁ</t>
  </si>
  <si>
    <t>作物学特論</t>
  </si>
  <si>
    <t>坪井 由実</t>
  </si>
  <si>
    <t>ﾂﾎﾞｲ ﾖｼﾐ</t>
  </si>
  <si>
    <t>学校経営</t>
  </si>
  <si>
    <t>田中 耕司</t>
  </si>
  <si>
    <t>ﾀﾅｶ ｺｳｼﾞ</t>
  </si>
  <si>
    <t>藤原 明久</t>
  </si>
  <si>
    <t>ﾌｼﾞﾜﾗ ｱｷﾋｻ</t>
  </si>
  <si>
    <t>日本法制史</t>
  </si>
  <si>
    <t>内田　芳夫</t>
  </si>
  <si>
    <t>ｳﾁﾀﾞ ﾖｼｵ</t>
  </si>
  <si>
    <t>佐藤 德芳</t>
  </si>
  <si>
    <t>ｻﾄｳ ﾉﾘﾖｼ</t>
  </si>
  <si>
    <t>藤井 壽崇</t>
  </si>
  <si>
    <t>ﾌｼﾞｲ ﾄｼﾀｶ</t>
  </si>
  <si>
    <t>濵中 裕明</t>
  </si>
  <si>
    <t>ﾊﾏﾅｶ ﾋﾛｱｷ</t>
  </si>
  <si>
    <t>菊地 靖志</t>
  </si>
  <si>
    <t>ｷｸﾁ ﾔｽｼ</t>
  </si>
  <si>
    <t>今福 道夫</t>
  </si>
  <si>
    <t>ｲﾏﾌｸ ﾐﾁｵ</t>
  </si>
  <si>
    <t>今福　道夫</t>
  </si>
  <si>
    <t>糸洲 名子</t>
  </si>
  <si>
    <t>ｲﾄｽ ﾒｲｺ</t>
  </si>
  <si>
    <t>大場 忠道</t>
  </si>
  <si>
    <t>ｵｵﾊﾞ ﾀﾀﾞﾐﾁ</t>
  </si>
  <si>
    <t>鳴海 邦碩</t>
  </si>
  <si>
    <t>ﾅﾙﾐ ｸﾆﾋﾛ</t>
  </si>
  <si>
    <t>特別講義Ⅹ</t>
  </si>
  <si>
    <t>田中 光宏</t>
  </si>
  <si>
    <t>ﾀﾅｶ ﾐﾂﾋﾛ</t>
  </si>
  <si>
    <t>下舞　寿郎</t>
  </si>
  <si>
    <t>ｼﾓﾏｲ ﾄｼﾛｳ</t>
  </si>
  <si>
    <t>農用地開発計画論</t>
  </si>
  <si>
    <t>久保 成隆</t>
  </si>
  <si>
    <t>ｸﾎﾞ ﾅﾘﾀｶ</t>
  </si>
  <si>
    <t>行武 潔</t>
  </si>
  <si>
    <t>ﾕｸﾀｹ ｷﾖｼ</t>
  </si>
  <si>
    <t>農林経済情報学</t>
  </si>
  <si>
    <t>織田 銑一</t>
  </si>
  <si>
    <t>ｵﾀﾞ ｾﾝｲﾁ</t>
  </si>
  <si>
    <t>道端 齋</t>
  </si>
  <si>
    <t>ﾐﾁﾊﾞﾀ ﾋﾄｼ</t>
  </si>
  <si>
    <t>生命機能学特殊講義Ⅲ</t>
  </si>
  <si>
    <t>木曾 眞</t>
  </si>
  <si>
    <t>ｷｿ ﾏｺﾄ</t>
  </si>
  <si>
    <t>資源利用科学特別講義Ⅳ</t>
  </si>
  <si>
    <t>野島 一彦</t>
  </si>
  <si>
    <t>ﾉｼﾞﾏ ｶｽﾞﾋｺ</t>
  </si>
  <si>
    <t>教育実践の研究Ⅱ</t>
  </si>
  <si>
    <t>伊藤 亞人</t>
  </si>
  <si>
    <t>ｲﾄｳ ｱﾋﾞﾄ</t>
  </si>
  <si>
    <t>社会人類学研究Ⅵ</t>
  </si>
  <si>
    <t>高橋 泰子</t>
  </si>
  <si>
    <t>ﾀｶﾊｼ ﾔｽｺ</t>
  </si>
  <si>
    <t>松本 良</t>
  </si>
  <si>
    <t>ﾏﾂﾓﾄ ﾘｮｳ</t>
  </si>
  <si>
    <t>池宮城　秀夫</t>
    <phoneticPr fontId="9"/>
  </si>
  <si>
    <t>伊藤 喜良</t>
  </si>
  <si>
    <t>ｲﾄｳ ｷﾖｼ</t>
  </si>
  <si>
    <t>河邊 淳</t>
  </si>
  <si>
    <t>ｶﾜﾍﾞ ｼﾞｭﾝ</t>
  </si>
  <si>
    <t>袖井 孝子</t>
  </si>
  <si>
    <t>ｿﾃﾞｲ ﾀｶｺ</t>
  </si>
  <si>
    <t>高齢者生活論</t>
  </si>
  <si>
    <t>園田 立信</t>
  </si>
  <si>
    <t>ｿﾉﾀﾞ ﾀﾂﾉﾌﾞ</t>
  </si>
  <si>
    <t>家畜管理学</t>
  </si>
  <si>
    <t>家畜管理学特論</t>
  </si>
  <si>
    <t>森下 竜一</t>
  </si>
  <si>
    <t>ﾓﾘｼﾀ ﾘｭｳｲﾁ</t>
  </si>
  <si>
    <t>奥林 康司</t>
  </si>
  <si>
    <t>ｵｸﾊﾞﾔｼ ｺｳｼﾞ</t>
  </si>
  <si>
    <t>経営管理論Ⅰ</t>
  </si>
  <si>
    <t>穴井 豊昭</t>
  </si>
  <si>
    <t>ｱﾅｲ ﾄﾖｱｷ</t>
  </si>
  <si>
    <t>食物育種学特論Ⅱ</t>
  </si>
  <si>
    <t>寺井 直樹</t>
  </si>
  <si>
    <t>ﾃﾗｲ ﾅｵｷ</t>
  </si>
  <si>
    <t>大内 東</t>
  </si>
  <si>
    <t>ｵｵｳﾁ ｱｽﾞﾏ</t>
  </si>
  <si>
    <t>伊達 謙二</t>
  </si>
  <si>
    <t>ﾀﾞﾃ ｳｷﾞﾌﾀ</t>
  </si>
  <si>
    <t>永沼 啓二</t>
  </si>
  <si>
    <t>ﾅｶﾞﾇﾏ ｹｲｼﾞ</t>
  </si>
  <si>
    <t>下地 恒毅</t>
  </si>
  <si>
    <t>ｼﾓｼﾞ ｺｳｷ</t>
  </si>
  <si>
    <t>久高　潤</t>
  </si>
  <si>
    <t>微生物・免疫学</t>
  </si>
  <si>
    <t>久高 　文美</t>
    <phoneticPr fontId="9"/>
  </si>
  <si>
    <t>久保田 紀彦</t>
  </si>
  <si>
    <t>ｸﾎﾞﾀ ﾄｼﾋｺ</t>
  </si>
  <si>
    <t>戸田 和彦</t>
  </si>
  <si>
    <t>ﾄﾀﾞ ｶｽﾞﾋｺ</t>
  </si>
  <si>
    <t>阪口 法明</t>
  </si>
  <si>
    <t>ｻｶｸﾞﾁ ﾉﾘｱｷ</t>
  </si>
  <si>
    <t>松田 幸久</t>
  </si>
  <si>
    <t>ﾏﾂﾀﾞ ﾕｷﾋｻ</t>
  </si>
  <si>
    <t>仲里 純勇</t>
  </si>
  <si>
    <t>ﾅｶｻﾞﾄ ｽﾐｵ</t>
  </si>
  <si>
    <t>内田 淳正</t>
  </si>
  <si>
    <t>ｳﾁﾀﾞ ｱﾂﾏｻ</t>
  </si>
  <si>
    <t>医動物学</t>
  </si>
  <si>
    <t>里見 進</t>
  </si>
  <si>
    <t>ｻﾄﾐ ｽｽﾑ</t>
  </si>
  <si>
    <t>吉良 今朝芳</t>
  </si>
  <si>
    <t>ｷﾗ ｹｻﾖｼ</t>
  </si>
  <si>
    <t>村田 武</t>
  </si>
  <si>
    <t>ﾑﾗﾀ ﾀｹｼ</t>
  </si>
  <si>
    <t>南嶋 洋一</t>
  </si>
  <si>
    <t>ﾐﾅﾐｼﾏ ﾖｳｲﾁ</t>
  </si>
  <si>
    <t>岡田　正</t>
  </si>
  <si>
    <t>ｵｶﾀﾞ ﾀﾀﾞｼ</t>
  </si>
  <si>
    <t>物理化学特別講義B</t>
  </si>
  <si>
    <t>藤田 秀臣</t>
  </si>
  <si>
    <t>ﾌｼﾞﾀ ﾋﾃﾞｵﾐ</t>
  </si>
  <si>
    <t>亀岡 孝治</t>
  </si>
  <si>
    <t>ｶﾒｵｶ ﾀｶﾊﾙ</t>
  </si>
  <si>
    <t>村井 淳志</t>
  </si>
  <si>
    <t>ﾑﾗｲ ｱﾂｼ</t>
  </si>
  <si>
    <t>社会科教育特論Ⅰ</t>
  </si>
  <si>
    <t>大林 正昭</t>
  </si>
  <si>
    <t>ｵｵﾊﾞﾔｼ ﾏｻｱｷ</t>
  </si>
  <si>
    <t>澤﨑 徹</t>
  </si>
  <si>
    <t>ｻﾜｻｷ ﾄｵﾙ</t>
  </si>
  <si>
    <t>家畜飼育学</t>
  </si>
  <si>
    <t>石川　澄</t>
  </si>
  <si>
    <t>ｲｼｶﾜ ｷﾖﾑ</t>
  </si>
  <si>
    <t>安里　直子</t>
    <phoneticPr fontId="9"/>
  </si>
  <si>
    <t>吉村 浩二</t>
  </si>
  <si>
    <t>ﾖｼﾑﾗ ｺｳｼﾞ</t>
  </si>
  <si>
    <t>山西 潤一</t>
  </si>
  <si>
    <t>ﾔﾏﾆｼ ｼﾞｭﾝｲﾁ</t>
  </si>
  <si>
    <t>社会と情報</t>
  </si>
  <si>
    <t>秋田 重誠</t>
  </si>
  <si>
    <t>ｱｷﾀ ｼｹﾞﾐ</t>
  </si>
  <si>
    <t>瀬名波 栄潤</t>
  </si>
  <si>
    <t>ｾﾅﾊ ｴｲｼﾞｭﾝ</t>
  </si>
  <si>
    <t>英米文学特殊講義</t>
  </si>
  <si>
    <t>青木 三郎</t>
  </si>
  <si>
    <t>ｱｵｷ ｻﾌﾞﾛｳ</t>
  </si>
  <si>
    <t>フランス語学概論</t>
  </si>
  <si>
    <t>馬場 則夫</t>
  </si>
  <si>
    <t>ﾊﾞﾊﾞ ﾉﾘｵ</t>
  </si>
  <si>
    <t>塩谷 隆二</t>
  </si>
  <si>
    <t>ｼｵﾔ ﾘｭｳｼﾞ</t>
  </si>
  <si>
    <t>野呂 忠秀</t>
  </si>
  <si>
    <t>ﾉﾛ ﾀﾀﾞﾋﾃﾞ</t>
  </si>
  <si>
    <t>海洋生物生産学特殊講義Ⅴ</t>
  </si>
  <si>
    <t>鈴木 彰</t>
  </si>
  <si>
    <t>進化生態学特殊講義Ⅳ</t>
  </si>
  <si>
    <t>伊藤 利道</t>
  </si>
  <si>
    <t>ｲﾄｳ ﾄｼﾐﾁ</t>
  </si>
  <si>
    <t>吉田 眞一</t>
  </si>
  <si>
    <t>ﾖｼﾀﾞ ｼﾝｲﾁ</t>
  </si>
  <si>
    <t>中島 孝</t>
  </si>
  <si>
    <t>ﾅｶｼﾞﾏ ﾀｶｼ</t>
  </si>
  <si>
    <t>佐竹　保子</t>
  </si>
  <si>
    <t>ｻﾀｹ ﾔｽｺ</t>
  </si>
  <si>
    <t>漢文学特論ⅡA</t>
  </si>
  <si>
    <t>松本　茂幸</t>
  </si>
  <si>
    <t>ﾏﾂﾓﾄ ｼｹﾞﾕｷ</t>
  </si>
  <si>
    <t>瀬山 士郎</t>
  </si>
  <si>
    <t>ｾﾔﾏ ｼﾛｳ</t>
  </si>
  <si>
    <t>数学教育学特講Ⅲ</t>
  </si>
  <si>
    <t>栃内 香次</t>
  </si>
  <si>
    <t>ﾄﾁﾅｲ ｺｳｼﾞ</t>
  </si>
  <si>
    <t>コンピュータ科学入門</t>
  </si>
  <si>
    <t>越田 信義</t>
  </si>
  <si>
    <t>ｺｼﾀﾞ ﾉﾌﾞﾖｼ</t>
  </si>
  <si>
    <t>森川 裕久</t>
  </si>
  <si>
    <t>ﾓﾘｶﾜ ﾋﾛﾋｻ</t>
  </si>
  <si>
    <t>吉田 裕亮</t>
  </si>
  <si>
    <t>ﾖｼﾀﾞ ﾋﾛｱｷ</t>
  </si>
  <si>
    <t>山崎 慎一</t>
  </si>
  <si>
    <t>ﾔﾏｻﾞｷ ｼﾝｲﾁ</t>
  </si>
  <si>
    <t>秋道 智彌</t>
  </si>
  <si>
    <t>ｱｷﾐﾁ ﾄﾓﾔ</t>
  </si>
  <si>
    <t>秋道　智彌</t>
  </si>
  <si>
    <t>大塚 豊</t>
  </si>
  <si>
    <t>ｵｵﾂｶ ﾕﾀｶ</t>
  </si>
  <si>
    <t>竹田 靖史</t>
  </si>
  <si>
    <t>ﾀｹﾀﾞ ﾔｽﾋﾄ</t>
  </si>
  <si>
    <t>平井 敏雄</t>
  </si>
  <si>
    <t>ﾋﾗｲ ﾄｼｵ</t>
  </si>
  <si>
    <t>特別講義ⅤⅢ</t>
  </si>
  <si>
    <t>鈴木 和夫</t>
  </si>
  <si>
    <t>ｽｽﾞｷ ｶｽﾞｵ</t>
  </si>
  <si>
    <t>山本　茂</t>
  </si>
  <si>
    <t>ﾔﾏﾓﾄ ｼｹﾞﾙ</t>
  </si>
  <si>
    <t>健康・長寿栄養学特論Ⅱ</t>
  </si>
  <si>
    <t>高木　隆司</t>
  </si>
  <si>
    <t>ﾀｶｷﾞ ﾘｭｳｼﾞ</t>
  </si>
  <si>
    <t>物理学特別講義L</t>
  </si>
  <si>
    <t>堤 賢一</t>
  </si>
  <si>
    <t>ﾂﾂﾐ ｹﾝｲﾁ</t>
  </si>
  <si>
    <t>松本 俊夫</t>
  </si>
  <si>
    <t>ﾏﾂﾓﾄ ﾄｼｵ</t>
  </si>
  <si>
    <t>中村 収三</t>
  </si>
  <si>
    <t>ﾅｶﾑﾗ ｼｭｳｿﾞｳ</t>
  </si>
  <si>
    <t>金井 雄一</t>
  </si>
  <si>
    <t>ｶﾅｲ ﾕｳｲﾁ</t>
  </si>
  <si>
    <t>社会経済史特殊講義Ⅲ</t>
  </si>
  <si>
    <t>源河　圭一郎</t>
  </si>
  <si>
    <t>ｹﾞﾝｶ ｹｲｲﾁﾛｳ</t>
  </si>
  <si>
    <t>疾病症候論Ⅱ</t>
  </si>
  <si>
    <t>今井 潤</t>
  </si>
  <si>
    <t>ｲﾏｲ ﾕﾀｶ</t>
  </si>
  <si>
    <t>松尾 修三</t>
  </si>
  <si>
    <t>ﾏﾂｵ ｼｭｳｿﾞｳ</t>
  </si>
  <si>
    <t>上田 博人</t>
  </si>
  <si>
    <t>ｳｴﾀﾞ ﾋﾛﾄ</t>
  </si>
  <si>
    <t>埴原 恒彦</t>
  </si>
  <si>
    <t>ﾊﾆﾊﾗ ﾂﾈﾋｺ</t>
  </si>
  <si>
    <t>大石 彰</t>
  </si>
  <si>
    <t>ｵｵｲｼ ｱｷﾗ</t>
  </si>
  <si>
    <t>樋口 保成</t>
  </si>
  <si>
    <t>ﾋｸﾞﾁ ﾔｽﾅﾘ</t>
  </si>
  <si>
    <t>堀田 博</t>
  </si>
  <si>
    <t>ﾎｯﾀ ﾊｸ</t>
  </si>
  <si>
    <t>磯田 豊</t>
  </si>
  <si>
    <t>ｲｿﾀﾞ ﾕﾀｶ</t>
  </si>
  <si>
    <t>海洋地学特別講義Ⅹ</t>
  </si>
  <si>
    <t>磯田　豊</t>
  </si>
  <si>
    <t>角野 圭一</t>
  </si>
  <si>
    <t>ｶｸﾉ ｹｲｲﾁ</t>
  </si>
  <si>
    <t>薄膜磁性材料</t>
  </si>
  <si>
    <t>藤條 純夫</t>
  </si>
  <si>
    <t>ﾄｳｼﾞｮｳ ｽﾐｵ</t>
  </si>
  <si>
    <t>丸茂　文昭</t>
  </si>
  <si>
    <t>ﾏﾙﾓ ﾌﾐｱｷ</t>
  </si>
  <si>
    <t>比嘉 政夫</t>
  </si>
  <si>
    <t>北岡 良雄</t>
  </si>
  <si>
    <t>ｷﾀｵｶ ﾖｼｵ</t>
  </si>
  <si>
    <t>曻地 勝人</t>
  </si>
  <si>
    <t>ｼｮｳﾁ ｶﾂﾄ</t>
  </si>
  <si>
    <t>塚原 潤三</t>
  </si>
  <si>
    <t>ﾂｶﾊﾗ ｼﾞｭﾝｿﾞｳ</t>
  </si>
  <si>
    <t>進化生態学特殊講義Ⅰ</t>
  </si>
  <si>
    <t>金政 修司</t>
  </si>
  <si>
    <t>ｶﾈﾏｻ ｼｭｳｼﾞ</t>
  </si>
  <si>
    <t>喜田 宏</t>
  </si>
  <si>
    <t>ｷﾀﾞ ﾋﾛｼ</t>
  </si>
  <si>
    <t>紙屋 克子</t>
  </si>
  <si>
    <t>ｶﾐﾔ ｶﾂｺ</t>
  </si>
  <si>
    <t>看護学原論</t>
  </si>
  <si>
    <t>内田 彰子</t>
  </si>
  <si>
    <t>ｳﾁﾀﾞ ｱｷｺ</t>
  </si>
  <si>
    <t>小柳 義夫</t>
  </si>
  <si>
    <t>ｺﾔﾅｷﾞ ﾖｼｵ</t>
  </si>
  <si>
    <t>病理</t>
  </si>
  <si>
    <t>塩野 寛</t>
  </si>
  <si>
    <t>ｼｵﾉ ﾋﾛｼ</t>
  </si>
  <si>
    <t>近藤 郁子</t>
  </si>
  <si>
    <t>ｺﾝﾄﾞｳ ｲｸｺ</t>
  </si>
  <si>
    <t>総合講義（総合検査学）</t>
  </si>
  <si>
    <t>佐久川 弘</t>
  </si>
  <si>
    <t>早川 毅</t>
  </si>
  <si>
    <t>ﾊﾔｶﾜ ﾀｹｼ</t>
  </si>
  <si>
    <t>中瀉 直己</t>
  </si>
  <si>
    <t>ﾅｶｶﾞﾀ ﾅｵﾐ</t>
  </si>
  <si>
    <t>渡部　久実</t>
  </si>
  <si>
    <t>ﾜﾀﾅﾍﾞ ﾋｻﾐ</t>
  </si>
  <si>
    <t>武田 淳</t>
  </si>
  <si>
    <t>ﾀｹﾀﾞ ｼﾞｭﾝ</t>
  </si>
  <si>
    <t>国々の摂取食物</t>
  </si>
  <si>
    <t>夏目 雄平</t>
  </si>
  <si>
    <t>ﾅﾂﾒ ﾕｳﾍｲ</t>
  </si>
  <si>
    <t>物理学特別講義G</t>
  </si>
  <si>
    <t>物理学特論Ⅰ</t>
  </si>
  <si>
    <t>光永 健男</t>
  </si>
  <si>
    <t>ﾐﾂﾅｶﾞ ﾀｹｵ</t>
  </si>
  <si>
    <t>佐々木 功典</t>
  </si>
  <si>
    <t>ｻｻｷ ｺｳｽｹ</t>
  </si>
  <si>
    <t>小幡 光子</t>
  </si>
  <si>
    <t>ｵﾊﾞﾀ ﾐﾂｺ</t>
  </si>
  <si>
    <t>杉山 治夫</t>
  </si>
  <si>
    <t>ｽｷﾞﾔﾏ ﾊﾙｵ</t>
  </si>
  <si>
    <t>林 肇輝</t>
  </si>
  <si>
    <t>ﾊﾔｼ ｹｲｷ</t>
  </si>
  <si>
    <t>髙田 彰</t>
  </si>
  <si>
    <t>ﾀｶﾀﾞ ｱｷﾗ</t>
  </si>
  <si>
    <t>特別演習（医療学総論）</t>
  </si>
  <si>
    <t>熊谷 健一</t>
  </si>
  <si>
    <t>法学特殊講義（知的財産権）</t>
  </si>
  <si>
    <t>江頭　和彦</t>
  </si>
  <si>
    <t>ｴｶﾞｼﾗ ｶｽﾞﾋｺ</t>
  </si>
  <si>
    <t>中山 裕道</t>
  </si>
  <si>
    <t>ﾅｶﾔﾏ ﾋﾛﾐﾁ</t>
  </si>
  <si>
    <t>田代 洋一</t>
  </si>
  <si>
    <t>ﾀｼﾛ ﾖｳｲﾁ</t>
  </si>
  <si>
    <t>尾形 庄悦</t>
  </si>
  <si>
    <t>ｵｶﾞﾀ ｼｮｳｴﾂ</t>
  </si>
  <si>
    <t>野口　美和子</t>
  </si>
  <si>
    <t>ﾉｸﾞﾁ ﾐﾜｺ</t>
  </si>
  <si>
    <t>梶野 敏貴</t>
  </si>
  <si>
    <t>ｶｼﾞﾉ ﾄｼﾀｶ</t>
  </si>
  <si>
    <t>浦野 東洋一</t>
  </si>
  <si>
    <t>ｳﾗﾉ ﾄﾖｶｽﾞ</t>
  </si>
  <si>
    <t>下川 悦郎</t>
  </si>
  <si>
    <t>ｼﾓｶﾜ ｴﾂﾛｳ</t>
  </si>
  <si>
    <t>庄司 興吉</t>
  </si>
  <si>
    <t>ｼｮｳｼﾞ ｺｳｷﾁ</t>
  </si>
  <si>
    <t>坪井 美樹</t>
  </si>
  <si>
    <t>ﾂﾎﾞｲ ﾖｼｷ</t>
  </si>
  <si>
    <t>国語学特論ⅡA</t>
  </si>
  <si>
    <t>藤井 博信</t>
  </si>
  <si>
    <t>ﾌｼﾞｲ ﾋﾛﾉﾌﾞ</t>
  </si>
  <si>
    <t>磯部　彰</t>
  </si>
  <si>
    <t>ｲｿﾍﾞ ｱｷﾗ</t>
  </si>
  <si>
    <t>中国文学概論</t>
  </si>
  <si>
    <t>　村　幸則</t>
  </si>
  <si>
    <t>ﾖｼﾑﾗ ﾕｷﾉﾘ</t>
  </si>
  <si>
    <t>動物育種学特論Ⅰ</t>
  </si>
  <si>
    <t>安田　幸夫</t>
  </si>
  <si>
    <t>ﾔｽﾀﾞ ﾕｷｵ</t>
  </si>
  <si>
    <t>松本　忠夫</t>
  </si>
  <si>
    <t>ﾏﾂﾓﾄ ﾀﾀﾞｵ</t>
  </si>
  <si>
    <t>髙橋　忠幸</t>
  </si>
  <si>
    <t>ﾀｶﾊｼ ﾀﾀﾞﾕｷ</t>
  </si>
  <si>
    <t>河野　公栄</t>
  </si>
  <si>
    <t>ｶﾜﾉ ﾏｻﾋﾃﾞ</t>
  </si>
  <si>
    <t>牛島 信明</t>
  </si>
  <si>
    <t>ｳｼｼﾞﾏ ﾉﾌﾞｱｷ</t>
  </si>
  <si>
    <t>坂　齊</t>
  </si>
  <si>
    <t>ｻｶ ﾋﾄｼ</t>
  </si>
  <si>
    <t>小林　敏雄</t>
  </si>
  <si>
    <t>ｺﾊﾞﾔｼ ﾄｼｵ</t>
  </si>
  <si>
    <t>川島　光郎</t>
  </si>
  <si>
    <t>ｶﾜｼﾏ ﾐﾂｵ</t>
  </si>
  <si>
    <t>特殊材料学</t>
  </si>
  <si>
    <t>川本　治雄</t>
  </si>
  <si>
    <t>ｶﾜﾓﾄ ﾊﾙｵ</t>
  </si>
  <si>
    <t>竹田 契一</t>
  </si>
  <si>
    <t>ﾀｹﾀﾞ ｹｲｲﾁ</t>
  </si>
  <si>
    <t>安浦　寛人</t>
  </si>
  <si>
    <t>ﾔｽｳﾗ ﾋﾛﾄ</t>
  </si>
  <si>
    <t>横尾　邦義</t>
  </si>
  <si>
    <t>ﾖｺｵ ｸﾆﾖｼ</t>
  </si>
  <si>
    <t>小倉　明彦</t>
  </si>
  <si>
    <t>ｵｸﾞﾗ ｱｷﾋｺ</t>
  </si>
  <si>
    <t>赤堀　侃司</t>
  </si>
  <si>
    <t>ｱｶﾎﾘ ｶﾝｼﾞ</t>
  </si>
  <si>
    <t>垣内 恵美子</t>
  </si>
  <si>
    <t>ｶｷｳﾁ ｴﾐｺ</t>
  </si>
  <si>
    <t>文化政策論</t>
  </si>
  <si>
    <t>荒井 博之</t>
  </si>
  <si>
    <t>ｱﾗｲ ﾋﾛﾕｷ</t>
  </si>
  <si>
    <t>酒井　泰弘　</t>
  </si>
  <si>
    <t>ｻｶｲ ﾔｽﾋﾛ</t>
  </si>
  <si>
    <t>理論経済学特殊講義Ⅱ</t>
  </si>
  <si>
    <t>松﨑　益徳</t>
  </si>
  <si>
    <t>ﾏﾂｻﾞｷ ﾏｽﾉﾘ</t>
  </si>
  <si>
    <t>総合講義　心不全の病態と治療の展開</t>
  </si>
  <si>
    <t>森田　啓之</t>
  </si>
  <si>
    <t>ﾓﾘﾀ ﾋﾛﾉﾌﾞ</t>
  </si>
  <si>
    <t>北村　惣一郎</t>
  </si>
  <si>
    <t>ｷﾀﾑﾗ ｿｳｲﾁﾛｳ</t>
  </si>
  <si>
    <t>総合講義心不全の病態と治療の展開</t>
  </si>
  <si>
    <t>新聞活用実践講座</t>
  </si>
  <si>
    <t>森　誠</t>
  </si>
  <si>
    <t>ﾓﾘ ﾏｺﾄ</t>
  </si>
  <si>
    <t>家畜生産機能学特論</t>
  </si>
  <si>
    <t>海老原　清</t>
  </si>
  <si>
    <t>ｴﾋﾞﾊﾗ ｷﾖｼ</t>
  </si>
  <si>
    <t>生物化学特別講義Ⅰ</t>
  </si>
  <si>
    <t>佐野　弘好</t>
  </si>
  <si>
    <t>ｻﾉ ﾋﾛﾖｼ</t>
  </si>
  <si>
    <t>地球科学特論Ⅱ海洋地学特別講義Ⅱ</t>
  </si>
  <si>
    <t>中嶋　</t>
  </si>
  <si>
    <t>中澤　弘基</t>
  </si>
  <si>
    <t>ﾅｶｻﾞﾜ ﾋﾛﾓﾄ</t>
  </si>
  <si>
    <t>地球科学特論Ⅰ</t>
  </si>
  <si>
    <t>小宮　節郎</t>
  </si>
  <si>
    <t>ｺﾐﾔ ｾﾂﾛｳ</t>
  </si>
  <si>
    <t>山根　一秀</t>
  </si>
  <si>
    <t>ﾔﾏﾈ ｶｽﾞﾋﾃﾞ</t>
  </si>
  <si>
    <t>青本　和彦</t>
  </si>
  <si>
    <t>ｱｵﾓﾄ ｶｽﾞﾋｺ</t>
  </si>
  <si>
    <t>川東　利男</t>
  </si>
  <si>
    <t>ｶﾜﾄｳ ﾄｼｵ</t>
  </si>
  <si>
    <t>理科教育特殊講義Ⅰ</t>
  </si>
  <si>
    <t>前田　悠</t>
  </si>
  <si>
    <t>ﾏｴﾀﾞ ﾋﾛｼ</t>
  </si>
  <si>
    <t>物理学特別講義ｋ，物理学特論Ⅳ</t>
  </si>
  <si>
    <t>二谷　貞夫</t>
  </si>
  <si>
    <t>ﾆﾀﾆ ｻﾀﾞｵ</t>
  </si>
  <si>
    <t>社会教育特論Ⅱ</t>
  </si>
  <si>
    <t>松川 正毅</t>
  </si>
  <si>
    <t>ﾏﾂｶﾜ ﾀﾀﾞｷ</t>
  </si>
  <si>
    <t>外国法Ⅱ</t>
  </si>
  <si>
    <t>長谷川 正之</t>
  </si>
  <si>
    <t>ﾊｾｶﾞﾜ ﾏｻﾕｷ</t>
  </si>
  <si>
    <t>物理学特別講義E</t>
  </si>
  <si>
    <t>吉田 伸生</t>
  </si>
  <si>
    <t>ﾖｼﾀﾞ ﾉﾌﾞｵ</t>
  </si>
  <si>
    <t>金光 義彦</t>
  </si>
  <si>
    <t>ｶﾈﾐﾂ ﾖｼﾋｺ</t>
  </si>
  <si>
    <t>三浦 尚</t>
  </si>
  <si>
    <t>ﾐｳﾗ ﾀｶｼ</t>
  </si>
  <si>
    <t>特別講義ⅩⅤ</t>
  </si>
  <si>
    <t>鶴崎 展巨</t>
  </si>
  <si>
    <t>ﾂﾙｻｷ ﾉﾌﾞｵ</t>
  </si>
  <si>
    <t>宮良 明男</t>
  </si>
  <si>
    <t>ﾐﾔﾗ ｱｷｵ</t>
  </si>
  <si>
    <t>橋口 峰雄</t>
  </si>
  <si>
    <t>ﾊｼｸﾞﾁ ﾐﾈｵ</t>
  </si>
  <si>
    <t>黒岩 常祥</t>
  </si>
  <si>
    <t>ｸﾛｲﾜ ﾂﾈﾖｼ</t>
  </si>
  <si>
    <t>生命機能学特殊講義Ⅳ</t>
  </si>
  <si>
    <t>村川 三郎</t>
  </si>
  <si>
    <t>ﾑﾗｶﾜ ｻﾌﾞﾛｳ</t>
  </si>
  <si>
    <t>小宮山 莊太郎</t>
  </si>
  <si>
    <t>ｺﾐﾔﾏ ｿｳﾀﾛｳ</t>
  </si>
  <si>
    <t>川畑  勉</t>
  </si>
  <si>
    <t>ｶﾜﾊﾞﾀ ﾂﾄﾑ</t>
  </si>
  <si>
    <t>呼吸器・胸壁・縦隔系</t>
  </si>
  <si>
    <t>川畑　勉</t>
  </si>
  <si>
    <t>武若 聡</t>
  </si>
  <si>
    <t>ﾀｹﾜｶ ｻﾄｼ</t>
  </si>
  <si>
    <t>安藤 哲</t>
  </si>
  <si>
    <t>ｱﾝﾄﾞｳ ﾃﾂ</t>
  </si>
  <si>
    <t>井上　雅弘</t>
  </si>
  <si>
    <t>井上　研三</t>
  </si>
  <si>
    <t>遠藤 和重</t>
  </si>
  <si>
    <t>ｴﾝﾄﾞｳ ｶｽﾞｼｹﾞ</t>
  </si>
  <si>
    <t>奥野 誠</t>
  </si>
  <si>
    <t>ｵｸﾉ ﾏｺﾄ</t>
  </si>
  <si>
    <t>岡田　茂</t>
  </si>
  <si>
    <t>ｵｶﾀﾞ ｼｹﾞﾙ</t>
  </si>
  <si>
    <t>関口 博久</t>
  </si>
  <si>
    <t>ｾｷｸﾞﾁ ﾋﾛﾋｻ</t>
  </si>
  <si>
    <t>岩元　泉</t>
  </si>
  <si>
    <t>ｲﾜﾓﾄ ｲｽﾞﾐ</t>
  </si>
  <si>
    <t>久原　哲</t>
  </si>
  <si>
    <t>ｸﾊﾗ ｻﾄﾙ</t>
  </si>
  <si>
    <t>久留　一郎</t>
  </si>
  <si>
    <t>ﾋｻﾄﾞﾒ ｲﾁﾛｳ</t>
  </si>
  <si>
    <t>総合講義（学校保健管理）</t>
  </si>
  <si>
    <t>高良 保英</t>
  </si>
  <si>
    <t>ﾀｶﾗ ﾔｽﾋﾃﾞ</t>
  </si>
  <si>
    <t>斎藤　吉助</t>
  </si>
  <si>
    <t>ｻｲﾄｳ ｷﾁｽｹ</t>
  </si>
  <si>
    <t>阪本　惠子</t>
  </si>
  <si>
    <t>ｻｶﾓﾄ ｹｲｺ</t>
  </si>
  <si>
    <t>室 仁</t>
  </si>
  <si>
    <t>ﾑﾛ ﾋﾄｼ</t>
  </si>
  <si>
    <t>住田 公資</t>
  </si>
  <si>
    <t>ｽﾐﾀ ｺｳｼ</t>
  </si>
  <si>
    <t>小嶋　睦雄</t>
  </si>
  <si>
    <t>ｺｼﾞﾏ ﾑﾂｦ</t>
  </si>
  <si>
    <t>松山 倫也</t>
  </si>
  <si>
    <t>ﾏﾂﾔﾏ ﾐﾁﾔ</t>
  </si>
  <si>
    <t>松田  昇一</t>
  </si>
  <si>
    <t>杉本 昌紀</t>
  </si>
  <si>
    <t>ｽｷﾞﾓﾄ ﾏｻｷ</t>
  </si>
  <si>
    <t>西 勝英</t>
  </si>
  <si>
    <t>ﾆｼ ｶﾂﾋﾃﾞ</t>
  </si>
  <si>
    <t>西園 晃</t>
  </si>
  <si>
    <t>ﾆｼｿﾞﾉ ｱｷﾗ</t>
  </si>
  <si>
    <t>青木　孝良</t>
  </si>
  <si>
    <t>ｱｵｷ ﾀｶﾖｼ</t>
  </si>
  <si>
    <t>畜産資源利用学</t>
  </si>
  <si>
    <t>石坂 政雄</t>
  </si>
  <si>
    <t>ｲｼｻﾞｶ ﾏｻｵ</t>
  </si>
  <si>
    <t>前川　仁</t>
  </si>
  <si>
    <t>ﾏｴｶﾜ ﾋﾄｼ</t>
  </si>
  <si>
    <t>足立 尚登</t>
  </si>
  <si>
    <t>ｱﾀﾞﾁ ﾅｵﾄ</t>
  </si>
  <si>
    <t>大膳　司</t>
  </si>
  <si>
    <t>ﾀﾞｲｾﾞﾝ ﾂｶｻ</t>
  </si>
  <si>
    <t>学校組織特論</t>
  </si>
  <si>
    <t>中村　和正</t>
  </si>
  <si>
    <t>ﾅｶﾑﾗ ｶﾂﾏｻ</t>
  </si>
  <si>
    <t>RI関係</t>
  </si>
  <si>
    <t>藤本 昌宣</t>
  </si>
  <si>
    <t>ﾌｼﾞﾓﾄ ﾏｻﾉﾌﾞ</t>
  </si>
  <si>
    <t>鐙　邦芳</t>
  </si>
  <si>
    <t>ｱﾌﾞﾐ ｸﾆﾖｼ</t>
  </si>
  <si>
    <t>脊椎外科</t>
  </si>
  <si>
    <t>尾知 博</t>
  </si>
  <si>
    <t>ｵﾁ ﾋﾛｼ</t>
  </si>
  <si>
    <t>ディジタルシステム設計</t>
  </si>
  <si>
    <t>美宅　成樹</t>
  </si>
  <si>
    <t>ﾐﾀｸ ｼｹﾞｷ</t>
  </si>
  <si>
    <t>物理学特別講義Ｂ（物理学特論Ⅰ）</t>
  </si>
  <si>
    <t>野元　正弘</t>
  </si>
  <si>
    <t>ﾉﾓﾄ ﾏｻﾋﾛ</t>
  </si>
  <si>
    <t>新川 智清</t>
  </si>
  <si>
    <t>ｱﾗｶﾜ ﾄﾓｷﾖ</t>
  </si>
  <si>
    <t>新川　智清</t>
  </si>
  <si>
    <t>山代　宏道</t>
  </si>
  <si>
    <t>ﾔﾏｼﾛ ﾋﾛﾐﾁ</t>
  </si>
  <si>
    <t>西洋史研究ⅩⅠ</t>
  </si>
  <si>
    <t>深津　武馬</t>
  </si>
  <si>
    <t>ﾌｶﾂ ﾀｹﾏ</t>
  </si>
  <si>
    <t>亜熱帯動物学特別講義</t>
  </si>
  <si>
    <t>中村 俊夫</t>
  </si>
  <si>
    <t>ﾅｶﾑﾗ ﾄｼｵ</t>
  </si>
  <si>
    <t>種田　保穂</t>
  </si>
  <si>
    <t>ﾀﾈﾀﾞ ﾔｽﾎ</t>
  </si>
  <si>
    <t>松村　澄子</t>
  </si>
  <si>
    <t>ﾏﾂﾑﾗ ｽﾐｺ</t>
  </si>
  <si>
    <t>吉田　尚弘</t>
  </si>
  <si>
    <t>ﾖｼﾀﾞ ﾅｵﾋﾛ</t>
  </si>
  <si>
    <t>鈴木　孝至</t>
  </si>
  <si>
    <t>ｽｽﾞｷ ﾀｶｼ</t>
  </si>
  <si>
    <t>物理学特別講義D（物理学特論Ⅲ）</t>
  </si>
  <si>
    <t>村田　勝幸</t>
  </si>
  <si>
    <t>ﾑﾗﾀ ｶﾂﾕｷ</t>
  </si>
  <si>
    <t>南北アメリカ地域研究</t>
  </si>
  <si>
    <t>原典外書講読Ⅳ</t>
  </si>
  <si>
    <t>宇佐美　まゆみ</t>
  </si>
  <si>
    <t>ｳｻﾐ ﾏﾕﾐ</t>
  </si>
  <si>
    <t>吉川　千賀子</t>
  </si>
  <si>
    <t>ﾖｼｶﾜ ﾁｶｺ</t>
  </si>
  <si>
    <t>教育心理学特講Ⅰ</t>
  </si>
  <si>
    <t>佐藤　國憲</t>
  </si>
  <si>
    <t>ｻﾄｳ ｸﾆﾉﾘ</t>
  </si>
  <si>
    <t>２</t>
  </si>
  <si>
    <t>環境計測学演習Ⅰ</t>
  </si>
  <si>
    <t>柴山　知也</t>
  </si>
  <si>
    <t>ｼﾊﾞﾔﾏ ﾄﾓﾔ</t>
  </si>
  <si>
    <t>小松　龍史</t>
  </si>
  <si>
    <t>ｺﾏﾂ ﾀﾂｼ</t>
  </si>
  <si>
    <t>石井　則久</t>
  </si>
  <si>
    <t>ｲｼｲ ﾉﾘﾋｻ</t>
  </si>
  <si>
    <t>髙橋　幸郎</t>
  </si>
  <si>
    <t>ﾀｶﾊｼ ｺｳﾛｳ</t>
  </si>
  <si>
    <t>根本　建二</t>
  </si>
  <si>
    <t>ﾈﾓﾄ ｹﾝｼﾞ</t>
  </si>
  <si>
    <t>秋山　侃</t>
  </si>
  <si>
    <t>ｱｷﾔﾏ ﾂﾖｼ</t>
  </si>
  <si>
    <t>生馬　寛信</t>
  </si>
  <si>
    <t>ｲｸﾏ ﾋﾛﾉﾌﾞ</t>
  </si>
  <si>
    <t>徳岡　正三</t>
  </si>
  <si>
    <t>ﾄｸｵｶ ﾏｻｿﾞｳ</t>
  </si>
  <si>
    <t>野平　慎二</t>
  </si>
  <si>
    <t>ﾉﾋﾞﾗ ｼﾝｼﾞ</t>
  </si>
  <si>
    <t>教育哲学（教育哲学特論）</t>
  </si>
  <si>
    <t>鷲田　清一</t>
  </si>
  <si>
    <t>ﾜｼﾀﾞ ｷﾖｶｽﾞ</t>
  </si>
  <si>
    <t>脇坂　信一郎</t>
  </si>
  <si>
    <t>ﾜｷｻｶ ｼﾝｲﾁﾛｳ</t>
  </si>
  <si>
    <t>花﨑　伸作</t>
  </si>
  <si>
    <t>ﾊﾅｻｷ ｼﾝｻｸ</t>
  </si>
  <si>
    <t>機械システム工学特別講義Ⅱ</t>
  </si>
  <si>
    <t>剣持　直哉</t>
  </si>
  <si>
    <t>ｹﾝﾓﾁ ﾅｵﾔ</t>
  </si>
  <si>
    <t>原口　泉</t>
  </si>
  <si>
    <t>ﾊﾗｸﾞﾁ ｲｽﾞﾐ</t>
  </si>
  <si>
    <t>琉球史研究Ⅷ</t>
  </si>
  <si>
    <t>今中　泰洋</t>
  </si>
  <si>
    <t>佐々木　利和</t>
  </si>
  <si>
    <t>ｻｻｷ ﾄｼｶｽﾞ</t>
  </si>
  <si>
    <t>日本史特殊講義Ⅳ</t>
  </si>
  <si>
    <t>川間　健之介</t>
  </si>
  <si>
    <t>ｶﾜﾏ ｹﾝﾉｽｹ</t>
  </si>
  <si>
    <t>大星　博明</t>
  </si>
  <si>
    <t>ｵｵﾎﾞｼ ﾋﾛｱｷ</t>
  </si>
  <si>
    <t>神経学の進歩</t>
  </si>
  <si>
    <t>田村　武</t>
  </si>
  <si>
    <t>ﾀﾑﾗ ﾀｹｼ</t>
  </si>
  <si>
    <t>有村　公良</t>
  </si>
  <si>
    <t>ｱﾘﾑﾗ ｷﾐﾖｼ</t>
  </si>
  <si>
    <t>有木　進</t>
  </si>
  <si>
    <t>ｱﾘｷ ｽｽﾑ</t>
  </si>
  <si>
    <t>鈴木 眞理</t>
  </si>
  <si>
    <t>伊坂　淳一</t>
  </si>
  <si>
    <t>ｲｻｶ ｼﾞｭﾝｲﾁ</t>
  </si>
  <si>
    <t>伊藤　進一郎</t>
  </si>
  <si>
    <t>ｲﾄｳ ｼﾝｲﾁﾛｳ</t>
  </si>
  <si>
    <t>森林土壌微生物論</t>
  </si>
  <si>
    <t>仲岡　雅裕</t>
  </si>
  <si>
    <t>ﾅｶｵｶ ﾏｻﾋﾛ</t>
  </si>
  <si>
    <t>鈴木　寛之</t>
  </si>
  <si>
    <t>ｽｽﾞｷ ﾋﾛﾕｷ</t>
  </si>
  <si>
    <t>口頭伝承特論</t>
  </si>
  <si>
    <t>口頭伝承演習</t>
  </si>
  <si>
    <t>澁澤　栄</t>
  </si>
  <si>
    <t>ｼﾌﾞｻﾜ ｻｶｴ</t>
  </si>
  <si>
    <t>徳井　淑子</t>
  </si>
  <si>
    <t>ﾄｸｲ ﾖｼｺ</t>
  </si>
  <si>
    <t>王子　善清</t>
  </si>
  <si>
    <t>ｵｳｼﾞ ﾖｼｷﾖ</t>
  </si>
  <si>
    <t>大倉　和博</t>
  </si>
  <si>
    <t>ｵｵｸﾗ ｶｽﾞﾋﾛ</t>
  </si>
  <si>
    <t>香月　武</t>
  </si>
  <si>
    <t>ｶﾂｷ ﾀｹｼ</t>
  </si>
  <si>
    <t>真行寺　千佳子</t>
  </si>
  <si>
    <t>ｼﾝｷﾞｮｳｼﾞ ﾁｶｺ</t>
  </si>
  <si>
    <t>平石　哲也</t>
  </si>
  <si>
    <t>ﾋﾗｲｼ ﾃﾂﾔ</t>
  </si>
  <si>
    <t>長澤　俊郎</t>
  </si>
  <si>
    <t>ﾅｶﾞｻﾜ ﾄｼﾛｳ</t>
  </si>
  <si>
    <t>山添　曻</t>
  </si>
  <si>
    <t>ﾔﾏｿﾞｴ ﾉﾎﾞﾙ</t>
  </si>
  <si>
    <t>西村　尚史</t>
  </si>
  <si>
    <t>川村　隆一</t>
  </si>
  <si>
    <t>ｶﾜﾑﾗ ﾘｭｳｲﾁ</t>
  </si>
  <si>
    <t>海洋地学特別講義Ⅴ(地球科学特論Ⅳ)</t>
  </si>
  <si>
    <t>宮崎　文夫</t>
  </si>
  <si>
    <t>ﾐﾔｻﾞｷ ﾌﾐｵ</t>
  </si>
  <si>
    <t>新川　和夫</t>
  </si>
  <si>
    <t>ｱﾗｶﾜ ｶｽﾞｵ</t>
  </si>
  <si>
    <t>仲田　義啓</t>
  </si>
  <si>
    <t>ﾅｶﾀ ﾖｼﾋﾛ</t>
  </si>
  <si>
    <t>薬理学（基礎研究）</t>
  </si>
  <si>
    <t>仲里　保</t>
  </si>
  <si>
    <t>ﾅｶｻﾞﾄ ﾀﾓﾂ</t>
  </si>
  <si>
    <t>長尾　拓</t>
  </si>
  <si>
    <t>ﾅｶﾞｵ ﾀｸ</t>
  </si>
  <si>
    <t>薬理学（総合講義）</t>
  </si>
  <si>
    <t>徳賀　芳弘</t>
  </si>
  <si>
    <t>ﾄｸｶﾞ ﾖｼﾋﾛ</t>
  </si>
  <si>
    <t>財務会計論特殊講義Ⅱ</t>
  </si>
  <si>
    <t>平尾　見三</t>
  </si>
  <si>
    <t>ﾋﾗｵ ｹﾝｿﾞｳ</t>
  </si>
  <si>
    <t>総合講義（不整脈）</t>
  </si>
  <si>
    <t>北村　新三</t>
  </si>
  <si>
    <t>ｷﾀﾑﾗ ｼﾝｿﾞｳ</t>
  </si>
  <si>
    <t>安井　金也</t>
  </si>
  <si>
    <t>ﾔｽｲ ｷﾝﾔ</t>
  </si>
  <si>
    <t>基礎配属・解剖Ⅰ</t>
  </si>
  <si>
    <t>加藤　潔</t>
  </si>
  <si>
    <t>ｶﾄｳ ｷﾖｼ</t>
  </si>
  <si>
    <t>自然系特別講義Ⅱ</t>
  </si>
  <si>
    <t>岩本　幸英</t>
  </si>
  <si>
    <t>ｲﾜﾓﾄ ﾕｷﾋﾃﾞ</t>
  </si>
  <si>
    <t>金城　紀子</t>
    <phoneticPr fontId="9"/>
  </si>
  <si>
    <t>甲斐　一郎</t>
  </si>
  <si>
    <t>ｶｲ ｲﾁﾛｳ</t>
  </si>
  <si>
    <t>坂本 憲広</t>
  </si>
  <si>
    <t>ｻｶﾓﾄ ﾉﾘﾋﾛ</t>
  </si>
  <si>
    <t>三輪　賢志</t>
  </si>
  <si>
    <t>ﾐﾜ ｹﾝｼﾞ</t>
  </si>
  <si>
    <t>山田　和晴</t>
  </si>
  <si>
    <t>ﾔﾏﾀﾞ ｶｽﾞﾊﾙ</t>
  </si>
  <si>
    <t>若林　敬二</t>
  </si>
  <si>
    <t>ﾜｶﾊﾞﾔｼ ｹｲｼﾞ</t>
  </si>
  <si>
    <t>小山 雄三</t>
  </si>
  <si>
    <t>ｺﾔﾏ ﾕｳｿﾞｳ</t>
  </si>
  <si>
    <t>泌尿器科学</t>
  </si>
  <si>
    <t>小田　紘</t>
  </si>
  <si>
    <t>小林　省二</t>
  </si>
  <si>
    <t>ｺﾊﾞﾔｼ ｼﾖｳｼﾞ</t>
  </si>
  <si>
    <t>松永　正義</t>
  </si>
  <si>
    <t>ﾏﾂﾅｶﾞ ﾏｻﾖｼ</t>
  </si>
  <si>
    <t>中国語学概論Ⅰ</t>
  </si>
  <si>
    <t>倉林　讓</t>
  </si>
  <si>
    <t>ｸﾗﾊﾞﾔｼ ﾕｽﾞﾙ</t>
  </si>
  <si>
    <t>村山　継</t>
  </si>
  <si>
    <t>ﾑﾗﾔﾏ ﾂｸﾞﾙ</t>
  </si>
  <si>
    <t>棚原　陽子</t>
  </si>
  <si>
    <t>ﾀﾅﾊﾗ ﾖｳｺ</t>
  </si>
  <si>
    <t>林　安紀子</t>
  </si>
  <si>
    <t>ﾊﾔｼ ｱｷｺ</t>
  </si>
  <si>
    <t>林 謙治</t>
  </si>
  <si>
    <t>ﾊﾔｼ ｹﾝｼﾞ</t>
  </si>
  <si>
    <t>姜  尚中</t>
  </si>
  <si>
    <t>ｶﾝ ｻﾝｼﾞｭﾝ</t>
  </si>
  <si>
    <t>髙橋　隆雄</t>
  </si>
  <si>
    <t>ﾀｶﾊｼ ﾀｶｵ</t>
  </si>
  <si>
    <t>山内　清</t>
  </si>
  <si>
    <t>ﾔﾏｳﾁ ｷﾖｼ</t>
  </si>
  <si>
    <t>野口　雅之</t>
  </si>
  <si>
    <t>ﾉｸﾞﾁ ﾏｻﾕｷ</t>
  </si>
  <si>
    <t>渡邉　俊樹</t>
  </si>
  <si>
    <t>ﾜﾀﾅﾍﾞ ﾄｼｷ</t>
  </si>
  <si>
    <t>在田　一則</t>
  </si>
  <si>
    <t>ｱﾘﾀ ｶｽﾞﾉﾘ</t>
  </si>
  <si>
    <t>海洋地学特別講義Ⅶ 地球科学特論Ⅴ</t>
  </si>
  <si>
    <t>中村　泰男</t>
  </si>
  <si>
    <t>ﾅｶﾑﾗ ﾔｽｵ</t>
  </si>
  <si>
    <t>海洋生物生産学特殊講義Ａ</t>
  </si>
  <si>
    <t>安藤　清</t>
  </si>
  <si>
    <t>ｱﾝﾄﾞｳ ｷﾖｼ</t>
  </si>
  <si>
    <t>村瀬　安英</t>
  </si>
  <si>
    <t>ﾑﾗｾ ﾔｽﾋﾃﾞ</t>
  </si>
  <si>
    <t>農林資源利用科学特別講義</t>
  </si>
  <si>
    <t>安保　徹</t>
  </si>
  <si>
    <t>ｱﾎﾞ ﾄｵﾙ</t>
  </si>
  <si>
    <t>佐竹　洋</t>
  </si>
  <si>
    <t>ｻﾀｹ ﾋﾛｼ</t>
  </si>
  <si>
    <t>松浦　好治</t>
  </si>
  <si>
    <t>ﾏﾂｳﾗ ﾖｼﾊﾙ</t>
  </si>
  <si>
    <t>法律情報システム</t>
  </si>
  <si>
    <t>植田　健男</t>
  </si>
  <si>
    <t>ｳｴﾀﾞ ﾀｹｵ</t>
  </si>
  <si>
    <t>庭野　道夫</t>
  </si>
  <si>
    <t>ﾆﾜﾉ ﾐﾁｵ</t>
  </si>
  <si>
    <t>電気電子工学科特別講義Ⅳ</t>
  </si>
  <si>
    <t>富田　侑嗣</t>
  </si>
  <si>
    <t>ﾄﾐﾀ ﾕｳｼﾞ</t>
  </si>
  <si>
    <t>伊藤　耿一</t>
  </si>
  <si>
    <t>ｲﾄｳ ｺｳｲﾁ</t>
  </si>
  <si>
    <t>斎藤　秀俊</t>
  </si>
  <si>
    <t>ｻｲﾄｳ ﾋﾃﾞﾄｼ</t>
  </si>
  <si>
    <t>山田　忠史</t>
  </si>
  <si>
    <t>ﾔﾏﾀﾞ ﾀﾀﾞｼ</t>
  </si>
  <si>
    <t>篠原 正</t>
  </si>
  <si>
    <t>ｼﾉﾊﾗ ﾀﾀﾞｼ</t>
  </si>
  <si>
    <t>松村　年郎</t>
  </si>
  <si>
    <t>ﾏﾂﾑﾗ ﾄｼﾛｳ</t>
  </si>
  <si>
    <t>松尾　厚</t>
  </si>
  <si>
    <t>ﾏﾂｵ ｱﾂｼ</t>
  </si>
  <si>
    <t>大村　謙二郎</t>
  </si>
  <si>
    <t>ｵｵﾑﾗ ｹﾝｼﾞﾛｳ</t>
  </si>
  <si>
    <t>特別講義ＸⅡ</t>
  </si>
  <si>
    <t>毛利　信男</t>
  </si>
  <si>
    <t>ﾓｳﾘ ﾉﾌﾞｵ</t>
  </si>
  <si>
    <t>物理学特別講義Ｈ，物理学特論Ⅶ</t>
  </si>
  <si>
    <t>栗栖　薫</t>
  </si>
  <si>
    <t>ｸﾘｽ ｶｵﾙ</t>
  </si>
  <si>
    <t>加藤　國安</t>
  </si>
  <si>
    <t>ｶﾄｳ ｸﾆﾔｽ</t>
  </si>
  <si>
    <t>漢字文化論</t>
  </si>
  <si>
    <t>岩崎　雅美</t>
  </si>
  <si>
    <t>ｲﾜｻｷ ﾏｻﾐ</t>
  </si>
  <si>
    <t>服装文化論</t>
  </si>
  <si>
    <t>原　洋之介</t>
  </si>
  <si>
    <t>ﾊﾗ ﾖｳﾉｽｹ</t>
  </si>
  <si>
    <t>高橋　清孝</t>
  </si>
  <si>
    <t>ﾀｶﾊｼ ｷﾖﾀｶ</t>
  </si>
  <si>
    <t>山口　二郎</t>
  </si>
  <si>
    <t>ﾔﾏｸﾞﾁ ｼﾞﾛｳ</t>
  </si>
  <si>
    <t>現代政治理論</t>
  </si>
  <si>
    <t>渋谷　英章</t>
  </si>
  <si>
    <t>ｼﾌﾞﾔ ﾋﾃﾞｱｷ</t>
  </si>
  <si>
    <t>小玉　隆男</t>
  </si>
  <si>
    <t>ｺﾀﾞﾏ ﾀｶｵ</t>
  </si>
  <si>
    <t>松田　博貴</t>
  </si>
  <si>
    <t>ﾏﾂﾀﾞ ﾋﾛｷ</t>
  </si>
  <si>
    <t>地球科学特論Ⅵ</t>
  </si>
  <si>
    <t>足立　樹泰</t>
  </si>
  <si>
    <t>ｱﾀﾞﾁ ﾀﾂﾋﾛ</t>
  </si>
  <si>
    <t>田上　秀彦</t>
  </si>
  <si>
    <t>ﾀﾉｳｴ ﾋﾃﾞﾋｺ</t>
  </si>
  <si>
    <t>農業・農村整備論</t>
  </si>
  <si>
    <t>内藤　哲雄</t>
  </si>
  <si>
    <t>ﾅｲﾄｳ ﾃﾂｵ</t>
  </si>
  <si>
    <t>学校集団心理学</t>
  </si>
  <si>
    <t>堀内　孝彦</t>
  </si>
  <si>
    <t>ﾎﾘｳﾁ ﾀｶﾋｺ</t>
  </si>
  <si>
    <t>矢原　徹一</t>
  </si>
  <si>
    <t>ﾔﾊﾗ ﾃﾂｶｽﾞ</t>
  </si>
  <si>
    <t>鷲谷　いづみ</t>
  </si>
  <si>
    <t>ﾜｼﾀﾆ ｲﾂﾞﾐ</t>
  </si>
  <si>
    <t>小堀　洋</t>
  </si>
  <si>
    <t>ｺﾎﾘ ﾖｳ</t>
  </si>
  <si>
    <t>物理学特論Ⅷ（合併）</t>
  </si>
  <si>
    <t>野出　孝一</t>
  </si>
  <si>
    <t>ﾉﾃﾞ ｺｳｲﾁ</t>
  </si>
  <si>
    <t>岡野　香</t>
  </si>
  <si>
    <t>ｵｶﾉ ｶｵﾙ</t>
  </si>
  <si>
    <t>渡邊　浩</t>
  </si>
  <si>
    <t>ﾜﾀﾅﾍﾞ ﾋﾛｼ</t>
  </si>
  <si>
    <t>宇高　義郎</t>
  </si>
  <si>
    <t>ｳﾀｶ ﾖｼｵ</t>
  </si>
  <si>
    <t>久保田　紀久枝</t>
  </si>
  <si>
    <t>ｸﾎﾞﾀ ｷｸｴ</t>
  </si>
  <si>
    <t>室原　豊明</t>
  </si>
  <si>
    <t>ﾑﾛﾊﾗ ﾄﾖｱｷ</t>
  </si>
  <si>
    <t>西条 寿夫</t>
  </si>
  <si>
    <t>ﾆｼｼﾞｮｳ ﾋｻｵ</t>
  </si>
  <si>
    <t>動物生理学特論</t>
  </si>
  <si>
    <t>柳原　敏昭</t>
  </si>
  <si>
    <t>ﾔﾅｷﾞﾊﾗ ﾄｼｱｷ</t>
  </si>
  <si>
    <t>日本史研究Ⅵ</t>
  </si>
  <si>
    <t>後藤　輝孝</t>
  </si>
  <si>
    <t>ｺﾞﾄｳ ﾃﾙﾀｶ</t>
  </si>
  <si>
    <t>物理学特別セミナーＧ</t>
  </si>
  <si>
    <t>物理学セミナーⅦ</t>
  </si>
  <si>
    <t>矢口　祐人</t>
  </si>
  <si>
    <t>ﾔｸﾞﾁ ﾕｳｼﾞﾝ</t>
  </si>
  <si>
    <t>国際社会学</t>
  </si>
  <si>
    <t>根路銘　安隆</t>
  </si>
  <si>
    <t>ﾈﾛﾒ ﾔｽﾀｶ</t>
  </si>
  <si>
    <t>西村　拓</t>
  </si>
  <si>
    <t>ﾆｼﾑﾗ ﾀｸ</t>
  </si>
  <si>
    <t>越智　保雄</t>
  </si>
  <si>
    <t>ｵﾁ ﾔｽｵ</t>
  </si>
  <si>
    <t>木下　卓</t>
  </si>
  <si>
    <t>ｷﾉｼﾀ ﾀｶｼ</t>
  </si>
  <si>
    <t>中島　求</t>
  </si>
  <si>
    <t>ﾅｶｼﾏ ﾓﾄﾑ</t>
  </si>
  <si>
    <t>平原　裕行</t>
  </si>
  <si>
    <t>ﾋﾗﾊﾗ ﾋﾛﾕｷ</t>
  </si>
  <si>
    <t>藤田　岳彦</t>
  </si>
  <si>
    <t>ﾌｼﾞﾀ ﾀｶﾋｺ</t>
  </si>
  <si>
    <t>イリチュ　美佳</t>
  </si>
  <si>
    <t>ｲﾘﾁｭ ﾐｶ</t>
  </si>
  <si>
    <t>四ヶ所　四男美</t>
  </si>
  <si>
    <t>ｼｶｼｮ ｼｵﾐ</t>
  </si>
  <si>
    <t>西　淳二</t>
  </si>
  <si>
    <t>ﾆｼ ｼﾞｭﾝｼﾞ</t>
  </si>
  <si>
    <t>福田　豊</t>
  </si>
  <si>
    <t>ﾌｸﾀﾞ ﾕﾀｶ</t>
  </si>
  <si>
    <t>﨑村　建司</t>
  </si>
  <si>
    <t>ｻｷﾑﾗ ｹﾝｼﾞ</t>
  </si>
  <si>
    <t>浦辺　信一</t>
  </si>
  <si>
    <t>ｳﾗﾍﾞ ｼﾝｲﾁ</t>
  </si>
  <si>
    <t>河内　進策</t>
    <phoneticPr fontId="9"/>
  </si>
  <si>
    <t>証券市場論Ⅰ</t>
  </si>
  <si>
    <t>Boostrom　Eugene　R　</t>
  </si>
  <si>
    <t>ﾌﾞｰｽﾄﾛﾑ ﾕｰｼﾞﾝ ﾘﾁｬｰﾄﾞ</t>
  </si>
  <si>
    <t>政策科学特殊講義ⅩⅠ</t>
  </si>
  <si>
    <t>葉田野　孝</t>
  </si>
  <si>
    <t>ﾊﾀﾉ ﾀｶｼ</t>
  </si>
  <si>
    <t>渡邉　信</t>
  </si>
  <si>
    <t>ﾜﾀﾅﾍﾞ ﾏｺﾄ</t>
  </si>
  <si>
    <t>海洋生物生産特殊講義Ｂ</t>
  </si>
  <si>
    <t>安里　義秀</t>
  </si>
  <si>
    <t>ｱｻﾄ ﾖｼﾋﾃﾞ</t>
  </si>
  <si>
    <t>育成医学分野</t>
  </si>
  <si>
    <t>泉川　良範</t>
  </si>
  <si>
    <t>ｲｽﾞﾐｶﾜ ﾖｼﾉﾘ</t>
  </si>
  <si>
    <t>大田  裕一</t>
  </si>
  <si>
    <t>ｵｵﾀ ﾋﾛｶｽﾞ</t>
  </si>
  <si>
    <t>當真　隆</t>
  </si>
  <si>
    <t>心筋症（循環器系）</t>
  </si>
  <si>
    <t>古堅  一成</t>
  </si>
  <si>
    <t>ﾌﾙｹﾞﾝ ｶｽﾞﾅﾘ</t>
  </si>
  <si>
    <t>古堅　一成</t>
  </si>
  <si>
    <t>三宅　光一</t>
  </si>
  <si>
    <t>ﾐﾔｹ ｺｳｲﾁ</t>
  </si>
  <si>
    <t>鹿熊　信一郎</t>
  </si>
  <si>
    <t>ｶｸﾏ ｼﾝｲﾁﾛｳ</t>
  </si>
  <si>
    <t>比嘉 榮三郎</t>
  </si>
  <si>
    <t>ﾋｶﾞ ｴｲｻﾌﾞﾛｳ</t>
  </si>
  <si>
    <t>山本　一晴</t>
  </si>
  <si>
    <t>ﾔﾏﾓﾄ ｲｯｾｲ</t>
  </si>
  <si>
    <t>桃原 幹雄</t>
  </si>
  <si>
    <t>ﾓﾓﾊﾗ ﾐｷｵ</t>
  </si>
  <si>
    <t>桃原　幹雄</t>
  </si>
  <si>
    <t>比嘉　盛一</t>
  </si>
  <si>
    <t>ﾋｶﾞ ｾｲｲﾁ</t>
  </si>
  <si>
    <t>宮里　明美</t>
  </si>
  <si>
    <t>ﾐﾔｻﾞﾄ ｱｹﾐ</t>
  </si>
  <si>
    <t>堂籠　博</t>
  </si>
  <si>
    <t>ﾄﾞｳｺﾞﾓﾘ ﾋﾛｼ</t>
  </si>
  <si>
    <t>平塚　博義</t>
  </si>
  <si>
    <t>ﾋﾗﾂｶ ﾋﾛﾖｼ</t>
  </si>
  <si>
    <t>歯・顎・口腔外科系</t>
  </si>
  <si>
    <t>木山　亮一</t>
  </si>
  <si>
    <t>ｷﾔﾏ ﾘｮｳｲﾁ</t>
  </si>
  <si>
    <t>国吉　秀樹</t>
  </si>
  <si>
    <t>ｸﾆﾖｼ ﾋﾃﾞｷ</t>
  </si>
  <si>
    <t>砂川　正実</t>
  </si>
  <si>
    <t>ｽﾅｶﾞﾜ ﾏｻﾐ</t>
  </si>
  <si>
    <t>松本　真一</t>
  </si>
  <si>
    <t>ﾏﾂﾓﾄ ｼﾝｲﾁ</t>
  </si>
  <si>
    <t>仲里　稔</t>
  </si>
  <si>
    <t>ﾅｶｻﾞﾄ ﾐﾉﾙ</t>
  </si>
  <si>
    <t>安里　肇</t>
  </si>
  <si>
    <t>ｱｻﾄ ﾊｼﾞﾒ</t>
  </si>
  <si>
    <t>山本　啓之</t>
  </si>
  <si>
    <t>ﾔﾏﾓﾄ ﾋﾛﾕｷ</t>
  </si>
  <si>
    <t>海洋自然科学特別講義Ⅰ</t>
  </si>
  <si>
    <t>病理総合学習（ACS）</t>
  </si>
  <si>
    <t>金田　知子</t>
    <phoneticPr fontId="9"/>
  </si>
  <si>
    <t>謝花　直美</t>
  </si>
  <si>
    <t>ｼﾞｬﾊﾅ ﾅｵﾐ</t>
  </si>
  <si>
    <t>前城　充</t>
  </si>
  <si>
    <t>ﾏｴｼﾛ ﾐﾂﾙ</t>
  </si>
  <si>
    <t>張本　文昭</t>
    <phoneticPr fontId="9"/>
  </si>
  <si>
    <t>鑪 雅哉</t>
  </si>
  <si>
    <t>ﾀﾀﾗ ﾏｻﾔ</t>
  </si>
  <si>
    <t>石川　清司</t>
  </si>
  <si>
    <t>ｲｼｶﾜ ｷﾖｼ</t>
  </si>
  <si>
    <t>島嶼看護論</t>
  </si>
  <si>
    <t>片野　晴隆</t>
  </si>
  <si>
    <t>ｶﾀﾉ ﾊﾙﾀｶ</t>
  </si>
  <si>
    <t>近常　正司</t>
  </si>
  <si>
    <t>ﾁｶﾂﾈ ﾏｻｼ</t>
  </si>
  <si>
    <t>佐藤　一雅</t>
  </si>
  <si>
    <t>ｻﾄｳ ｶｽﾞﾏｻ</t>
  </si>
  <si>
    <t>島田　優子</t>
  </si>
  <si>
    <t>ｼﾏﾀﾞ ﾕｳｺ</t>
  </si>
  <si>
    <t>公衆衛生看護活動特論Ⅲ</t>
  </si>
  <si>
    <t>系統講義(女性・生殖器系）</t>
  </si>
  <si>
    <t>臨床系講義(産婦人科実習）</t>
  </si>
  <si>
    <t>砂川　信</t>
  </si>
  <si>
    <t>ｽﾅｶﾞﾜ ﾏｺﾄ</t>
  </si>
  <si>
    <t>和泉　康彦</t>
  </si>
  <si>
    <t>ｲｽﾞﾐ ﾔｽﾋｺ</t>
  </si>
  <si>
    <t>榎木　勉</t>
  </si>
  <si>
    <t>ｴﾉｷ ﾂﾄﾑ</t>
  </si>
  <si>
    <t>大石　正</t>
  </si>
  <si>
    <t>ｵｵｲｼ ﾀﾀﾞｼ</t>
  </si>
  <si>
    <t>林　正美</t>
  </si>
  <si>
    <t>ﾊﾔｼ ﾏｻﾐ</t>
  </si>
  <si>
    <t>下地　善弘</t>
  </si>
  <si>
    <t>ｼﾓｼﾞ ﾖｼﾋﾛ</t>
  </si>
  <si>
    <t>伊藤　栄</t>
  </si>
  <si>
    <t>ｲﾄｳ ｻｶｴ</t>
  </si>
  <si>
    <t>宮里 真正</t>
  </si>
  <si>
    <t>ﾐﾔｻﾞﾄ ｼﾝｾｲ</t>
  </si>
  <si>
    <t>上原　勇賢</t>
  </si>
  <si>
    <t>ｳｴﾊﾗ ﾕｳｹﾝ</t>
  </si>
  <si>
    <t>仲地　勲</t>
  </si>
  <si>
    <t>ﾅｶﾁ ｲｻｵ</t>
  </si>
  <si>
    <t>椎葉　秀作</t>
  </si>
  <si>
    <t>ｼｲﾊﾞ ｼｭｳｻｸ</t>
  </si>
  <si>
    <t>田中　衛</t>
  </si>
  <si>
    <t>ﾀﾅｶ ﾏﾓﾙ</t>
  </si>
  <si>
    <t>齋藤  史郎</t>
  </si>
  <si>
    <t>山内　勝彦</t>
  </si>
  <si>
    <t>ﾔﾏｳﾁ ｶﾂﾋｺ</t>
  </si>
  <si>
    <t>新城 哲治</t>
  </si>
  <si>
    <t>ｼﾝｼﾞｮｳ ﾃﾂﾊﾙ</t>
  </si>
  <si>
    <t>長崎 明利</t>
  </si>
  <si>
    <t>ﾅｶﾞｻｷ ｱｷﾄｼ</t>
  </si>
  <si>
    <t>大城　聡</t>
  </si>
  <si>
    <t>ｵｵｼﾛ ｻﾄｼ</t>
  </si>
  <si>
    <t>野原　弘彦</t>
  </si>
  <si>
    <t>ﾉﾊﾗ ﾋﾛﾋｺ</t>
  </si>
  <si>
    <t>田中　晶光</t>
  </si>
  <si>
    <t>ﾀﾅｶ ﾏｻﾐﾂ</t>
  </si>
  <si>
    <t>谷口　宏文</t>
  </si>
  <si>
    <t>ﾀﾆｸﾞﾁ ﾋﾛﾌﾐ</t>
  </si>
  <si>
    <t>飯尾　淳</t>
  </si>
  <si>
    <t>ｲｲｵ ｼﾞｭﾝ</t>
  </si>
  <si>
    <t>井上　健二</t>
  </si>
  <si>
    <t>ｲﾉｳｴ ｹﾝｼﾞ</t>
  </si>
  <si>
    <t>藤江　俊夫</t>
  </si>
  <si>
    <t>ﾌｼﾞｴ ﾄｼｵ</t>
  </si>
  <si>
    <t>金城　康司</t>
  </si>
  <si>
    <t>ｷﾝｼﾞｮｳ ﾔｽｼ</t>
  </si>
  <si>
    <t>木村　敬二</t>
  </si>
  <si>
    <t>ｷﾑﾗ ｹｲｼﾞ</t>
  </si>
  <si>
    <t>大川　無</t>
  </si>
  <si>
    <t>ｵｵｶﾜ ﾑ</t>
  </si>
  <si>
    <t>垣花　雅人</t>
  </si>
  <si>
    <t>ｶｷﾉﾊﾅ ﾏｻﾄ</t>
  </si>
  <si>
    <t>伊是名　克也</t>
  </si>
  <si>
    <t>ｲｾﾞﾅ ｶﾂﾔ</t>
  </si>
  <si>
    <t>立松　正衛</t>
  </si>
  <si>
    <t>ﾀﾃﾏﾂ ﾏｻｴ</t>
  </si>
  <si>
    <t>飛田　賢治</t>
  </si>
  <si>
    <t>ﾄﾋﾞﾀ ｹﾝｼﾞ</t>
  </si>
  <si>
    <t>産学官連携入門</t>
  </si>
  <si>
    <t>西山　裕淑</t>
  </si>
  <si>
    <t>ﾆｼﾔﾏ ﾋﾛﾖｼ</t>
  </si>
  <si>
    <t>公衆衛生看護活動特論Ⅰ</t>
  </si>
  <si>
    <t>青木　武雄</t>
  </si>
  <si>
    <t>ｱｵｷ ﾀｹｵ</t>
  </si>
  <si>
    <t>山口　順圭</t>
  </si>
  <si>
    <t>ﾔﾏｸﾞﾁ ｼﾞｭﾝｹｲ</t>
  </si>
  <si>
    <t>コンクリート工学実験</t>
  </si>
  <si>
    <t>加藤　直樹</t>
  </si>
  <si>
    <t>ｶﾄｳ ﾅｵｷ</t>
  </si>
  <si>
    <t>岸本　明久</t>
  </si>
  <si>
    <t>ｷｼﾓﾄ ｱｷﾋｻ</t>
  </si>
  <si>
    <t>佐藤　孝夫</t>
  </si>
  <si>
    <t>ｻﾄｳ ﾀｶｵ</t>
  </si>
  <si>
    <t>首里　勇治</t>
  </si>
  <si>
    <t>ｼｭﾘ ﾕｳｼﾞ</t>
  </si>
  <si>
    <t>飯田　哲也</t>
  </si>
  <si>
    <t>ｲｲﾀﾞ ﾃﾂﾔ</t>
  </si>
  <si>
    <t>深見　裕伸</t>
  </si>
  <si>
    <t>ﾌｶﾐ ﾋﾛﾉﾌﾞ</t>
  </si>
  <si>
    <t>足立　伸次</t>
  </si>
  <si>
    <t>ｱﾀﾞﾁ ｼﾝｼﾞ</t>
  </si>
  <si>
    <t>大屋　記子</t>
  </si>
  <si>
    <t>ｵｵﾔ ﾌﾐｺ</t>
  </si>
  <si>
    <t>平良　勝也</t>
  </si>
  <si>
    <t>ﾀｲﾗ ｶﾂﾔ</t>
  </si>
  <si>
    <t>豊田　一則</t>
  </si>
  <si>
    <t>ﾄﾖﾀﾞ ｶｽﾞﾉﾘ</t>
  </si>
  <si>
    <t>刈部　博文</t>
  </si>
  <si>
    <t>ｶﾘﾍﾞ ﾋﾛﾌﾐ</t>
  </si>
  <si>
    <t>比嘉　肇</t>
  </si>
  <si>
    <t>ﾋｶﾞ ﾊｼﾞﾒ</t>
  </si>
  <si>
    <t>ｷﾝｼﾞｮｳ  ﾋﾛｼ</t>
  </si>
  <si>
    <t>南雲　仁</t>
  </si>
  <si>
    <t>ﾅｸﾞﾓ ﾋﾄｼ</t>
  </si>
  <si>
    <t>仲間　好彦</t>
  </si>
  <si>
    <t>ﾅｶﾏ ﾖｼﾋｺ</t>
  </si>
  <si>
    <t>唐澤　重考</t>
  </si>
  <si>
    <t>ｶﾗｻﾜ ｼｹﾞﾉﾘ</t>
  </si>
  <si>
    <t>大平　聡</t>
  </si>
  <si>
    <t>ｵｵﾋﾗ ｻﾄｼ</t>
  </si>
  <si>
    <t>日本史研究xⅢ</t>
  </si>
  <si>
    <t>石川　邦夫</t>
  </si>
  <si>
    <t>ｲｼｶﾜ ｸﾆｵ</t>
  </si>
  <si>
    <t>起田　克彦</t>
  </si>
  <si>
    <t>ｵｷﾀ ｶﾂﾋｺ</t>
  </si>
  <si>
    <t>遠藤　昌吾</t>
  </si>
  <si>
    <t>ｴﾝﾄﾞｳ ｼｮｳｺﾞ</t>
  </si>
  <si>
    <t>津田　修一</t>
  </si>
  <si>
    <t>ﾂﾀﾞ ｼｭｳｲﾁ</t>
  </si>
  <si>
    <t>湾港工学</t>
  </si>
  <si>
    <t>瀬井　威公</t>
  </si>
  <si>
    <t>ｾｲ ﾀｹﾋﾛ</t>
  </si>
  <si>
    <t>田淵　隆一</t>
  </si>
  <si>
    <t>ﾀﾌﾞﾁ ﾘｭｳｲﾁ</t>
  </si>
  <si>
    <t>大城　史子</t>
  </si>
  <si>
    <t>相場　宏二</t>
  </si>
  <si>
    <t>ｱｲﾊﾞ ｺｳｼﾞ</t>
  </si>
  <si>
    <t>丸山　一郎</t>
  </si>
  <si>
    <t>ﾏﾙﾔﾏ ｲﾁﾛｳ</t>
  </si>
  <si>
    <t>健康長寿医学概論</t>
  </si>
  <si>
    <t>矢田部　智之</t>
  </si>
  <si>
    <t>ﾔﾀﾍﾞ ﾄﾓﾕｷ</t>
  </si>
  <si>
    <t>森田　信之</t>
  </si>
  <si>
    <t>ﾓﾘﾀ ﾉﾌﾞﾕｷ</t>
  </si>
  <si>
    <t>石井　正彦</t>
  </si>
  <si>
    <t>ｲｼｲ ﾏｻﾋｺ</t>
  </si>
  <si>
    <t>稲嶺　盛彦</t>
  </si>
  <si>
    <t>ｲﾅﾐﾈ ﾓﾘﾋｺ</t>
  </si>
  <si>
    <t>小嶺　淳</t>
  </si>
  <si>
    <t>ｺﾐﾈ ｼﾞｭﾝ</t>
  </si>
  <si>
    <t>大城　美樹雄</t>
    <phoneticPr fontId="9"/>
  </si>
  <si>
    <t>証券市場論</t>
  </si>
  <si>
    <t>観光学特殊講義Ⅵ</t>
  </si>
  <si>
    <t>市原　健介</t>
  </si>
  <si>
    <t>ｲﾁﾊﾗ ｹﾝｽｹ</t>
  </si>
  <si>
    <t>井上　治</t>
  </si>
  <si>
    <t>ｲﾉｳｴ ｵｻﾑ</t>
  </si>
  <si>
    <t>Ⅱ救急医療各論</t>
  </si>
  <si>
    <t>Ｇｒａｎｔ　Ｌ．Ｏｓｔｅｒｍａｎ</t>
    <phoneticPr fontId="9"/>
  </si>
  <si>
    <t>小野寺　徳郎</t>
  </si>
  <si>
    <t>ｵﾉﾃﾞﾗ ﾉﾘｵ</t>
  </si>
  <si>
    <t>下地　早苗</t>
  </si>
  <si>
    <t>ｼﾓｼﾞ ｻﾅｴ</t>
  </si>
  <si>
    <t>洲鎌　則子</t>
  </si>
  <si>
    <t>ｽｶﾞﾏ ﾉﾘｺ</t>
  </si>
  <si>
    <t>喜屋武　満</t>
  </si>
  <si>
    <t>ｷｬﾝ ﾐﾂﾙ</t>
  </si>
  <si>
    <t>田中　守</t>
  </si>
  <si>
    <t>RI関係講義</t>
  </si>
  <si>
    <t>畑崎　成昭</t>
  </si>
  <si>
    <t>ﾊﾀｻﾞｷ ｼｹﾞｱｷ</t>
  </si>
  <si>
    <t>山本　直樹</t>
  </si>
  <si>
    <t>ﾔﾏﾓﾄ ﾅｵｷ</t>
  </si>
  <si>
    <t>川幡　穂高</t>
  </si>
  <si>
    <t>ｶﾜﾊﾀ ﾎﾀｶ</t>
  </si>
  <si>
    <t>高橋　修</t>
  </si>
  <si>
    <t>ﾀｶﾊｼ ｵｻﾑ</t>
  </si>
  <si>
    <t>江面　浩</t>
  </si>
  <si>
    <t>ｴﾂﾞﾗ ﾋﾛｼ</t>
  </si>
  <si>
    <t>唐沢　重考</t>
  </si>
  <si>
    <t>客員准教授</t>
  </si>
  <si>
    <t>宮城　豊彦</t>
  </si>
  <si>
    <t>ﾐﾔｷﾞ ﾄﾖﾋｺ</t>
  </si>
  <si>
    <t>堀尾　武史</t>
  </si>
  <si>
    <t>ﾎﾘｵ ﾀｹｼ</t>
  </si>
  <si>
    <t>仲宗根　将一</t>
  </si>
  <si>
    <t>ﾅｶｿﾈ ﾏｻｶｽﾞ</t>
  </si>
  <si>
    <t>古家　克彦</t>
  </si>
  <si>
    <t>ﾌﾙｲｴ ｶﾂﾋｺ</t>
  </si>
  <si>
    <t>特別講義Ⅵ(環境経営工学）</t>
  </si>
  <si>
    <t>友寄　英昌</t>
  </si>
  <si>
    <t>ﾄﾓﾖｾ ｴｲｼｮｳ</t>
  </si>
  <si>
    <t>名嘉　光男</t>
  </si>
  <si>
    <t>ﾅｶ ﾐﾂｵ</t>
  </si>
  <si>
    <t>特別講義Ⅵ（環境経営工学）</t>
  </si>
  <si>
    <t>吉永　清人</t>
  </si>
  <si>
    <t>ﾖｼﾅｶﾞ ｷﾖﾄ</t>
  </si>
  <si>
    <t>高江洲　広美</t>
  </si>
  <si>
    <t>ﾀｶｴｽ ﾋﾛﾖｼ</t>
  </si>
  <si>
    <t>渡久地　政文</t>
  </si>
  <si>
    <t>ﾄｸﾞﾁ ﾏｻﾌﾐ</t>
  </si>
  <si>
    <t>仲宗根　武</t>
  </si>
  <si>
    <t>ﾅｶｿﾈ ﾀｹｼ</t>
  </si>
  <si>
    <t>漢那　政弘</t>
  </si>
  <si>
    <t>ｶﾝﾅ ﾏｻﾋﾛ</t>
  </si>
  <si>
    <t>前原　武子</t>
  </si>
  <si>
    <t>ﾏｴﾊﾗ ﾀｹｺ</t>
  </si>
  <si>
    <t>家族心理学特論</t>
  </si>
  <si>
    <t>上原　良幸</t>
  </si>
  <si>
    <t>ｳｴﾊﾗ ﾖｼﾕｷ</t>
  </si>
  <si>
    <t>栽　吉信</t>
  </si>
  <si>
    <t>ｻｲ ﾖｼﾉﾌﾞ</t>
  </si>
  <si>
    <t>城間　盛秋</t>
  </si>
  <si>
    <t>ｼﾛﾏ ﾓﾘｱｷ</t>
  </si>
  <si>
    <t>上月　良吾</t>
  </si>
  <si>
    <t>ｺｳﾂﾞｷ ﾘﾖｳｺﾞ</t>
  </si>
  <si>
    <t>富永　哲史</t>
  </si>
  <si>
    <t>ﾄﾐﾅｶﾞ ﾃﾂﾌﾐ</t>
  </si>
  <si>
    <t>仲本　盛貴</t>
  </si>
  <si>
    <t>ﾅｶﾓﾄ ﾓﾘﾀｶ</t>
  </si>
  <si>
    <t>東  宏典</t>
  </si>
  <si>
    <t>ﾋｶﾞｼ ﾋﾛﾉﾘ</t>
  </si>
  <si>
    <t>松本　美幸</t>
  </si>
  <si>
    <t>ﾏﾂﾓﾄ ﾐﾕｷ</t>
  </si>
  <si>
    <t>長間　孝</t>
  </si>
  <si>
    <t>ﾅｶﾞﾏ ﾀｶｼ</t>
  </si>
  <si>
    <t>赤嶺　幸信</t>
  </si>
  <si>
    <t>ｱｶﾐﾈ ｺｳｼﾝ</t>
  </si>
  <si>
    <t>榊原　毅</t>
  </si>
  <si>
    <t>ｻｶｷﾊﾞﾗ ﾀｹｼ</t>
  </si>
  <si>
    <t>津﨑　和久</t>
  </si>
  <si>
    <t>ﾂｻﾞｷ ｶｽﾞﾋｻ</t>
  </si>
  <si>
    <t>ｷﾝｼﾞﾖｳ  ｱｷｺ</t>
  </si>
  <si>
    <t>西坂　由紀子</t>
  </si>
  <si>
    <t>ﾆｼｻﾞｶ ﾕｷｺ</t>
  </si>
  <si>
    <t>小島　貴子</t>
  </si>
  <si>
    <t>ｺｼﾞﾏ ﾀｶｺ</t>
  </si>
  <si>
    <t>総合特別講義</t>
  </si>
  <si>
    <t>玉林　洋介</t>
  </si>
  <si>
    <t>ﾀﾏﾊﾞﾔｼ ﾖｳｽｹ</t>
  </si>
  <si>
    <t>富永　祐民</t>
  </si>
  <si>
    <t>ﾄﾐﾅｶﾞ ｽｹﾀﾐ</t>
  </si>
  <si>
    <t>ﾌｼﾞﾀ ﾕｳｷ</t>
  </si>
  <si>
    <t>系統解剖学</t>
  </si>
  <si>
    <t>染田　英利</t>
  </si>
  <si>
    <t>ｿﾒﾀﾞ ﾋﾃﾞﾄｼ</t>
  </si>
  <si>
    <t>桶谷　良至</t>
  </si>
  <si>
    <t>ｵｹﾀﾆ ﾖｼﾕｷ</t>
  </si>
  <si>
    <t>循環畜産学</t>
  </si>
  <si>
    <t>熱帯生物圏総合客員研究部門</t>
  </si>
  <si>
    <t>藤原　すみれ</t>
  </si>
  <si>
    <t>ﾌｼﾞﾜﾗ ｽﾐﾚ</t>
  </si>
  <si>
    <t>柳田　晃良</t>
  </si>
  <si>
    <t>ﾔﾅｷﾞﾀﾞ ﾃﾙﾖｼ</t>
  </si>
  <si>
    <t>阿部　朋子</t>
  </si>
  <si>
    <t>ｱﾍﾞ ﾄﾓｺ</t>
  </si>
  <si>
    <t>根田　仁</t>
  </si>
  <si>
    <t>ﾈﾀﾞ ﾋﾄｼ</t>
  </si>
  <si>
    <t>本間　知夫</t>
  </si>
  <si>
    <t>ﾎﾝﾏ ﾄﾓｵ</t>
  </si>
  <si>
    <t>佐野　俊光</t>
  </si>
  <si>
    <t>ｻﾉ ﾄｼﾐﾂ</t>
  </si>
  <si>
    <t>酒井　洋一</t>
  </si>
  <si>
    <t>ｻｶｲ ﾖｳｲﾁ</t>
  </si>
  <si>
    <t>宮平　賢</t>
  </si>
  <si>
    <t>ﾐﾔﾋﾗ ｹﾝ</t>
  </si>
  <si>
    <t>照屋　茂</t>
  </si>
  <si>
    <t>ﾃﾙﾔ ｼｹﾞﾙ</t>
  </si>
  <si>
    <t>河内　正浩</t>
  </si>
  <si>
    <t>ｺｳﾁ ﾏｻﾋﾛ</t>
  </si>
  <si>
    <t>桑原　耕一</t>
  </si>
  <si>
    <t>ｸﾜﾊﾞﾗ ｺｳｲﾁ</t>
  </si>
  <si>
    <t>農業農村整備の実際</t>
  </si>
  <si>
    <t>金子　宜正</t>
  </si>
  <si>
    <t>ｶﾈｺ ﾖｼﾏｻ</t>
  </si>
  <si>
    <t>田中　孝幸</t>
  </si>
  <si>
    <t>ﾀﾅｶ ﾀｶﾕｷ</t>
  </si>
  <si>
    <t>玉城　和也</t>
  </si>
  <si>
    <t>ﾀﾏｼﾛ ｶｽﾞﾔ</t>
  </si>
  <si>
    <t>梅田　和幸</t>
  </si>
  <si>
    <t>ｳﾒﾀﾞ ｶｽﾞﾕｷ</t>
  </si>
  <si>
    <t>大城　判</t>
  </si>
  <si>
    <t>ｵｵｼﾛ ﾜｶﾂ</t>
  </si>
  <si>
    <t>佐藤　純</t>
  </si>
  <si>
    <t>ｻﾄｳ ｼﾞｭﾝ</t>
  </si>
  <si>
    <t>来間　一浩</t>
  </si>
  <si>
    <t>ｸﾘﾏ ｶｽﾞﾋﾛ</t>
  </si>
  <si>
    <t>横山　健太郎</t>
  </si>
  <si>
    <t>ﾖｺﾔﾏ ｹﾝﾀﾛｳ</t>
  </si>
  <si>
    <t>名須川　信児</t>
  </si>
  <si>
    <t>ﾅｽｶﾜ ｼﾝｼﾞ</t>
  </si>
  <si>
    <t>山内　貴之</t>
  </si>
  <si>
    <t>ﾔﾏｳﾁ ﾀｶﾕｷ</t>
  </si>
  <si>
    <t>廣木　正倫</t>
  </si>
  <si>
    <t>ﾋﾛｷ ﾏｻﾐﾁ</t>
  </si>
  <si>
    <t>浦上　昌己</t>
  </si>
  <si>
    <t>ｳﾗｶﾐ ﾏｻｷ</t>
  </si>
  <si>
    <t>ネットワークセキュリティーⅡ</t>
  </si>
  <si>
    <t>柏樹　悦郎</t>
  </si>
  <si>
    <t>ｶｼﾜｷﾞ ｴﾂﾛｳ</t>
  </si>
  <si>
    <t>義田　恵</t>
  </si>
  <si>
    <t>ﾖｼﾀﾞ ﾒｸﾞﾐ</t>
  </si>
  <si>
    <t>地域看護法</t>
  </si>
  <si>
    <t>新垣　多賀子</t>
  </si>
  <si>
    <t>ｱﾗｶｷ ﾀｶｺ</t>
  </si>
  <si>
    <t>末松　直美</t>
  </si>
  <si>
    <t>ｽｴﾏﾂ ﾅｵﾐ</t>
  </si>
  <si>
    <t>病理学　ＡＳＣ</t>
  </si>
  <si>
    <t>伊江　朝次</t>
  </si>
  <si>
    <t>ｲｴ ﾄﾓﾂｸﾞ</t>
  </si>
  <si>
    <t>医学概論Ｂ-１</t>
  </si>
  <si>
    <t>久田　友彦</t>
  </si>
  <si>
    <t>ｸﾀﾞ ﾕｳﾋｺ</t>
  </si>
  <si>
    <t>大野　正人</t>
  </si>
  <si>
    <t>ｵｵﾉ ﾏｻﾋﾄ</t>
  </si>
  <si>
    <t>梅川　智也</t>
  </si>
  <si>
    <t>ｳﾒｶﾜ ﾄﾓﾔ</t>
  </si>
  <si>
    <t>観光学特殊講義</t>
  </si>
  <si>
    <t>寺崎　竜雄</t>
  </si>
  <si>
    <t>ﾃﾗｻｷ ﾀﾂｵ</t>
  </si>
  <si>
    <t>塩谷　英生</t>
  </si>
  <si>
    <t>ｼｵﾔ ﾋﾃﾞｵ</t>
  </si>
  <si>
    <t>山田　雄一</t>
  </si>
  <si>
    <t>ﾔﾏﾀﾞ ﾕｳｲﾁ</t>
  </si>
  <si>
    <t>牧野　博明</t>
  </si>
  <si>
    <t>ﾏｷﾉ ﾋﾛｱｷ</t>
  </si>
  <si>
    <t>伊波　美智子</t>
  </si>
  <si>
    <t>ｲﾊ ﾐﾁｺ</t>
  </si>
  <si>
    <t>ｷｬﾝﾊﾟｽ・ｴｺﾗｲﾌ：理論と実践</t>
  </si>
  <si>
    <t>環境ｲﾝﾀｰﾝｼｯﾌﾟ</t>
  </si>
  <si>
    <t>池原　強</t>
  </si>
  <si>
    <t>ｲｹﾊﾗ ﾂﾖｼ</t>
  </si>
  <si>
    <t>衛生学・公衆衛生学ほか</t>
  </si>
  <si>
    <t>金城　美奈子</t>
  </si>
  <si>
    <t>ｷﾝｼﾞｮｳ ﾐﾅｺ</t>
  </si>
  <si>
    <t>小坂　祥範</t>
  </si>
  <si>
    <t>ｺｻｶ ﾖｼﾉﾘ</t>
  </si>
  <si>
    <t>分子解剖学</t>
  </si>
  <si>
    <t>進藤　美咲</t>
  </si>
  <si>
    <t>ｼﾝﾄﾞｳ ﾐｻｷ</t>
  </si>
  <si>
    <t>塩川　英夫</t>
  </si>
  <si>
    <t>ｼｵｶﾜ ﾋﾃﾞｵ</t>
  </si>
  <si>
    <t>金城　均</t>
  </si>
  <si>
    <t>ｷﾝｼﾞｮｳ ﾋﾄｼ</t>
  </si>
  <si>
    <t>松原　知之</t>
  </si>
  <si>
    <t>ﾏﾂﾊﾞﾗ ﾄﾓﾕｷ</t>
  </si>
  <si>
    <t>普久原　啓之</t>
  </si>
  <si>
    <t>ﾌｸﾊﾗ ｹｲｼ</t>
  </si>
  <si>
    <t>遠藤　顕</t>
  </si>
  <si>
    <t>ｴﾝﾄﾞｳ ｹﾝ</t>
  </si>
  <si>
    <t>宜保　諭</t>
  </si>
  <si>
    <t>ｷﾞﾎﾞ ｻﾄｼ</t>
  </si>
  <si>
    <t>喜納　昌彦</t>
  </si>
  <si>
    <t>ｷﾅ ﾏｻﾋｺ</t>
  </si>
  <si>
    <t>久高　豊</t>
  </si>
  <si>
    <t>ｸﾀﾞｶ ﾕﾀｶ</t>
  </si>
  <si>
    <t>仲松　孝</t>
  </si>
  <si>
    <t>ﾅｶﾏﾂ ﾀｶｼ</t>
  </si>
  <si>
    <t>山城　安子</t>
  </si>
  <si>
    <t>ﾔﾏｼﾛ ﾔｽｺ</t>
  </si>
  <si>
    <t>家庭訪問技術</t>
  </si>
  <si>
    <t>萱野　信二</t>
  </si>
  <si>
    <t>ｶﾔﾉ ｼﾝｼﾞ</t>
  </si>
  <si>
    <t>比嘉　昌子</t>
  </si>
  <si>
    <t>ﾋｶﾞ ｼｮｳｺ</t>
  </si>
  <si>
    <t>地区把握実習</t>
  </si>
  <si>
    <t>前里　万里子</t>
  </si>
  <si>
    <t>ﾏｴｻﾄ ﾏﾘｺ</t>
  </si>
  <si>
    <t>北嶋　修</t>
  </si>
  <si>
    <t>ｷﾀｼﾞﾏ ｵｻﾑ</t>
  </si>
  <si>
    <t>前田　香世子</t>
  </si>
  <si>
    <t>ﾏｴﾀﾞ ｶﾖｺ</t>
  </si>
  <si>
    <t>生活援助技術学Ⅰ</t>
  </si>
  <si>
    <t>翁長　朝</t>
  </si>
  <si>
    <t>ｵﾅｶﾞ ﾊｼﾞﾒ</t>
  </si>
  <si>
    <t>照屋　正史</t>
  </si>
  <si>
    <t>ﾃﾙﾔ ﾏｻﾌﾐ</t>
  </si>
  <si>
    <t>米須　勇</t>
  </si>
  <si>
    <t>ｺﾒｽ ｲｻﾑ</t>
  </si>
  <si>
    <t>新垣　哲</t>
  </si>
  <si>
    <t>ｱﾗｶｷ ｻﾄﾙ</t>
  </si>
  <si>
    <t>今井　龍一</t>
  </si>
  <si>
    <t>ｲﾏｲ ﾘｭｳｲﾁ</t>
  </si>
  <si>
    <t>当間　清勝</t>
  </si>
  <si>
    <t>ﾄｳﾏ ｷﾖｶﾂ</t>
  </si>
  <si>
    <t>熊澤　至朗</t>
  </si>
  <si>
    <t>ｸﾏｻﾞﾜ ﾖｼﾛｳ</t>
  </si>
  <si>
    <t>仲間　康敏</t>
  </si>
  <si>
    <t>ﾅｶﾏ ﾔｽﾉﾘ</t>
  </si>
  <si>
    <t>成人慢性期看護学</t>
  </si>
  <si>
    <t>児子　裕明</t>
  </si>
  <si>
    <t>ﾆｺﾞ ﾋﾛｱｷ</t>
  </si>
  <si>
    <t>坂井　史明</t>
  </si>
  <si>
    <t>ｻｶｲ ﾌﾐｱｷ</t>
  </si>
  <si>
    <t>上門　亜希子</t>
  </si>
  <si>
    <t>ｳｴｼﾞｮｳ ｱｷｺ</t>
  </si>
  <si>
    <t>公衆衛生看護実践学</t>
  </si>
  <si>
    <t>河野　百合子</t>
  </si>
  <si>
    <t>ｶﾜﾉ ﾕﾘｺ</t>
  </si>
  <si>
    <t>平井　由紀子</t>
  </si>
  <si>
    <t>ﾋﾗｲ ﾕｷｺ</t>
  </si>
  <si>
    <t>ﾏｰｹﾃｨﾝｸﾞ特殊講義Ⅰ</t>
  </si>
  <si>
    <t>實井　正樹</t>
  </si>
  <si>
    <t>ｻﾈｲ ﾏｻｷ</t>
  </si>
  <si>
    <t>佐久川　寛之</t>
  </si>
  <si>
    <t>ｻｸｶﾞﾜ ﾋﾛﾕｷ</t>
  </si>
  <si>
    <t>戸川　雄介</t>
  </si>
  <si>
    <t>ﾄｶﾞﾜ ﾕｳｽｹ</t>
  </si>
  <si>
    <t>我如古　春樹</t>
  </si>
  <si>
    <t>ｶﾞﾈｺ ﾊﾙｷ</t>
  </si>
  <si>
    <t>濱本　和也</t>
  </si>
  <si>
    <t>ﾊﾏﾓﾄ ｶｽﾞﾔ</t>
  </si>
  <si>
    <t>新垣　康秀</t>
  </si>
  <si>
    <t>ｱﾗｶｷ ﾔｽﾋﾃﾞ</t>
  </si>
  <si>
    <t>川平　綾</t>
  </si>
  <si>
    <t>ｶﾜﾋﾗ ｱﾔ</t>
  </si>
  <si>
    <t>阪本　勝</t>
  </si>
  <si>
    <t>ｻｶﾓﾄ ﾏｻﾙ</t>
  </si>
  <si>
    <t>徳田　康紀</t>
  </si>
  <si>
    <t>ﾄｸﾀﾞ ﾔｽﾉﾘ</t>
  </si>
  <si>
    <t>神山　朝政</t>
  </si>
  <si>
    <t>ｶﾐﾔﾏ ﾄﾓﾏｻ</t>
  </si>
  <si>
    <t>大嶺　雅信</t>
  </si>
  <si>
    <t>ｵｵﾐﾈ ﾏｻﾉﾌﾞ</t>
  </si>
  <si>
    <t>稲毛　健一</t>
  </si>
  <si>
    <t>ｲﾅｹﾞ ｹﾝｲﾁ</t>
  </si>
  <si>
    <t>玉村　隆子</t>
  </si>
  <si>
    <t>ﾀﾏﾑﾗ ﾀｶｺ</t>
  </si>
  <si>
    <t>杉山　仁</t>
  </si>
  <si>
    <t>ｽｷﾞﾔﾏ ﾋﾄｼ</t>
  </si>
  <si>
    <t>我喜屋　良行</t>
  </si>
  <si>
    <t>ｶﾞｷﾔ ﾖｼﾕｷ</t>
  </si>
  <si>
    <t>西田　佐希子</t>
  </si>
  <si>
    <t>ﾆｼﾀﾞ ｻｷｺ</t>
  </si>
  <si>
    <t>臨床心理実習・臨床心理学基礎実習</t>
  </si>
  <si>
    <t>新里　孝和</t>
  </si>
  <si>
    <t>ｼﾝｻﾞﾄ ﾀｶｶｽﾞ</t>
  </si>
  <si>
    <t>キャンパス・エコライフ</t>
  </si>
  <si>
    <t>三沢　達也</t>
  </si>
  <si>
    <t>ﾐｻﾜ ﾀﾂﾔ</t>
  </si>
  <si>
    <t>吉澤　清良</t>
  </si>
  <si>
    <t>ﾖｼｻﾞﾜ ｷﾖﾖｼ</t>
  </si>
  <si>
    <t>相澤　美穂子</t>
  </si>
  <si>
    <t>ｱｲｻﾞﾜ ﾐﾎｺ</t>
  </si>
  <si>
    <t>中島　泰</t>
  </si>
  <si>
    <t>ﾅｶｼﾞﾏ ﾕﾀｶ</t>
  </si>
  <si>
    <t>西村　美彦</t>
  </si>
  <si>
    <t>ﾆｼﾑﾗ ﾖｼﾋｺ</t>
  </si>
  <si>
    <t>生命保険概論</t>
  </si>
  <si>
    <t>生命保険実務</t>
  </si>
  <si>
    <t>中野　則夫</t>
  </si>
  <si>
    <t>ﾅｶﾉ ﾉﾘｵ</t>
  </si>
  <si>
    <t>兒玉　光生</t>
  </si>
  <si>
    <t>ｺﾀﾞﾏ ﾐﾂｵ</t>
  </si>
  <si>
    <t>ﾌﾟﾛｼﾞｪｸﾄ・ﾃﾞｻﾞｲﾝⅡ</t>
  </si>
  <si>
    <t>真栄田　恵</t>
  </si>
  <si>
    <t>ﾏｴﾀﾞ ﾒｸﾞﾐ</t>
  </si>
  <si>
    <t>深瀬　均</t>
  </si>
  <si>
    <t>ﾌｶｾ ﾋﾄｼ</t>
  </si>
  <si>
    <t>ﾐﾔｶﾞﾜ ｹｲｺ</t>
  </si>
  <si>
    <t>感染症　臨床疫学ほか</t>
  </si>
  <si>
    <t>城間　章</t>
  </si>
  <si>
    <t>豊川　貴生</t>
  </si>
  <si>
    <t>ﾄﾖｶﾜ ﾀｶｵ</t>
  </si>
  <si>
    <t>岩瀬　剛二</t>
  </si>
  <si>
    <t>ｲﾜｾ ｺｳｼﾞ</t>
  </si>
  <si>
    <t>上村　慎治</t>
  </si>
  <si>
    <t>ｶﾐﾑﾗ ｼﾝｼﾞ</t>
  </si>
  <si>
    <t>芦原　坦</t>
  </si>
  <si>
    <t>ｱｼﾊﾗ ﾋﾛｼ</t>
  </si>
  <si>
    <t>梶原　光嗣</t>
  </si>
  <si>
    <t>ｶｼﾞﾜﾗ ｺｳｼﾞ</t>
  </si>
  <si>
    <t>玉木　英樹</t>
  </si>
  <si>
    <t>田中　礼子</t>
  </si>
  <si>
    <t>ﾀﾅｶ ﾚｲｺ</t>
  </si>
  <si>
    <t>富原　素子</t>
  </si>
  <si>
    <t>ﾄﾐﾊﾗ ﾓﾄｺ</t>
  </si>
  <si>
    <t>助産診断学、他</t>
  </si>
  <si>
    <t>竹中　践</t>
  </si>
  <si>
    <t>ﾀｹﾅｶ ｾﾝ</t>
  </si>
  <si>
    <t>稲葉　一男</t>
  </si>
  <si>
    <t>ｲﾅﾊﾞ ｶｽﾞｵ</t>
  </si>
  <si>
    <t>加藤　陽治</t>
  </si>
  <si>
    <t>ｶﾄｳ ﾖｳｼﾞ</t>
  </si>
  <si>
    <t>糖鎖生命科学特論</t>
  </si>
  <si>
    <t>久場　良也</t>
  </si>
  <si>
    <t>ｸﾊﾞ ﾖｼﾅﾘ</t>
  </si>
  <si>
    <t>上原　弘美</t>
  </si>
  <si>
    <t>ｳｴﾊﾗ ﾋﾛﾐ</t>
  </si>
  <si>
    <t>門田　幸二</t>
  </si>
  <si>
    <t>ｶﾄﾞﾀ ｺｳｼﾞ</t>
  </si>
  <si>
    <t>池松　真也</t>
  </si>
  <si>
    <t>ｲｹﾏﾂ ｼﾝﾔ</t>
  </si>
  <si>
    <t>田邉　俊朗</t>
  </si>
  <si>
    <t>ﾀﾅﾍﾞ ﾄｼｱｷ</t>
  </si>
  <si>
    <t>金子　直也</t>
  </si>
  <si>
    <t>ｶﾈｺ ﾅｵﾔ</t>
  </si>
  <si>
    <t>吉田　佳名子</t>
  </si>
  <si>
    <t>ﾖｼﾀﾞ ｶﾅｺ</t>
  </si>
  <si>
    <t>経営学特殊講義Ⅰ</t>
  </si>
  <si>
    <t>戦略的マーケティング</t>
  </si>
  <si>
    <t>知念　武</t>
  </si>
  <si>
    <t>ﾁﾈﾝ ﾀｹｼ</t>
  </si>
  <si>
    <t>屋比久　盛敏</t>
  </si>
  <si>
    <t>ﾔﾋﾞｸ ﾓﾘﾄｼ</t>
  </si>
  <si>
    <t>與座　規克</t>
  </si>
  <si>
    <t>ﾖｻﾞ ﾉﾘｶﾂ</t>
  </si>
  <si>
    <t>照屋　朝明</t>
  </si>
  <si>
    <t>ﾃﾙﾔ ﾄﾓｱｷ</t>
  </si>
  <si>
    <t>島袋　宏俊</t>
  </si>
  <si>
    <t>ｼﾏﾌﾞｸﾛ ﾋﾛﾄｼ</t>
  </si>
  <si>
    <t>広瀬　直人</t>
  </si>
  <si>
    <t>ﾋﾛｾ ﾅｵﾄ</t>
  </si>
  <si>
    <t>食品加工利用学</t>
  </si>
  <si>
    <t>上間　一樹</t>
  </si>
  <si>
    <t>ｳｴﾏ ｲﾂｷ</t>
  </si>
  <si>
    <t>髙江洲　杉恵</t>
  </si>
  <si>
    <t>ﾀｶｴｽ ｽｷﾞｴ</t>
  </si>
  <si>
    <t>斜視・弱視＋小児眼科</t>
  </si>
  <si>
    <t>照屋　明子</t>
  </si>
  <si>
    <t>ﾃﾙﾔ ｱｷｺ</t>
  </si>
  <si>
    <t>眼瞼・結膜・涙器・角膜・胸膜の異常</t>
  </si>
  <si>
    <t>仲宗根　綾乃</t>
  </si>
  <si>
    <t>ﾅｶｿﾈ ｱﾔﾉ</t>
  </si>
  <si>
    <t>早川　和久</t>
  </si>
  <si>
    <t>ﾊﾔｶﾜ ｶｽﾞﾋｻ</t>
  </si>
  <si>
    <t>網膜硝子体の病態生理</t>
  </si>
  <si>
    <t>山本　俊一</t>
  </si>
  <si>
    <t>ﾔﾏﾓﾄ ｼｭﾝｲﾁ</t>
  </si>
  <si>
    <t>外眼部疾患の診断と治療</t>
  </si>
  <si>
    <t>松原　雄介</t>
  </si>
  <si>
    <t>ﾏﾂﾊﾞﾗ ﾕｳｽｹ</t>
  </si>
  <si>
    <t>田中　篤史</t>
  </si>
  <si>
    <t>伊佐　健次</t>
  </si>
  <si>
    <t>ｲｻ ｹﾝｼﾞ</t>
  </si>
  <si>
    <t>藤元　栄一</t>
  </si>
  <si>
    <t>ﾌｼﾞﾓﾄ ｴｲｲﾁ</t>
  </si>
  <si>
    <t>新川　哲</t>
  </si>
  <si>
    <t>ｱﾗｶﾜ ｻﾄｼ</t>
  </si>
  <si>
    <t>比嘉　朝彦</t>
  </si>
  <si>
    <t>ﾋｶﾞ ﾄﾓﾋｺ</t>
  </si>
  <si>
    <t>山口　尚子</t>
  </si>
  <si>
    <t>ﾔﾏｸﾞﾁ ｼｮｳｺ</t>
  </si>
  <si>
    <t>島袋　総子</t>
  </si>
  <si>
    <t>ｼﾏﾌﾞｸﾛ ﾌｻｺ</t>
  </si>
  <si>
    <t>二田　紘太朗</t>
  </si>
  <si>
    <t>ﾌﾀﾀ ｺｳﾀﾛｳ</t>
  </si>
  <si>
    <t>早瀬　健彦</t>
  </si>
  <si>
    <t>ﾊﾔｾ ﾀｹﾋｺ</t>
  </si>
  <si>
    <t>山﨑　敏也</t>
  </si>
  <si>
    <t>ﾔﾏｻｷ ﾄｼﾔ</t>
  </si>
  <si>
    <t>髙下　秀春</t>
  </si>
  <si>
    <t>ﾀｶｼﾀ ﾋﾃﾞﾊﾙ</t>
  </si>
  <si>
    <t>知花　玲子</t>
  </si>
  <si>
    <t>ﾁﾊﾞﾅ ﾚｲｺ</t>
  </si>
  <si>
    <t>保健関係法規</t>
  </si>
  <si>
    <t>新井場　公徳</t>
  </si>
  <si>
    <t>ｱﾗｲﾊﾞ ｷﾐﾉﾘ</t>
  </si>
  <si>
    <t>浦崎　朋子</t>
  </si>
  <si>
    <t>ｳﾗｻｷ ﾄﾓｺ</t>
  </si>
  <si>
    <t>細川　篤</t>
  </si>
  <si>
    <t>ﾎｿｶﾜ ｱﾂｼ</t>
  </si>
  <si>
    <t>髙嶺　明彦</t>
  </si>
  <si>
    <t>ﾀｶﾐﾈ ｱｷﾋｺ</t>
  </si>
  <si>
    <t>住　秀和　</t>
  </si>
  <si>
    <t>ｽﾐ ﾋﾃﾞｶｽﾞ</t>
  </si>
  <si>
    <t>親泊　まゆみ</t>
  </si>
  <si>
    <t>ｵﾔﾄﾞﾏﾘ ﾏﾕﾐ</t>
  </si>
  <si>
    <t>普久原　均</t>
  </si>
  <si>
    <t>ﾌｸﾊﾗ ﾋﾄｼ</t>
  </si>
  <si>
    <t>柿沼　徹雄</t>
  </si>
  <si>
    <t>ｶｷﾇﾏ ﾃﾂｵ</t>
  </si>
  <si>
    <t>損害保険概論</t>
  </si>
  <si>
    <t>佐藤　良也</t>
  </si>
  <si>
    <t>ｻﾄｳ ﾖｼﾔ</t>
  </si>
  <si>
    <t>野里　慈人</t>
  </si>
  <si>
    <t>ﾉｻﾞﾄ ﾖｼﾄ</t>
  </si>
  <si>
    <t>砂川　元</t>
  </si>
  <si>
    <t>ｽﾅｶﾜ ﾊｼﾞﾒ</t>
  </si>
  <si>
    <t>諏訪園　秀吾</t>
  </si>
  <si>
    <t>ｽﾜｿﾞﾉ ｼｭｳｺﾞ</t>
  </si>
  <si>
    <t>當間　孝子</t>
  </si>
  <si>
    <t>平安　恒男</t>
  </si>
  <si>
    <t>ﾋﾗﾔｽ ﾂﾈｵ</t>
  </si>
  <si>
    <t>呼吸器系</t>
  </si>
  <si>
    <t>久高　将臣</t>
  </si>
  <si>
    <t>ｸﾀﾞｶ ﾏｻﾄﾐ</t>
  </si>
  <si>
    <t>佐藤　丈寛</t>
  </si>
  <si>
    <t>ｻﾄｳ ﾀｹﾋﾛ</t>
  </si>
  <si>
    <t>夏井　智毅</t>
  </si>
  <si>
    <t>ﾅﾂｲ ﾄﾓｷ</t>
  </si>
  <si>
    <t>小平田　浩司</t>
  </si>
  <si>
    <t>ｺﾋﾗﾀ ｺｳｼﾞ</t>
  </si>
  <si>
    <t>當銘　健一郎</t>
  </si>
  <si>
    <t>ﾄｳﾒ ｹﾝｲﾁﾛｳ</t>
  </si>
  <si>
    <t>赤嶺　沢子</t>
  </si>
  <si>
    <t>ｱｶﾐﾈ ｻﾜｺ</t>
  </si>
  <si>
    <t>中原　正顕</t>
  </si>
  <si>
    <t>ﾅｶﾊﾗ ﾏｻｱｷ</t>
  </si>
  <si>
    <t>仲宗根　輝子</t>
  </si>
  <si>
    <t>ﾅｶｿﾈ ﾃﾙｺ</t>
  </si>
  <si>
    <t>石川　岳志</t>
  </si>
  <si>
    <t>ｲｼｶﾜ ﾀｹｼ</t>
  </si>
  <si>
    <t>前川　秀彰</t>
  </si>
  <si>
    <t>ﾏｴｶﾜ ﾋﾃﾞｱｷ</t>
  </si>
  <si>
    <t>千住　直広</t>
  </si>
  <si>
    <t>ｾﾝｼﾞｭ ﾅｵﾋﾛ</t>
  </si>
  <si>
    <t>大崎　洋</t>
  </si>
  <si>
    <t>ｵｵｻｷ ﾋﾛｼ</t>
  </si>
  <si>
    <t>渡慶次　英子</t>
  </si>
  <si>
    <t>髙江洲　義尚　</t>
  </si>
  <si>
    <t>ﾀｶｴｽ ﾖｼﾅｵ</t>
  </si>
  <si>
    <t>沖縄こどもの国で学ぶ自然と科学</t>
  </si>
  <si>
    <t>島袋　洋次</t>
  </si>
  <si>
    <t>ｼﾏﾌﾞｸﾛ ﾖｳｼﾞ</t>
  </si>
  <si>
    <t>仁賀　建夫</t>
  </si>
  <si>
    <t>ﾆｶﾞ ﾀｹｵ</t>
  </si>
  <si>
    <t>髙村　幸夫　</t>
  </si>
  <si>
    <t>ｺｳﾑﾗ ﾕｷｵ</t>
  </si>
  <si>
    <t>喜舎場　正秀</t>
  </si>
  <si>
    <t>ｷｼｬﾊﾞ ﾏｻﾋﾃﾞ</t>
  </si>
  <si>
    <t>豊田　紀明</t>
  </si>
  <si>
    <t>ﾄﾖﾀﾞ ﾉﾘｱｷ</t>
  </si>
  <si>
    <t>鈴木　啓介</t>
  </si>
  <si>
    <t>ｽｽﾞｷ ｹｲｽｹ</t>
  </si>
  <si>
    <t>小林　毅</t>
  </si>
  <si>
    <t>友利　博明</t>
  </si>
  <si>
    <t>ﾄﾓﾘ ﾋﾛｱｷ</t>
  </si>
  <si>
    <t>池田　隼啓</t>
  </si>
  <si>
    <t>ｲｹﾀﾞ ﾄｼﾋﾛ</t>
  </si>
  <si>
    <t>片山　信</t>
  </si>
  <si>
    <t>ｶﾀﾔﾏ ﾏｺﾄ</t>
  </si>
  <si>
    <t>岸本　稔彦</t>
  </si>
  <si>
    <t>ｷｼﾓﾄ ﾄｼﾋｺ</t>
  </si>
  <si>
    <t>金融市場と金融システム</t>
  </si>
  <si>
    <t>坂　克人</t>
  </si>
  <si>
    <t>ｻｶ ｶﾂﾋﾄ</t>
  </si>
  <si>
    <t>寺尾　和彦</t>
  </si>
  <si>
    <t>ﾃﾗｵ ｶｽﾞﾋｺ</t>
  </si>
  <si>
    <t>小澤　雄太</t>
  </si>
  <si>
    <t>ｵｻﾞﾜ ﾕｳﾀ</t>
  </si>
  <si>
    <t>五十嵐　祐佳</t>
  </si>
  <si>
    <t>ｲｶﾞﾗｼ ﾕｶ</t>
  </si>
  <si>
    <t>中村　理恵子</t>
  </si>
  <si>
    <t>ﾅｶﾑﾗ ﾘｴｺ</t>
  </si>
  <si>
    <t>森田　賢治</t>
  </si>
  <si>
    <t>ﾓﾘﾀ ｹﾝｼﾞ</t>
  </si>
  <si>
    <t>西村　真</t>
  </si>
  <si>
    <t>ﾆｼﾑﾗ ﾏｺﾄ</t>
  </si>
  <si>
    <t>宜野座　葵</t>
  </si>
  <si>
    <t>ｷﾞﾉｻﾞ ﾏﾓﾙ</t>
  </si>
  <si>
    <t>金子　宏一</t>
  </si>
  <si>
    <t>ｶﾈｺ ｺｳｲﾁ</t>
  </si>
  <si>
    <t>木原　洋</t>
  </si>
  <si>
    <t>ｷﾊﾗ ﾋﾛｼ</t>
  </si>
  <si>
    <t>知念　寿子</t>
  </si>
  <si>
    <t>ﾁﾈﾝ ﾋｻｺ</t>
  </si>
  <si>
    <t>島しょ地域看護学</t>
  </si>
  <si>
    <t>中井　美紀</t>
  </si>
  <si>
    <t>ﾅｶｲ ﾐﾉﾘ</t>
  </si>
  <si>
    <t>倉光　潤一</t>
  </si>
  <si>
    <t>ｸﾗﾐﾂ ｼﾞｭﾝｲﾁ</t>
  </si>
  <si>
    <t>勝連　啓介</t>
  </si>
  <si>
    <t>ｶﾂﾚﾝ ｹｲｽｹ</t>
  </si>
  <si>
    <t>蔵根　瑞枝</t>
  </si>
  <si>
    <t>ｸﾗﾈ ﾐｽﾞｴ</t>
  </si>
  <si>
    <t>宮本　勝通</t>
  </si>
  <si>
    <t>ﾐﾔﾓﾄ ｶﾂﾕｷ</t>
  </si>
  <si>
    <t>池田　和子</t>
  </si>
  <si>
    <t>ｲｹﾀﾞ ｶｽﾞｺ</t>
  </si>
  <si>
    <t>島袋　三華</t>
  </si>
  <si>
    <t>ｼﾏﾌﾞｸﾛ ﾐｶ</t>
  </si>
  <si>
    <t>公衆衛生学概論</t>
  </si>
  <si>
    <t>井上　稔之</t>
  </si>
  <si>
    <t>ｲﾉｳｴ ﾄｼﾕｷ</t>
  </si>
  <si>
    <t>大城　正巳</t>
  </si>
  <si>
    <t>ｵｵｼﾛ ﾏｻﾐ</t>
  </si>
  <si>
    <t>玉城　麿</t>
  </si>
  <si>
    <t>ﾀﾏｷ ﾏﾛ</t>
  </si>
  <si>
    <t>仲間　勇栄</t>
  </si>
  <si>
    <t>ﾅｶﾏ ﾕｳｴｲ</t>
  </si>
  <si>
    <t>森林政策学特論</t>
  </si>
  <si>
    <t>中野　文彦</t>
  </si>
  <si>
    <t>ﾅｶﾉ ﾌﾐﾋｺ</t>
  </si>
  <si>
    <t>久保田　美穂子</t>
  </si>
  <si>
    <t>ｸﾎﾞﾀ ﾐﾎｺ</t>
  </si>
  <si>
    <t>高﨑　恵子</t>
  </si>
  <si>
    <t>ﾀｶｻｷ ｹｲｺ</t>
  </si>
  <si>
    <t>菅野　正洋</t>
  </si>
  <si>
    <t>ｶﾝﾉ ﾏｻﾋﾛ</t>
  </si>
  <si>
    <t>清水　雄一</t>
  </si>
  <si>
    <t>ｼﾐｽﾞ ﾕｳｲﾁ</t>
  </si>
  <si>
    <t>知花　健二</t>
  </si>
  <si>
    <t>ﾁﾊﾞﾅ ｹﾝｼﾞ</t>
  </si>
  <si>
    <t>座波　元</t>
  </si>
  <si>
    <t>ｻﾞﾊ ｹﾞﾝ</t>
  </si>
  <si>
    <t>親川　格</t>
  </si>
  <si>
    <t>ｵﾔｶﾜ ｲﾀﾙ</t>
  </si>
  <si>
    <t>金武　秀道</t>
  </si>
  <si>
    <t>ｷﾝ ﾋﾃﾞﾐﾁ</t>
  </si>
  <si>
    <t>分子解剖学実習</t>
  </si>
  <si>
    <t>小林　しおり</t>
  </si>
  <si>
    <t>ｺﾊﾞﾔｼ ｼｵﾘ</t>
  </si>
  <si>
    <t>小林　雅人</t>
  </si>
  <si>
    <t>ｺﾊﾞﾔｼ ﾏｻﾄ</t>
  </si>
  <si>
    <t>安慶名　名奈</t>
  </si>
  <si>
    <t>ｱｹﾞﾅ ﾅﾅ</t>
  </si>
  <si>
    <t>天願　俊泉</t>
  </si>
  <si>
    <t>ﾃﾝｶﾞﾝ ﾄｼﾓﾄ</t>
  </si>
  <si>
    <t>寛山　淳</t>
  </si>
  <si>
    <t>ﾋﾛﾔﾏ ｼﾞｭﾝ</t>
  </si>
  <si>
    <t>地域アセスメント</t>
  </si>
  <si>
    <t>大保　清美</t>
  </si>
  <si>
    <t>ｵｵﾎ ｷﾖﾐ</t>
  </si>
  <si>
    <t>山本　五月</t>
  </si>
  <si>
    <t>ﾔﾏﾓﾄ ｻﾂｷ</t>
  </si>
  <si>
    <t>ﾔﾅｷﾞﾀ ﾃﾙﾖｼ</t>
  </si>
  <si>
    <t>上野　誠</t>
  </si>
  <si>
    <t>ｳｴﾉ ﾏｺﾄ</t>
  </si>
  <si>
    <t>新濱　明彦</t>
  </si>
  <si>
    <t>ｼﾝﾊﾏ ｱｷﾋｺ</t>
  </si>
  <si>
    <t>漢那　朝雄</t>
  </si>
  <si>
    <t>ｶﾝﾅ ﾄﾓｵ</t>
  </si>
  <si>
    <t>神長　恒範</t>
  </si>
  <si>
    <t>ｶﾐﾅｶﾞ ﾂﾈﾉﾘ</t>
  </si>
  <si>
    <t>崎間　斉</t>
  </si>
  <si>
    <t>ｻｷﾏ ﾋﾄｼ</t>
  </si>
  <si>
    <t>安仁屋　勉</t>
  </si>
  <si>
    <t>ｱﾆﾔ ﾂﾄﾑ</t>
  </si>
  <si>
    <t>伊藤　毅</t>
  </si>
  <si>
    <t>ｲﾄｳ ﾂﾖｼ</t>
  </si>
  <si>
    <t>解剖学Ⅰ・解剖学総論</t>
  </si>
  <si>
    <t>安藤　美恵</t>
  </si>
  <si>
    <t>ｱﾝﾄﾞｳ ﾌﾐｴ</t>
  </si>
  <si>
    <t>感染症：総論ー法令・疫学</t>
  </si>
  <si>
    <t>金城　福則</t>
  </si>
  <si>
    <t>ｷﾝｼﾞｮｳ ﾌｸﾉﾘ</t>
  </si>
  <si>
    <t>石丸　彰子</t>
  </si>
  <si>
    <t>ｲｼﾏﾙ ｱｷｺ</t>
  </si>
  <si>
    <t>金子　誠</t>
  </si>
  <si>
    <t>ｶﾈｺ ﾏｺﾄ</t>
  </si>
  <si>
    <t>焼田　理一郎</t>
  </si>
  <si>
    <t>ﾔｷﾀ ﾘｲﾁﾛｳ</t>
  </si>
  <si>
    <t>新里　英伸</t>
  </si>
  <si>
    <t>ｼﾝｻﾞﾄ ﾋﾃﾞﾉﾌﾞ</t>
  </si>
  <si>
    <t>仲田　雅輝</t>
  </si>
  <si>
    <t>ﾅｶﾀﾞ ﾏｻｷ</t>
  </si>
  <si>
    <t>末吉　智子</t>
  </si>
  <si>
    <t>ｽｴﾖｼ ﾄﾓｺ</t>
  </si>
  <si>
    <t>長濱　啓</t>
  </si>
  <si>
    <t>ﾅｶﾞﾊﾏ ｱｷﾗ</t>
  </si>
  <si>
    <t>金城　紀子</t>
  </si>
  <si>
    <t>奥村　亘裕</t>
  </si>
  <si>
    <t>ｵｸﾑﾗ ﾉﾌﾞﾋﾛ</t>
  </si>
  <si>
    <t>前城　淳</t>
  </si>
  <si>
    <t>ﾏｴｼﾛ ｱﾂｼ</t>
  </si>
  <si>
    <t>平良　浩則</t>
  </si>
  <si>
    <t>ﾀｲﾗ ﾋﾛﾉﾘ</t>
  </si>
  <si>
    <t>新垣　健</t>
  </si>
  <si>
    <t>ｱﾗｶｷ ｹﾝ</t>
  </si>
  <si>
    <t>福嶋　円香</t>
  </si>
  <si>
    <t>ﾌｸｼﾏ ﾏﾄﾞｶ</t>
  </si>
  <si>
    <t>鈴木　裕</t>
  </si>
  <si>
    <t>ｽｽﾞｷ ﾕﾀｶ</t>
  </si>
  <si>
    <t>與那嶺　望</t>
  </si>
  <si>
    <t>ﾖﾅﾐﾈ ﾉｿﾞﾐ</t>
  </si>
  <si>
    <t>国吉　真昌</t>
  </si>
  <si>
    <t>ｸﾆﾖｼ ﾏｻｱｷ</t>
  </si>
  <si>
    <t>粟國　健太郎</t>
  </si>
  <si>
    <t>ｱｸﾞﾆ ｹﾝﾀﾛｳ</t>
  </si>
  <si>
    <t>勝見　崇</t>
  </si>
  <si>
    <t>ｶﾂﾐ ﾀｶｼ</t>
  </si>
  <si>
    <t>安里　元男</t>
  </si>
  <si>
    <t>ｱｻﾄ ﾓﾄｵ</t>
  </si>
  <si>
    <t>宗像　健三</t>
  </si>
  <si>
    <t>ﾑﾅｶﾀ ｹﾝｿﾞｳ</t>
  </si>
  <si>
    <t>岩堀　英晶</t>
  </si>
  <si>
    <t>ｲﾜﾎﾘ ﾋﾃﾞｱｷ</t>
  </si>
  <si>
    <t>安部　潤</t>
  </si>
  <si>
    <t>ｱﾍﾞ ｼﾞｭﾝ</t>
  </si>
  <si>
    <t>観光学特殊講義Ⅷ</t>
  </si>
  <si>
    <t>石坂　彰啓</t>
  </si>
  <si>
    <t>ｲｼｻﾞｶ ｱｷﾋﾛ</t>
  </si>
  <si>
    <t>長濱　一史</t>
  </si>
  <si>
    <t>ﾅｶﾞﾊﾏ ｶｽﾞﾌﾐ</t>
  </si>
  <si>
    <t>佐藤　健</t>
  </si>
  <si>
    <t>ｻﾄｳ ﾀｹｼ</t>
  </si>
  <si>
    <t>スパマネジメント論</t>
  </si>
  <si>
    <t>岡田　友悟</t>
  </si>
  <si>
    <t>ｵｶﾀﾞ ﾄﾓｱｷ</t>
  </si>
  <si>
    <t>江渕　敦</t>
  </si>
  <si>
    <t>ｴﾌﾞﾁ ｱﾂｼ</t>
  </si>
  <si>
    <t>丸山　智規</t>
  </si>
  <si>
    <t>ﾏﾙﾔﾏ ﾄﾓﾉﾘ</t>
  </si>
  <si>
    <t>濵田　幸康</t>
  </si>
  <si>
    <t>ﾊﾏﾀﾞ ﾕｷﾔｽ</t>
  </si>
  <si>
    <t>相馬　順子</t>
  </si>
  <si>
    <t>ｿｳﾏ ﾖﾘｺ</t>
  </si>
  <si>
    <t>東　雅史</t>
  </si>
  <si>
    <t>ｱｽﾞﾏ ﾏｻﾌﾐ</t>
  </si>
  <si>
    <t>キャリアと学生生活</t>
  </si>
  <si>
    <t>キャリアデザイン実践</t>
  </si>
  <si>
    <t>阿部　亨</t>
  </si>
  <si>
    <t>ｱﾍﾞ ﾄｵﾙ</t>
  </si>
  <si>
    <t>河野　光輝</t>
  </si>
  <si>
    <t>ｺｳﾉ ﾐﾂﾃﾙ</t>
  </si>
  <si>
    <t>伊藤　勝俊</t>
  </si>
  <si>
    <t>ｲﾄｳ ｶﾂﾄｼ</t>
  </si>
  <si>
    <t>富永　大介</t>
  </si>
  <si>
    <t>ﾄﾐﾅｶﾞ ﾀﾞｲｽｹ</t>
  </si>
  <si>
    <t>神経科学、神経心理学</t>
  </si>
  <si>
    <t>臨床神経心理学</t>
  </si>
  <si>
    <t>脳の発達と人間</t>
  </si>
  <si>
    <t>多和田　眞吉</t>
  </si>
  <si>
    <t>ﾀﾜﾀﾞ ｼﾝｷﾁ</t>
  </si>
  <si>
    <t>禹　済泰</t>
  </si>
  <si>
    <t>ｳ ｾﾞﾃ</t>
  </si>
  <si>
    <t>米濱　るみ子</t>
  </si>
  <si>
    <t>ﾖﾈﾊﾏ ﾙﾐｺ</t>
  </si>
  <si>
    <t>李　長春</t>
  </si>
  <si>
    <t>ﾘ ﾁｮｳｼｭﾝ</t>
  </si>
  <si>
    <t>玉城　扇</t>
  </si>
  <si>
    <t>ﾀﾏｷ ｾﾝ</t>
  </si>
  <si>
    <t>幸地　光彦</t>
  </si>
  <si>
    <t>ｺｳﾁ ﾐﾂﾋｺ</t>
  </si>
  <si>
    <t>辻下　洋介　</t>
  </si>
  <si>
    <t>ﾂｼﾞｼﾀ ﾖｳｽｹ</t>
  </si>
  <si>
    <t>辻下　洋介</t>
  </si>
  <si>
    <t>再生再建医学概論</t>
  </si>
  <si>
    <t>知念　希和</t>
  </si>
  <si>
    <t>ﾁﾈﾝ ｷﾜ</t>
  </si>
  <si>
    <t>M１キャリア教育</t>
  </si>
  <si>
    <t>澤　円</t>
  </si>
  <si>
    <t>ｻﾜ ﾏﾄﾞｶ</t>
  </si>
  <si>
    <t>三島　理</t>
  </si>
  <si>
    <t>ﾐｼﾏ ｵｻﾑ</t>
  </si>
  <si>
    <t>末吉　幸満</t>
  </si>
  <si>
    <t>ｽｴﾖｼ ﾕｷﾐﾂ</t>
  </si>
  <si>
    <t>伊敷　哲也</t>
  </si>
  <si>
    <t>ｲｼｷ ﾃﾂﾔ</t>
  </si>
  <si>
    <t>神農　悦輝</t>
  </si>
  <si>
    <t>ｼﾝﾉｳ ｴﾂｷ</t>
  </si>
  <si>
    <t>岩男　忠明</t>
  </si>
  <si>
    <t>ｲﾜｵ ﾀﾀﾞｱｷ</t>
  </si>
  <si>
    <t>近藤　正人</t>
  </si>
  <si>
    <t>ｺﾝﾄﾞｳ ﾏｻﾄ</t>
  </si>
  <si>
    <t>高良　哲治</t>
  </si>
  <si>
    <t>ﾀｶﾗ ﾃﾂｼﾞ</t>
  </si>
  <si>
    <t>安藤　詳平</t>
  </si>
  <si>
    <t>ｱﾝﾄﾞｳ ｼｮｳﾍｲ</t>
  </si>
  <si>
    <t>本馬　恭子</t>
  </si>
  <si>
    <t>ﾎﾝﾏ ﾔｽｺ</t>
  </si>
  <si>
    <t>宮崎　勲</t>
  </si>
  <si>
    <t>ﾐﾔｻﾞｷ ｲｻｵ</t>
  </si>
  <si>
    <t>長嶺　英樹</t>
  </si>
  <si>
    <t>ﾅｶﾞﾐﾈ ﾋﾃﾞｷ</t>
  </si>
  <si>
    <t>田村　弘人</t>
  </si>
  <si>
    <t>ﾀﾑﾗ ﾋﾛﾄ</t>
  </si>
  <si>
    <t>島尾　武文</t>
  </si>
  <si>
    <t>ｼﾏｵ ﾀｹﾌﾐ</t>
  </si>
  <si>
    <t>名護　良孝</t>
  </si>
  <si>
    <t>ﾅｺﾞ ﾖｼﾀｶ</t>
  </si>
  <si>
    <t>上原　幸</t>
  </si>
  <si>
    <t>佐藤　史明</t>
  </si>
  <si>
    <t>ｻﾄｳ ﾌﾐｱｷ</t>
  </si>
  <si>
    <t>佐藤　みちる</t>
  </si>
  <si>
    <t>ｻﾄｳ ﾐﾁﾙ</t>
  </si>
  <si>
    <t>玉城　哲也</t>
  </si>
  <si>
    <t>照屋　朝男</t>
  </si>
  <si>
    <t>ﾃﾙﾔ ｱｻｵ</t>
  </si>
  <si>
    <t>森近　一穂</t>
  </si>
  <si>
    <t>ﾓﾘﾁｶ ｶｽﾞﾎ</t>
  </si>
  <si>
    <t>小濱　元</t>
  </si>
  <si>
    <t>ｺﾊﾏ ﾊｼﾞﾒ</t>
  </si>
  <si>
    <t>山岡　賢</t>
  </si>
  <si>
    <t>ﾔﾏｵｶ ﾏｻﾙ</t>
  </si>
  <si>
    <t>喜納　みどり</t>
  </si>
  <si>
    <t>ｷﾅ ﾐﾄﾞﾘ</t>
  </si>
  <si>
    <t>矢野　均</t>
  </si>
  <si>
    <t>ﾔﾉ ﾋﾄｼ</t>
  </si>
  <si>
    <t>農村農地整備学</t>
  </si>
  <si>
    <t>真境名　優子</t>
  </si>
  <si>
    <t>ﾏｼﾞｷﾅ ﾕｳｺ</t>
  </si>
  <si>
    <t>宮崎　悠</t>
  </si>
  <si>
    <t>ﾐﾔｻﾞｷ ﾕｳ</t>
  </si>
  <si>
    <t>岸川　政之</t>
  </si>
  <si>
    <t>ｷｼｶﾜ ﾏｻﾕｷ</t>
  </si>
  <si>
    <t>農村農地環境概論</t>
  </si>
  <si>
    <t>仲間　尚子</t>
  </si>
  <si>
    <t>ﾅｶﾏ ﾅｵｺ</t>
  </si>
  <si>
    <t>保健学持論</t>
  </si>
  <si>
    <t>比嘉　千賀子</t>
  </si>
  <si>
    <t>ﾋｶﾞ ﾁｶｺ</t>
  </si>
  <si>
    <t>中村　謙介</t>
  </si>
  <si>
    <t>ﾅｶﾑﾗ ｹﾝｽｹ</t>
  </si>
  <si>
    <t>仲間　英信</t>
  </si>
  <si>
    <t>ﾅｶﾏ ﾋﾃﾞﾉﾌﾞ</t>
  </si>
  <si>
    <t>中島　憲宏</t>
  </si>
  <si>
    <t>ﾅｶｼﾞﾏ ﾉﾘﾋﾛ</t>
  </si>
  <si>
    <t>特別講義Ⅺ</t>
  </si>
  <si>
    <t>西　由希子</t>
  </si>
  <si>
    <t>ﾆｼ ﾕｷｺ</t>
  </si>
  <si>
    <t>守屋　邦彦</t>
  </si>
  <si>
    <t>ﾓﾘﾔ ｸﾆﾋｺ</t>
  </si>
  <si>
    <t>川村　竜之介</t>
  </si>
  <si>
    <t>ｶﾜﾑﾗ ﾘｭｳﾉｽｹ</t>
  </si>
  <si>
    <t>比屋根　方新</t>
  </si>
  <si>
    <t>ﾋﾔﾈ ﾎｳｼﾝ</t>
  </si>
  <si>
    <t>上野　正実</t>
  </si>
  <si>
    <t>ｳｴﾉ ﾏｻﾐ</t>
  </si>
  <si>
    <t>農業エネルギー工学</t>
  </si>
  <si>
    <t>生物生産機械学</t>
  </si>
  <si>
    <t>清水　千草</t>
  </si>
  <si>
    <t>ｼﾐｽﾞ ﾁｸﾞｻ</t>
  </si>
  <si>
    <t>新城　宏隆</t>
  </si>
  <si>
    <t>ｼﾝｼﾞｮｳ ﾋﾛﾀｶ</t>
  </si>
  <si>
    <t>医学概論Ｂ</t>
  </si>
  <si>
    <t>福田　貴博</t>
  </si>
  <si>
    <t>ﾌｸﾀﾞ ﾀｶﾋﾛ</t>
  </si>
  <si>
    <t>山内　忠</t>
  </si>
  <si>
    <t>ﾔﾏｳﾁ ﾀﾀﾞｼ</t>
  </si>
  <si>
    <t>肉眼解剖学・解剖実習</t>
  </si>
  <si>
    <t>宇座　美代子</t>
  </si>
  <si>
    <t>ｳｻﾞ ﾐﾖｺ</t>
  </si>
  <si>
    <t>都筑　馨介</t>
  </si>
  <si>
    <t>ﾂﾂﾞｷ ｹｲｽｹ</t>
  </si>
  <si>
    <t>等々力　英美</t>
  </si>
  <si>
    <t>ﾄﾄﾞﾘｷ ﾋﾃﾞﾐ</t>
  </si>
  <si>
    <t>疫学</t>
  </si>
  <si>
    <t>熱海　恵理子</t>
  </si>
  <si>
    <t>ｱﾂﾐ ｴﾘｺ</t>
  </si>
  <si>
    <t>仲西　貴也</t>
  </si>
  <si>
    <t>ﾅｶﾆｼ ﾀｶﾔ</t>
  </si>
  <si>
    <t>新垣　和也</t>
  </si>
  <si>
    <t>ｱﾗｶｷ ｶｽﾞﾅﾘ</t>
  </si>
  <si>
    <t>渡嘉敷　崇</t>
  </si>
  <si>
    <t>ﾄｶｼｷ ﾀｶｼ</t>
  </si>
  <si>
    <t>神経解剖学系</t>
  </si>
  <si>
    <t>来間　清人</t>
  </si>
  <si>
    <t>ｸﾘﾏ ｷﾖﾄ</t>
  </si>
  <si>
    <t>井岡　亜希子</t>
  </si>
  <si>
    <t>ｲｵｶ ｱｷｺ</t>
  </si>
  <si>
    <t>運天　弘和</t>
  </si>
  <si>
    <t>ｳﾝﾃﾝ ﾋﾛｶｽﾞ</t>
  </si>
  <si>
    <t>嶋倉　康夫</t>
  </si>
  <si>
    <t>ｼﾏｸﾗ ﾔｽｵ</t>
  </si>
  <si>
    <t>子ども文化とコミュニケーション</t>
  </si>
  <si>
    <t>宮城　理</t>
  </si>
  <si>
    <t>ﾐﾔｷﾞ ﾏｺﾄ</t>
  </si>
  <si>
    <t>宮城　拓也</t>
  </si>
  <si>
    <t>ﾐﾔｷﾞ ﾀｸﾔ</t>
  </si>
  <si>
    <t>川崎　聡</t>
  </si>
  <si>
    <t>ｶﾜｻｷ ｻﾄｼ</t>
  </si>
  <si>
    <t>名嘉　康行</t>
  </si>
  <si>
    <t>ﾅｶ ﾔｽﾕｷ</t>
  </si>
  <si>
    <t>大城　直</t>
  </si>
  <si>
    <t>ｵｵｼﾛ ﾅｵｼ</t>
  </si>
  <si>
    <t>森田　陽弘</t>
  </si>
  <si>
    <t>ﾓﾘﾀ ｱｷﾋﾛ</t>
  </si>
  <si>
    <t>普天間　剛志</t>
  </si>
  <si>
    <t>ﾌﾃﾝﾏ ﾂﾖｼ</t>
  </si>
  <si>
    <t>大城　照彦</t>
  </si>
  <si>
    <t>ｵｵｼﾛ ﾃﾙﾋｺ</t>
  </si>
  <si>
    <t>伊佐　真幸</t>
  </si>
  <si>
    <t>ｲｻ ﾏｻﾕｷ</t>
  </si>
  <si>
    <t>城間　綾乃</t>
  </si>
  <si>
    <t>ｼﾛﾏ ｱﾔﾉ</t>
  </si>
  <si>
    <t>玉城　邦人</t>
  </si>
  <si>
    <t>ﾀﾏｼﾛ ｸﾆﾋﾄ</t>
  </si>
  <si>
    <t>原　一広</t>
  </si>
  <si>
    <t>ﾊﾗ ｶｽﾞﾋﾛ</t>
  </si>
  <si>
    <t>權　偕珍</t>
  </si>
  <si>
    <t>ｸｫﾝ ﾍｼﾞﾝ</t>
  </si>
  <si>
    <t>障害児教育の実践研究Ⅰ</t>
  </si>
  <si>
    <t>課題研究ⅠＡ（知的障害教育）</t>
  </si>
  <si>
    <t>IN-Childの支援システム構築研究プロジェクトの共同研究</t>
  </si>
  <si>
    <t>山口　宗彦</t>
  </si>
  <si>
    <t>ﾔﾏｸﾞﾁ ﾑﾈﾋｺ</t>
  </si>
  <si>
    <t>海洋地学特別講義Ｆ</t>
  </si>
  <si>
    <t>立津　さとみ</t>
  </si>
  <si>
    <t>ﾀﾃﾂ ｻﾄﾐ</t>
  </si>
  <si>
    <t>上地　球二</t>
  </si>
  <si>
    <t>ｳｴﾁ ｷｭｳｼﾞ</t>
  </si>
  <si>
    <t>山岸　秀彬</t>
  </si>
  <si>
    <t>ﾔﾏｷﾞｼ ﾋﾃﾞｱｷ</t>
  </si>
  <si>
    <t>山城　静香</t>
  </si>
  <si>
    <t>ﾔﾏｼﾛ ｼｽﾞｶ</t>
  </si>
  <si>
    <t>西村　亮</t>
  </si>
  <si>
    <t>ﾆｼﾑﾗ ﾘｮｳ</t>
  </si>
  <si>
    <t>琉大特色特別講義Ⅰ</t>
  </si>
  <si>
    <t>（地域創生のためのデジタル</t>
  </si>
  <si>
    <t>マーケティング入門）</t>
  </si>
  <si>
    <t>平川　義修</t>
  </si>
  <si>
    <t>ﾋﾗｶﾜ ﾖｼﾉﾌﾞ</t>
  </si>
  <si>
    <t>小島　拓磨</t>
  </si>
  <si>
    <t>ｺｼﾞﾏ ﾀｸﾏ</t>
  </si>
  <si>
    <t>稲垣　圭介</t>
  </si>
  <si>
    <t>ｲﾅｶﾞｷ ｹｲｽｹ</t>
  </si>
  <si>
    <t>野村　紘史</t>
  </si>
  <si>
    <t>ﾉﾑﾗ ﾋﾛｼ</t>
  </si>
  <si>
    <t>宮本　宗周</t>
  </si>
  <si>
    <t>ﾐﾔﾓﾄ ﾑﾈﾋﾛ</t>
  </si>
  <si>
    <t>仲本　正嗣</t>
  </si>
  <si>
    <t>ﾅｶﾓﾄ ﾏｻﾂｸﾞ</t>
  </si>
  <si>
    <t>下地　みゆき</t>
  </si>
  <si>
    <t>ｼﾓｼﾞ ﾐﾕｷ</t>
  </si>
  <si>
    <t>亜熱帯医学</t>
  </si>
  <si>
    <t>坪田　俊郎</t>
  </si>
  <si>
    <t>ﾂﾎﾞﾀ ﾄｼﾛｳ</t>
  </si>
  <si>
    <t>甲斐　宏三</t>
  </si>
  <si>
    <t>ｶｲ ｺｳｿﾞｳ</t>
  </si>
  <si>
    <t>平山　豊</t>
  </si>
  <si>
    <t>ﾋﾗﾔﾏ ﾕﾀｶ</t>
  </si>
  <si>
    <t>中川　益子</t>
  </si>
  <si>
    <t>ﾅｶｶﾞﾜ ﾏｽｺ</t>
  </si>
  <si>
    <t>下地　強</t>
  </si>
  <si>
    <t>ｼﾓｼﾞ ﾂﾖｼ</t>
  </si>
  <si>
    <t>梅田　勝彦</t>
  </si>
  <si>
    <t>ｳﾒﾀﾞ ｶﾂﾋｺ</t>
  </si>
  <si>
    <t>前里　仁志</t>
  </si>
  <si>
    <t>ﾏｴｻﾞﾄ ﾋﾄｼ</t>
  </si>
  <si>
    <t>比嘉　教太</t>
  </si>
  <si>
    <t>ﾋｶﾞ ｷｮｳﾀ</t>
  </si>
  <si>
    <t>金城　克幸</t>
  </si>
  <si>
    <t>ｷﾝｼﾞｮｳ ｶﾂﾕｷ</t>
  </si>
  <si>
    <t>平良　安聡</t>
  </si>
  <si>
    <t>ﾀｲﾗ ﾔｽﾄｼ</t>
  </si>
  <si>
    <t>渡邉　達也</t>
  </si>
  <si>
    <t>ﾜﾀﾅﾍﾞ ﾀﾂﾔ</t>
  </si>
  <si>
    <t>上里　幸哉</t>
  </si>
  <si>
    <t>ｳｴｻﾞﾄ ﾕｷﾔ</t>
  </si>
  <si>
    <t>座波　正</t>
  </si>
  <si>
    <t>ｻﾞﾊ ﾀﾀﾞｼ</t>
  </si>
  <si>
    <t>外間　昇</t>
  </si>
  <si>
    <t>ﾎｶﾏ ﾉﾎﾞﾙ</t>
  </si>
  <si>
    <t>佐伯　貴浩</t>
  </si>
  <si>
    <t>ｻｴｷ ﾀｶﾋﾛ</t>
  </si>
  <si>
    <t>坂井　功</t>
  </si>
  <si>
    <t>ｻｶｲ ｲｻｵ</t>
  </si>
  <si>
    <t>平岡　昌也</t>
  </si>
  <si>
    <t>ﾋﾗｵｶ ﾏｻﾔ</t>
  </si>
  <si>
    <t>大嶺　健</t>
  </si>
  <si>
    <t>ｵｵﾐﾈ ﾀｹｼ</t>
  </si>
  <si>
    <t>近藤　豊</t>
  </si>
  <si>
    <t>ｺﾝﾄﾞｳ ﾕﾀｶ</t>
  </si>
  <si>
    <t>島袋　津也子</t>
  </si>
  <si>
    <t>ｼﾏﾌﾞｸﾛ ﾂﾔｺ</t>
  </si>
  <si>
    <t>諸喜田　祐立</t>
  </si>
  <si>
    <t>ｼｮｷﾀﾞ ﾕｳﾀﾂ</t>
  </si>
  <si>
    <t>伊藤　賢一</t>
  </si>
  <si>
    <t>ｲﾄｳ ｹﾝｲﾁ</t>
  </si>
  <si>
    <t>伊狩　誓志</t>
  </si>
  <si>
    <t>ｲｶﾘ ﾁｶｼ</t>
  </si>
  <si>
    <t>渡辺　奈穂</t>
  </si>
  <si>
    <t>ﾜﾀﾅﾍﾞ ﾅﾎ</t>
  </si>
  <si>
    <t>青山　雄紀</t>
  </si>
  <si>
    <t>ｱｵﾔﾏ ﾕｳｷ</t>
  </si>
  <si>
    <t>伊達　美和子</t>
  </si>
  <si>
    <t>ﾀﾞﾃ ﾐﾜｺ</t>
  </si>
  <si>
    <t>土田　伸也</t>
  </si>
  <si>
    <t>ﾂﾁﾀﾞ ｼﾝﾔ</t>
  </si>
  <si>
    <t>政策形成と法</t>
  </si>
  <si>
    <t>岡本　薫明</t>
  </si>
  <si>
    <t>ｵｶﾓﾄ ｼｹﾞｱｷ</t>
  </si>
  <si>
    <t>フィールド実習Ⅱ</t>
  </si>
  <si>
    <t>大森　洋介</t>
  </si>
  <si>
    <t>ｵｵﾓﾘ ﾖｳｽｹ</t>
  </si>
  <si>
    <t>地域創生のためのデジタルマーケティング入門</t>
  </si>
  <si>
    <t>篠原　礼乃</t>
  </si>
  <si>
    <t>ｼﾉﾊﾗ ｱﾔﾉ</t>
  </si>
  <si>
    <t>沖縄美ら島地域資源活用論</t>
  </si>
  <si>
    <t>伊豆　菜津美</t>
  </si>
  <si>
    <t>ｲｽﾞ ﾅﾂﾐ</t>
  </si>
  <si>
    <t>門脇　茉海</t>
  </si>
  <si>
    <t>ｶﾄﾞﾜｷ ﾏﾐ</t>
  </si>
  <si>
    <t>五木田　玲子</t>
  </si>
  <si>
    <t>ｺﾞｷﾀ ﾚｲｺ</t>
  </si>
  <si>
    <t>関戸　塩</t>
  </si>
  <si>
    <t>ｾｷﾄﾞ ｼｵ</t>
  </si>
  <si>
    <t>松代　貴志</t>
  </si>
  <si>
    <t>ﾏﾂｼﾛ ﾀｶｼ</t>
  </si>
  <si>
    <t>損害保険実務</t>
  </si>
  <si>
    <t>翁長　勝</t>
  </si>
  <si>
    <t>ｵﾅｶﾞ ﾏｻﾙ</t>
  </si>
  <si>
    <t>喜瀬　乗基</t>
  </si>
  <si>
    <t>ｷｾ ﾉﾘﾓﾄ</t>
  </si>
  <si>
    <t>耳鼻咽喉・頭顎部外科学</t>
  </si>
  <si>
    <t>諸見里　恵一</t>
  </si>
  <si>
    <t>ﾓﾛﾐｻﾞﾄ ｹｲｲﾁ</t>
  </si>
  <si>
    <t>人体の構造と機能・解剖学実習</t>
  </si>
  <si>
    <t>大城　克彦</t>
  </si>
  <si>
    <t>ｵｵｼﾛ ｶﾂﾋｺ</t>
  </si>
  <si>
    <t>圓谷　智之</t>
  </si>
  <si>
    <t>ﾂﾑﾗﾔ ﾄﾓﾕｷ</t>
  </si>
  <si>
    <t>人体の構造と機能・生理学実習</t>
  </si>
  <si>
    <t>長濱　直次</t>
  </si>
  <si>
    <t>ﾅｶﾞﾊﾏ ﾅｵﾂｸﾞ</t>
  </si>
  <si>
    <t>衛生学・公衆衛生学、地域看護学</t>
  </si>
  <si>
    <t>岡部　明仁</t>
  </si>
  <si>
    <t>ｵｶﾍﾞ ｱｷﾋﾄ</t>
  </si>
  <si>
    <t>丸山　大介</t>
  </si>
  <si>
    <t>ﾏﾙﾔﾏ ﾀﾞｲｽｹ</t>
  </si>
  <si>
    <t>高橋　涼</t>
  </si>
  <si>
    <t>ﾀｶﾊｼ ﾘｮｳ</t>
  </si>
  <si>
    <t>小金渕　佳江</t>
  </si>
  <si>
    <t>ｺｶﾞﾈﾌﾞﾁ ｶｴ</t>
  </si>
  <si>
    <t>人体の構造と機能・解剖学実験</t>
  </si>
  <si>
    <t>中村　明文</t>
  </si>
  <si>
    <t>ﾅｶﾑﾗ ｱｷﾌﾐ</t>
  </si>
  <si>
    <t>中村　まこと</t>
  </si>
  <si>
    <t>ﾅｶﾑﾗ ﾏｺﾄ</t>
  </si>
  <si>
    <t>ｷｬﾘｱ実践</t>
  </si>
  <si>
    <t>吉岡　弘隆</t>
  </si>
  <si>
    <t>ﾖｼｵｶ ﾋﾛﾀｶ</t>
  </si>
  <si>
    <t>山口　浩</t>
  </si>
  <si>
    <t>ﾔﾏｸﾞﾁ ﾋﾛｼ</t>
  </si>
  <si>
    <t>M3系統講義　肩</t>
  </si>
  <si>
    <t>大柳　博義</t>
  </si>
  <si>
    <t>ｵｵﾔﾅｷﾞ ﾋﾛﾖｼ</t>
  </si>
  <si>
    <t>実践経済学Ⅲ</t>
  </si>
  <si>
    <t>実践経済学Ⅳ</t>
  </si>
  <si>
    <t>榎木　宏之</t>
  </si>
  <si>
    <t>ｴﾉｷ ﾋﾛﾕｷ</t>
  </si>
  <si>
    <t>KOLODZIEJCZYK JAKUB DARIUSZ</t>
  </si>
  <si>
    <t>ｺｳｼﾞｪｲﾁｸ ﾔｺﾌﾞ ﾀﾞﾘｳｰｼｭｰ</t>
  </si>
  <si>
    <t>判田　乾一</t>
  </si>
  <si>
    <t>ﾊﾝﾀﾞ ｹﾝｲﾁ</t>
  </si>
  <si>
    <t>屋我　直樹</t>
  </si>
  <si>
    <t>ﾔｶﾞ ﾅｵｷ</t>
  </si>
  <si>
    <t>眞栄里　和也</t>
  </si>
  <si>
    <t>ﾏｴｻﾄ ｶｽﾞﾔ</t>
  </si>
  <si>
    <t>前川　進</t>
  </si>
  <si>
    <t>ﾏｴｶﾜ ｽｽﾑ</t>
  </si>
  <si>
    <t>與儀　成也</t>
  </si>
  <si>
    <t>ﾖｷﾞ ﾅﾘﾔ</t>
  </si>
  <si>
    <t>下地　博明</t>
  </si>
  <si>
    <t>ｼﾓｼﾞ ﾋﾛｱｷ</t>
  </si>
  <si>
    <t>中園　幸樹</t>
  </si>
  <si>
    <t>ﾅｶｿﾞﾉ ｺｳｷ</t>
  </si>
  <si>
    <t>城間　克巳</t>
  </si>
  <si>
    <t>ｼﾛﾏ ｶﾂﾐ</t>
  </si>
  <si>
    <t>與那嶺　正人</t>
  </si>
  <si>
    <t>ﾖﾅﾐﾈ ﾏｻﾄ</t>
  </si>
  <si>
    <t>仲栄真　智</t>
  </si>
  <si>
    <t>ﾅｶｴﾏ ｻﾄｼ</t>
  </si>
  <si>
    <t>沖縄の航空事情と地域振興</t>
  </si>
  <si>
    <t>飯野　秀之</t>
  </si>
  <si>
    <t>ｲｲﾉ ﾋﾃﾞﾕｷ</t>
  </si>
  <si>
    <t>石川　歩</t>
  </si>
  <si>
    <t>ｲｼｶﾜ ｱﾕﾑ</t>
  </si>
  <si>
    <t>上原　健太郎</t>
  </si>
  <si>
    <t>ｳｴﾊﾗ ｹﾝﾀﾛｳ</t>
  </si>
  <si>
    <t>上間　江利子</t>
  </si>
  <si>
    <t>ｳｴﾏ ｴﾘｺ</t>
  </si>
  <si>
    <t>大迫　豊</t>
  </si>
  <si>
    <t>ｵｵｻｺ ﾕﾀｶ</t>
  </si>
  <si>
    <t>ｵｵｼﾛ ｽﾅｵ</t>
  </si>
  <si>
    <t>翁長　洋子</t>
  </si>
  <si>
    <t>ｵﾅｶﾞ ﾖｳｺ</t>
  </si>
  <si>
    <t>河口　哲也</t>
  </si>
  <si>
    <t>ｶﾜｸﾞﾁ ﾃﾂﾔ</t>
  </si>
  <si>
    <t>末吉　ゆかり</t>
  </si>
  <si>
    <t>ｽｴﾖｼ ﾕｶﾘ</t>
  </si>
  <si>
    <t>鋤野　和信</t>
  </si>
  <si>
    <t>ｽｷﾉ ｶｽﾞﾉﾌﾞ</t>
  </si>
  <si>
    <t>野﨑　泰久</t>
  </si>
  <si>
    <t>ﾉｻﾞｷ ﾔｽﾋｻ</t>
  </si>
  <si>
    <t>鷲野　健二</t>
  </si>
  <si>
    <t>ﾜｼﾉ ｹﾝｼﾞ</t>
  </si>
  <si>
    <t>東盛　貴光</t>
  </si>
  <si>
    <t>ﾋｶﾞｼﾓﾘ ﾀｶﾐﾂ</t>
  </si>
  <si>
    <t>友利　新</t>
  </si>
  <si>
    <t>ﾄﾓﾘ ｱﾗﾀ</t>
  </si>
  <si>
    <t>宮崎　晃</t>
  </si>
  <si>
    <t>ﾐﾔｻﾞｷ ｱｷﾗ</t>
  </si>
  <si>
    <t>M4医療学総論</t>
  </si>
  <si>
    <t>濱比嘉　由美子</t>
  </si>
  <si>
    <t>ﾊﾏﾋｶﾞ ﾕﾐｺ</t>
  </si>
  <si>
    <t>Nam　Eun　Woo</t>
  </si>
  <si>
    <t>ﾕﾝ ﾅﾑ ｳｰ</t>
  </si>
  <si>
    <t>アジア太平洋の保健医療</t>
  </si>
  <si>
    <t>国際保健持論</t>
  </si>
  <si>
    <t>現代経済システム理論</t>
  </si>
  <si>
    <t>相良　孝雄</t>
  </si>
  <si>
    <t>ｻｶﾞﾗ ﾀｶｵ</t>
  </si>
  <si>
    <t>伊藤　豊</t>
  </si>
  <si>
    <t>ｲﾄｳ ﾕﾀｶ</t>
  </si>
  <si>
    <t>藤原　静雄</t>
  </si>
  <si>
    <t>ﾌｼﾞﾜﾗ ｼｽﾞｵ</t>
  </si>
  <si>
    <t>"政策形成と法
（展開・先端核特殊講義Ⅲ）"</t>
  </si>
  <si>
    <t>和智　仲是</t>
  </si>
  <si>
    <t>ﾜﾁ ﾅｶﾀﾀﾞ</t>
  </si>
  <si>
    <t>仲宗根　美奈</t>
  </si>
  <si>
    <t>ﾅｶｿﾈ ﾐﾅ</t>
  </si>
  <si>
    <t>表現ⅠＢ</t>
  </si>
  <si>
    <t>那須　將</t>
  </si>
  <si>
    <t>ﾅｽ ｱﾀﾙ</t>
  </si>
  <si>
    <t>柿島　あかね</t>
  </si>
  <si>
    <t>ｶｷｼﾏ ｱｶﾈ</t>
  </si>
  <si>
    <t>立田　令子</t>
  </si>
  <si>
    <t>ﾀﾂﾀ ﾚｲｺ</t>
  </si>
  <si>
    <t>市瀬　多恵子</t>
  </si>
  <si>
    <t>ｲﾁｾ ﾀｴｺ</t>
  </si>
  <si>
    <t>動物実験の基礎</t>
  </si>
  <si>
    <t>山口　裕</t>
  </si>
  <si>
    <t>ﾔﾏｸﾞﾁ ﾕﾀｶ</t>
  </si>
  <si>
    <t>砂川　洋子</t>
  </si>
  <si>
    <t>ｽﾅｶﾞﾜ ﾖｳｺ</t>
  </si>
  <si>
    <t>成人看護特別実習（がん看護CNS実習）</t>
  </si>
  <si>
    <t>松井　健</t>
  </si>
  <si>
    <t>ﾏﾂｲ ﾀｹｼ</t>
  </si>
  <si>
    <t>教育研究(確認中)</t>
  </si>
  <si>
    <t>数学教育基礎論Ａ</t>
  </si>
  <si>
    <t>数学教育基礎論Ｂ</t>
  </si>
  <si>
    <t>数学教育授業研究Ａ</t>
  </si>
  <si>
    <t>数学教育授業研究Ｂ</t>
  </si>
  <si>
    <t>数学教育基礎論A</t>
  </si>
  <si>
    <t>数学教育授業研究A</t>
  </si>
  <si>
    <t>数学教育授業研究B</t>
  </si>
  <si>
    <t>又吉　宣</t>
  </si>
  <si>
    <t>ﾏﾀﾖｼ ｾﾝ</t>
  </si>
  <si>
    <t>耳鼻咽喉・頭部外科学</t>
  </si>
  <si>
    <t>小杉　隆誠</t>
  </si>
  <si>
    <t>ｺｽｷﾞ ﾀｶﾖｼ</t>
  </si>
  <si>
    <t>研究・指導</t>
  </si>
  <si>
    <t>野中　正法</t>
  </si>
  <si>
    <t>ﾉﾅｶ ﾏｻﾉﾘ</t>
  </si>
  <si>
    <t>東江　直司</t>
  </si>
  <si>
    <t>ｱｶﾞﾘｴ ﾅｵｼ</t>
  </si>
  <si>
    <t>大城　佳明</t>
  </si>
  <si>
    <t>ｵｵｼﾛ ﾖｼｱｷ</t>
  </si>
  <si>
    <t>enPiT関連の教育</t>
  </si>
  <si>
    <t>稻福　桂一郎</t>
  </si>
  <si>
    <t>ｲﾅﾌｸ ｹｲｲﾁﾛｳ</t>
  </si>
  <si>
    <t>原　章</t>
  </si>
  <si>
    <t>ﾊﾗ ｱｷﾗ</t>
  </si>
  <si>
    <t>喜瀬　実名子</t>
  </si>
  <si>
    <t>ｷｾ ﾐﾅｺ</t>
  </si>
  <si>
    <t>座喜味　肇</t>
  </si>
  <si>
    <t>ｻﾞｷﾐ ﾊｼﾞﾒ</t>
  </si>
  <si>
    <t>當間　隆治</t>
  </si>
  <si>
    <t>ﾄｳﾏ ﾘｭｳｼﾞ</t>
  </si>
  <si>
    <t>上原　淳</t>
  </si>
  <si>
    <t>ｳｴﾊﾗ ｼﾞｭﾝ</t>
  </si>
  <si>
    <t>仲嶺　智</t>
  </si>
  <si>
    <t>ﾅｶﾐﾈ ｻﾄﾙ</t>
  </si>
  <si>
    <t>糸数　勝範</t>
  </si>
  <si>
    <t>ｲﾄｶｽﾞ ｶﾂﾉﾘ</t>
  </si>
  <si>
    <t>新垣　耕</t>
  </si>
  <si>
    <t>ｱﾗｶｷ ｺｳ</t>
  </si>
  <si>
    <t>上原　啓文</t>
  </si>
  <si>
    <t>ｳｴﾊﾗ ﾋﾛﾌﾐ</t>
  </si>
  <si>
    <t>社会基盤デザイン特別講義Ⅶ</t>
  </si>
  <si>
    <t>辻本　陽琢</t>
  </si>
  <si>
    <t>ﾂｼﾞﾓﾄ ﾖｳﾀｸ</t>
  </si>
  <si>
    <t>デザイン特別講義Ⅶ</t>
  </si>
  <si>
    <t>安藤　慎</t>
  </si>
  <si>
    <t>ｱﾝﾄﾞｳ ｼﾝ</t>
  </si>
  <si>
    <t>松井　洋</t>
  </si>
  <si>
    <t>ﾏﾂｲ ﾋﾛｼ</t>
  </si>
  <si>
    <t>内里　清一郎</t>
  </si>
  <si>
    <t>ｳﾁｻﾞﾄ ｾｲｲﾁﾛｳ</t>
  </si>
  <si>
    <t>砂川　聡</t>
  </si>
  <si>
    <t>小野寺　幸治</t>
  </si>
  <si>
    <t>ｵﾉﾃﾞﾗ ｺｳｼﾞ</t>
  </si>
  <si>
    <t>小島　孝文</t>
  </si>
  <si>
    <t>ｺｼﾞﾏ ﾀｶﾌﾐ</t>
  </si>
  <si>
    <t>関口　浩至</t>
  </si>
  <si>
    <t>ｾｷｸﾞﾁ ﾋﾛｼ</t>
  </si>
  <si>
    <t>渡口　伸光</t>
  </si>
  <si>
    <t>ﾄｸﾞﾁ ﾉﾌﾞﾐﾂ</t>
  </si>
  <si>
    <t>森岡　一</t>
  </si>
  <si>
    <t>ﾓﾘｵｶ ﾊｼﾞﾑ</t>
  </si>
  <si>
    <t>研究推進機構</t>
  </si>
  <si>
    <t>研究企画室アドバイザー</t>
  </si>
  <si>
    <t>629161</t>
  </si>
  <si>
    <t>中内　一郎</t>
  </si>
  <si>
    <t>ﾅｶｳﾁ ｲﾁﾛｳ</t>
  </si>
  <si>
    <t>児島　章朋</t>
  </si>
  <si>
    <t>ｺｼﾞﾏ ｱｷﾄﾓ</t>
  </si>
  <si>
    <t>濱井　和博</t>
  </si>
  <si>
    <t>ﾊﾏｲ ｶｽﾞﾋﾛ</t>
  </si>
  <si>
    <t>桜井　葵</t>
  </si>
  <si>
    <t>ｻｸﾗｲ ｱｵｲ</t>
  </si>
  <si>
    <t>大城　毅</t>
  </si>
  <si>
    <t>松本　延城</t>
  </si>
  <si>
    <t>ﾏﾂﾓﾄ ﾉﾌﾞｷ</t>
  </si>
  <si>
    <t>伊波　亮宏</t>
  </si>
  <si>
    <t>ｲﾊ ｱｷﾋﾛ</t>
  </si>
  <si>
    <t>新垣　等</t>
  </si>
  <si>
    <t>ｱﾗｶｷ ﾋﾄｼ</t>
  </si>
  <si>
    <t>西﨑　哲也</t>
  </si>
  <si>
    <t>ﾆｼｻﾞｷ ﾃﾂﾔ</t>
  </si>
  <si>
    <t>池田　祐紀乃</t>
  </si>
  <si>
    <t>ｲｹﾀﾞ ﾕｷﾉ</t>
  </si>
  <si>
    <t>長友　大樹</t>
  </si>
  <si>
    <t>ﾅｶﾞﾄﾓ ﾀﾞｲｷ</t>
  </si>
  <si>
    <t>池上　亮太</t>
  </si>
  <si>
    <t>ｲｹｶﾞﾐ ﾘｮｳﾀ</t>
  </si>
  <si>
    <t>平良　圭一</t>
  </si>
  <si>
    <t>ﾀｲﾗ ｹｲｲﾁ</t>
  </si>
  <si>
    <t>佐川　城一</t>
  </si>
  <si>
    <t>ｻｶﾞﾜ ｼﾞｮｳｲ</t>
  </si>
  <si>
    <t>広瀬　秀人</t>
  </si>
  <si>
    <t>ﾋﾛｾ ｼｭｳﾄ</t>
  </si>
  <si>
    <t>伊野波　和史</t>
  </si>
  <si>
    <t>ｲﾉﾊ ｶｽﾞｼ</t>
  </si>
  <si>
    <t>取渕　竜馬</t>
  </si>
  <si>
    <t>ﾄﾘﾌﾞﾁ ﾘｮｳﾏ</t>
  </si>
  <si>
    <t>田里　大輔</t>
  </si>
  <si>
    <t>ﾀｻﾄ ﾀﾞｲｽｹ</t>
  </si>
  <si>
    <t>栩野　浩</t>
  </si>
  <si>
    <t>ﾄﾁﾉ ﾋﾛｼ</t>
  </si>
  <si>
    <t>旅行ビジネス論</t>
  </si>
  <si>
    <t>望月　拓郎</t>
  </si>
  <si>
    <t>ﾓﾁﾂﾞｷ ﾀｸﾛｳ</t>
  </si>
  <si>
    <t>道路交通計画</t>
  </si>
  <si>
    <t>山中　亮</t>
  </si>
  <si>
    <t>ﾔﾏﾅｶ ﾘｮｳ</t>
  </si>
  <si>
    <t>相澤　常磁</t>
  </si>
  <si>
    <t>ｱｲｻﾞﾜ ｼﾞｮｳｼﾞ</t>
  </si>
  <si>
    <t>中島　隆太</t>
  </si>
  <si>
    <t>ﾅｶｼﾞﾏ ﾘｭｳﾀ</t>
  </si>
  <si>
    <t>高下　秀春</t>
  </si>
  <si>
    <t>前村　久</t>
  </si>
  <si>
    <t>ﾏｴﾑﾗ ﾋｻｼ</t>
  </si>
  <si>
    <t>福住　尚将</t>
  </si>
  <si>
    <t>ﾌｸｽﾞﾐ ﾅｵﾕｷ</t>
  </si>
  <si>
    <t>栗原　茂夫</t>
  </si>
  <si>
    <t>ｸﾘﾊﾗ ｼｹﾞｵ</t>
  </si>
  <si>
    <t>ヘルスツーリズム論</t>
  </si>
  <si>
    <t>仲兼久　周子</t>
  </si>
  <si>
    <t>ﾅｶｶﾞﾈｸ ｼｭｳｺ</t>
  </si>
  <si>
    <t>髙良　桂子</t>
  </si>
  <si>
    <t>ﾀｶﾗ ｹｲｺ</t>
  </si>
  <si>
    <t>髙原　大介</t>
  </si>
  <si>
    <t>ﾀｶﾊﾗ ﾀﾞｲｽｹ</t>
  </si>
  <si>
    <t>濱川　ルミ</t>
  </si>
  <si>
    <t>ﾊﾏｶﾞﾜ ﾙﾐ</t>
  </si>
  <si>
    <t>西根　栄一</t>
  </si>
  <si>
    <t>ﾆｼﾈ ｴｲｲﾁ</t>
  </si>
  <si>
    <t>藤田　徹</t>
  </si>
  <si>
    <t>ﾌｼﾞﾀ ﾄｵﾙ</t>
  </si>
  <si>
    <t>衛　紀生</t>
  </si>
  <si>
    <t>ｴｲ ｷｾｲ</t>
  </si>
  <si>
    <t>田中　夏子</t>
  </si>
  <si>
    <t>ﾀﾅｶ ﾅﾂｺ</t>
  </si>
  <si>
    <t>小山　良太</t>
  </si>
  <si>
    <t>ｺﾔﾏ ﾘｮｳﾀ</t>
  </si>
  <si>
    <t>比嘉　盛人</t>
  </si>
  <si>
    <t>ﾋｶﾞ ﾓﾘﾄ</t>
  </si>
  <si>
    <t>_x000D_
現代経済システム理論</t>
  </si>
  <si>
    <t>高橋　弘幸</t>
  </si>
  <si>
    <t>ﾀｶﾊｼ ﾋﾛﾕｷ</t>
  </si>
  <si>
    <t>豊重　哲郎</t>
  </si>
  <si>
    <t>ﾄﾖｼｹﾞ ﾃﾂﾛｳ</t>
  </si>
  <si>
    <t>伊藤　早苗</t>
  </si>
  <si>
    <t>ｲﾄｳ ｻﾅｴ</t>
  </si>
  <si>
    <t>佐藤　俊輔</t>
  </si>
  <si>
    <t>ｻﾄｳ ｼｭﾝｽｹ</t>
  </si>
  <si>
    <t>金子　譲一</t>
  </si>
  <si>
    <t>ｶﾈｺ ｼﾞｮｳｲﾁ</t>
  </si>
  <si>
    <t>高江洲　洋子</t>
  </si>
  <si>
    <t>ﾀｶｴｽ ﾖｳｺ</t>
  </si>
  <si>
    <t>新聞活用講座</t>
  </si>
  <si>
    <t>照屋　晴奈</t>
  </si>
  <si>
    <t>ﾃﾙﾔ ﾊﾙﾅ</t>
  </si>
  <si>
    <t>発達障害者教育</t>
  </si>
  <si>
    <t>ダイバーシティ教育実践研究ⅢA</t>
  </si>
  <si>
    <t>ダイバーシティ教育実践研究ⅢB</t>
  </si>
  <si>
    <t>安慶名　磨紀</t>
  </si>
  <si>
    <t>ｱｹﾞﾅ ﾏｷ</t>
  </si>
  <si>
    <t>倉本　育実</t>
  </si>
  <si>
    <t>ｸﾗﾓﾄ ｲｸﾐ</t>
  </si>
  <si>
    <t>キャリア関係特別講義Ⅲ</t>
  </si>
  <si>
    <t>加藤　友康</t>
  </si>
  <si>
    <t>ｶﾄｳ ﾄﾓﾔｽ</t>
  </si>
  <si>
    <t>キャリア関係特別講義Ⅳ</t>
  </si>
  <si>
    <t>田中　正男</t>
  </si>
  <si>
    <t>ﾀﾅｶ ﾏｻｵ</t>
  </si>
  <si>
    <t>美術って何?</t>
  </si>
  <si>
    <t>藤原　直美</t>
  </si>
  <si>
    <t>ﾌｼﾞﾜﾗ ﾅｵﾐ</t>
  </si>
  <si>
    <t>佐藤　努</t>
  </si>
  <si>
    <t>ｻﾄｳ ﾂﾄﾑ</t>
  </si>
  <si>
    <t>宇賀神　知紀</t>
  </si>
  <si>
    <t>ｳｶﾞｼﾞﾝ ﾄﾓﾉﾘ</t>
  </si>
  <si>
    <t>物理学特別セミナーC物理学セミナーⅢ</t>
  </si>
  <si>
    <t>物理学特別セミナーD物理学セミナーⅣ</t>
  </si>
  <si>
    <t>青木　一雄</t>
  </si>
  <si>
    <t>ｱｵｷ ｶｽﾞｵ</t>
  </si>
  <si>
    <t>衛生学・公衆衛生学・熱帯医学・国際保健医療学</t>
  </si>
  <si>
    <t>新崎　章</t>
  </si>
  <si>
    <t>仲　賢</t>
  </si>
  <si>
    <t>ﾅｶ ｻﾄｼ</t>
  </si>
  <si>
    <t>宇地原　崇夫</t>
  </si>
  <si>
    <t>ｳﾁﾊﾗ ﾀｶｵ</t>
  </si>
  <si>
    <t>大城　敦</t>
  </si>
  <si>
    <t>ｵｵｼﾛ ｵｻﾑ</t>
  </si>
  <si>
    <t>阿部　昇</t>
  </si>
  <si>
    <t>ｱﾍﾞ ﾉﾎﾞﾙ</t>
  </si>
  <si>
    <t>苅谷　嘉之</t>
  </si>
  <si>
    <t>ｶﾘﾔ ﾖｼﾕｷ</t>
  </si>
  <si>
    <t>森　慎太郎</t>
  </si>
  <si>
    <t>ﾓﾘ ｼﾝﾀﾛｳ</t>
  </si>
  <si>
    <t>社会基盤デザイン特別講義Ⅰ</t>
  </si>
  <si>
    <t>和田　賢哉</t>
  </si>
  <si>
    <t>ﾜﾀﾞ ｹﾝﾔ</t>
  </si>
  <si>
    <t>神谷　明法</t>
  </si>
  <si>
    <t>ｶﾐﾔ ｱｷﾉﾘ</t>
  </si>
  <si>
    <t>渡久山　直樹</t>
  </si>
  <si>
    <t>ﾄｸﾔﾏ ﾅｵｷ</t>
  </si>
  <si>
    <t>上原　智泰</t>
  </si>
  <si>
    <t>ｳｴﾊﾗ ﾄﾓﾋﾛ</t>
  </si>
  <si>
    <t>宮城　祐貴</t>
  </si>
  <si>
    <t>ﾐﾔｷﾞ ﾕｳｷ</t>
  </si>
  <si>
    <t>謝花　建吾</t>
  </si>
  <si>
    <t>ｼﾞｬﾊﾅ ｹﾝｺﾞ</t>
  </si>
  <si>
    <t>宮良　恵美</t>
  </si>
  <si>
    <t>ﾐﾔﾗ ﾒｸﾞﾐ</t>
  </si>
  <si>
    <t>観光学特殊講義IV</t>
  </si>
  <si>
    <t>井上　浄</t>
  </si>
  <si>
    <t>ｲﾉｳｴ ｼﾞｮｳ</t>
  </si>
  <si>
    <t>沖縄特色科目</t>
  </si>
  <si>
    <t>柿田　徹也</t>
  </si>
  <si>
    <t>ｶｷﾀ ﾃﾂﾔ</t>
  </si>
  <si>
    <t>金谷　文則</t>
  </si>
  <si>
    <t>ｶﾅﾔ ﾌﾐﾉﾘ</t>
  </si>
  <si>
    <t>上股</t>
  </si>
  <si>
    <t>山本　雅</t>
  </si>
  <si>
    <t>ﾔﾏﾓﾄ ﾀﾀﾞｼ</t>
  </si>
  <si>
    <t>分子細胞生物学</t>
  </si>
  <si>
    <t>消費生活と環境</t>
  </si>
  <si>
    <t>渡邉　貴之</t>
  </si>
  <si>
    <t>ﾜﾀﾅﾍﾞ ﾀｶﾕｷ</t>
  </si>
  <si>
    <t>天津　竜一</t>
  </si>
  <si>
    <t>ｱﾏﾂ ﾘｭｳｲﾁ</t>
  </si>
  <si>
    <t>望月　一彦</t>
  </si>
  <si>
    <t>ﾓﾁﾂﾞｷ ｶｽﾞﾋｺ</t>
  </si>
  <si>
    <t>只野　昌之</t>
  </si>
  <si>
    <t>ﾀﾀﾞﾉ ﾏｻﾕｷ</t>
  </si>
  <si>
    <t>城間　直樹</t>
  </si>
  <si>
    <t>ｼﾛﾏ ﾅｵｷ</t>
  </si>
  <si>
    <t>地方創生論</t>
  </si>
  <si>
    <t>金城　洋</t>
  </si>
  <si>
    <t>谷合　誠</t>
  </si>
  <si>
    <t>ﾀﾆｱｲ ﾏｺﾄ</t>
  </si>
  <si>
    <t>木村　政昌</t>
  </si>
  <si>
    <t>ｷﾑﾗ ｾｲｼｮｳ</t>
  </si>
  <si>
    <t>前村　治</t>
  </si>
  <si>
    <t>ﾏｴﾑﾗ ｵｻﾑ</t>
  </si>
  <si>
    <t>我那覇　章</t>
  </si>
  <si>
    <t>ｶﾞﾅﾊ ｱｷﾗ</t>
  </si>
  <si>
    <t>趙　彩尹</t>
  </si>
  <si>
    <t>ｼﾞｮ ﾁｪﾕﾝ</t>
  </si>
  <si>
    <t>田中　誠一</t>
  </si>
  <si>
    <t>ﾀﾅｶ ｾｲｲﾁ</t>
  </si>
  <si>
    <t>エネルギー環境工学特別講義Ⅴ</t>
  </si>
  <si>
    <t>島田　英彦</t>
  </si>
  <si>
    <t>ｼﾏﾀﾞ ﾋﾃﾞﾋｺ</t>
  </si>
  <si>
    <t>物理学特別セミナーE・
物理学セミナーV
"</t>
  </si>
  <si>
    <t>新垣　秀治</t>
  </si>
  <si>
    <t>ｱﾗｶｷ ﾋﾃﾞﾊﾙ</t>
  </si>
  <si>
    <t>減災計画</t>
  </si>
  <si>
    <t>水岸　研二</t>
  </si>
  <si>
    <t>ﾐｽﾞｷﾞｼ ｹﾝｼﾞ</t>
  </si>
  <si>
    <t>宮城　一正</t>
  </si>
  <si>
    <t>ﾐﾔｷﾞ ｶｽﾞﾏｻ</t>
  </si>
  <si>
    <t>荻野　司</t>
  </si>
  <si>
    <t>ｵｷﾞﾉ ﾂｶｻ</t>
  </si>
  <si>
    <t>親泊　愛</t>
  </si>
  <si>
    <t>ｵﾔﾄﾞﾏﾘ ｱｲ</t>
  </si>
  <si>
    <t>森戸　裕紀</t>
  </si>
  <si>
    <t>ﾓﾘﾄ ﾕｳｷ</t>
  </si>
  <si>
    <t>山本　哲也</t>
  </si>
  <si>
    <t>ﾔﾏﾓﾄ ﾃﾂﾔ</t>
  </si>
  <si>
    <t>高木　文久</t>
  </si>
  <si>
    <t>ﾀｶｷﾞ ﾌﾐﾋｻ</t>
  </si>
  <si>
    <t>米須　美奈子</t>
  </si>
  <si>
    <t>ｺﾒｽ ﾐﾅｺ</t>
  </si>
  <si>
    <t>比嘉　良太</t>
  </si>
  <si>
    <t>ﾋｶﾞ ﾘｮｳﾀ</t>
  </si>
  <si>
    <t>下門　清</t>
  </si>
  <si>
    <t>ｼﾓｼﾞｮｳ ｷﾖｼ</t>
  </si>
  <si>
    <t>高村　ちあき</t>
  </si>
  <si>
    <t>ﾀｶﾑﾗ ﾁｱｷ</t>
  </si>
  <si>
    <t>伊良部　真子</t>
  </si>
  <si>
    <t>ｲﾗﾌﾞ ﾏｺ</t>
  </si>
  <si>
    <t>山城　大地</t>
  </si>
  <si>
    <t>ﾔﾏｼﾛ ﾀﾞｲﾁ</t>
  </si>
  <si>
    <t>土井　正樹</t>
  </si>
  <si>
    <t>ﾄﾞｲ ﾏｻｷ</t>
  </si>
  <si>
    <t>照屋　太悟</t>
  </si>
  <si>
    <t>ﾃﾙﾔ ﾀﾞｲｺﾞ</t>
  </si>
  <si>
    <t>玉城　啓太</t>
  </si>
  <si>
    <t>ﾀﾏｷ ｹｲﾀ</t>
  </si>
  <si>
    <t>原田　卓三</t>
  </si>
  <si>
    <t>ﾊﾗﾀﾞ ﾀｸﾐ</t>
  </si>
  <si>
    <t>平安山　睦美</t>
  </si>
  <si>
    <t>ﾍﾝｻﾞﾝ ﾑﾂﾐ</t>
  </si>
  <si>
    <t>外間　宏人</t>
  </si>
  <si>
    <t>ﾎｶﾏ ﾋﾛﾄ</t>
  </si>
  <si>
    <t>高橋　大介</t>
  </si>
  <si>
    <t>ﾀｶﾊｼ ﾀﾞｲｽｹ</t>
  </si>
  <si>
    <t>物理学特別セミナーL、物理学セミナーⅫ</t>
  </si>
  <si>
    <t>サービス産業基礎概論</t>
  </si>
  <si>
    <t>深見　克哉</t>
  </si>
  <si>
    <t>ﾌｶﾐ ｶﾂﾔ</t>
  </si>
  <si>
    <t>永井　五洋</t>
  </si>
  <si>
    <t>ﾅｶﾞｲ ｺﾞﾖｳ</t>
  </si>
  <si>
    <t>田村　仁</t>
  </si>
  <si>
    <t>ﾀﾑﾗ ﾋﾄｼ</t>
  </si>
  <si>
    <t>海洋地学特別講義Ｌ</t>
  </si>
  <si>
    <t>漢那　歩</t>
  </si>
  <si>
    <t>ｶﾝﾅ ｱﾕﾐ</t>
  </si>
  <si>
    <t>平原　仁美</t>
  </si>
  <si>
    <t>ﾋﾗﾊﾗ ﾋﾄﾐ</t>
  </si>
  <si>
    <t>城間　えり子</t>
  </si>
  <si>
    <t>ｼﾛﾏ ｴﾘｺ</t>
  </si>
  <si>
    <t>鈴木　健美</t>
  </si>
  <si>
    <t>ｽｽﾞｷ ﾀｹﾐ</t>
  </si>
  <si>
    <t>真栄城　兼秀</t>
  </si>
  <si>
    <t>ﾏｴｼﾛ ｹﾝｼｭｳ</t>
  </si>
  <si>
    <t>中山　功一</t>
  </si>
  <si>
    <t>ﾅｶﾔﾏ ｺｳｲﾁ</t>
  </si>
  <si>
    <t>大学院特別講義</t>
  </si>
  <si>
    <t>堀田　洋</t>
  </si>
  <si>
    <t>ﾎｯﾀ ﾋﾛｼ</t>
  </si>
  <si>
    <t>眞榮城　睦子</t>
  </si>
  <si>
    <t>ﾏｴｼﾛ ﾑﾂｺ</t>
  </si>
  <si>
    <t>北野　浩</t>
  </si>
  <si>
    <t>ｷﾀﾉ ﾋﾛｼ</t>
  </si>
  <si>
    <t>伊波　菜々</t>
  </si>
  <si>
    <t>ｲﾊ ﾅﾅ</t>
  </si>
  <si>
    <t>小島　梓</t>
  </si>
  <si>
    <t>ｺｼﾞﾏ ｱｽﾞｻ</t>
  </si>
  <si>
    <t>島袋　隆志</t>
  </si>
  <si>
    <t>ｼﾏﾌﾞｸﾛ ﾀｶｼ</t>
  </si>
  <si>
    <t>藤　浩志</t>
  </si>
  <si>
    <t>ﾌｼﾞ ﾋﾛｼ</t>
  </si>
  <si>
    <t>矢部　優慈郎</t>
  </si>
  <si>
    <t>ﾔﾍﾞ ﾕｳｼﾞﾛｳ</t>
  </si>
  <si>
    <t>藤村　紋子</t>
  </si>
  <si>
    <t>ﾌｼﾞﾑﾗ ｱﾔｺ</t>
  </si>
  <si>
    <t>田中　勇悦</t>
  </si>
  <si>
    <t>ﾀﾅｶ ﾕｳｴﾂ</t>
  </si>
  <si>
    <t>赤澤　幸則</t>
  </si>
  <si>
    <t>ｱｶｻﾞﾜ ﾕｷﾉﾘ</t>
  </si>
  <si>
    <t>上原　貴行</t>
  </si>
  <si>
    <t>ｳｴﾊﾗ ﾀｶﾕｷ</t>
  </si>
  <si>
    <t>新田　迅</t>
  </si>
  <si>
    <t>ﾆｯﾀ ﾊﾔｾ</t>
  </si>
  <si>
    <t>産科婦人科臨床実習</t>
  </si>
  <si>
    <t>知花　亜美</t>
  </si>
  <si>
    <t>ﾁﾊﾞﾅ ｱﾐ</t>
  </si>
  <si>
    <t>伊礼　恭</t>
  </si>
  <si>
    <t>ｲﾚｲ ﾀｶｼ</t>
  </si>
  <si>
    <t>琉大特色・地域創生科目「沖縄の航空事業と地域振興」</t>
  </si>
  <si>
    <t>琉大特色・地域創生特別講義Ⅷ「沖縄の航空事業と地域振興２」</t>
  </si>
  <si>
    <t>東　朝幸</t>
  </si>
  <si>
    <t>ｱｽﾞﾏ ﾄﾓﾕｷ</t>
  </si>
  <si>
    <t>梁　運飛</t>
  </si>
  <si>
    <t>ﾘｮｳ ｳﾝﾋ</t>
  </si>
  <si>
    <t>小坂典子</t>
  </si>
  <si>
    <t>ｺｻｶ ﾉﾘｺ</t>
  </si>
  <si>
    <t>磯貝　友希</t>
  </si>
  <si>
    <t>ｲｿｶﾞｲ ﾕｷ</t>
  </si>
  <si>
    <t>福永　香織</t>
  </si>
  <si>
    <t>ﾌｸﾅｶﾞ ｶｵﾘ</t>
  </si>
  <si>
    <t>工藤　亜稀</t>
  </si>
  <si>
    <t>ｸﾄﾞｳ ｱｷ</t>
  </si>
  <si>
    <t>玉城　守克</t>
  </si>
  <si>
    <t>ﾀﾏｼﾛ ﾓﾘｶﾂ</t>
  </si>
  <si>
    <t>キャリアデザイン　　　</t>
  </si>
  <si>
    <t>入佐　学</t>
  </si>
  <si>
    <t>ｲﾘｻ ﾏﾅﾌﾞ</t>
  </si>
  <si>
    <t>並里　智浩</t>
  </si>
  <si>
    <t>ﾅﾐｻﾄ ﾄﾓﾋﾛ</t>
  </si>
  <si>
    <t>下川　統久朗</t>
  </si>
  <si>
    <t>ｼﾓｶﾜ ﾄｳｸﾛｳ</t>
  </si>
  <si>
    <t>物理学特別セミナーＦ</t>
  </si>
  <si>
    <t>物理学特別セミナーⅥ</t>
  </si>
  <si>
    <t>瀬底　正司</t>
  </si>
  <si>
    <t>ｾｿｺ ｼｮｳｼﾞ</t>
  </si>
  <si>
    <t>翁長　武温</t>
  </si>
  <si>
    <t>ｵﾅｶﾞ ﾀｹﾊﾙ</t>
  </si>
  <si>
    <t>町田　宗久</t>
  </si>
  <si>
    <t>ﾏﾁﾀﾞ ﾑﾈﾋｻ</t>
  </si>
  <si>
    <t>秋田　正倫</t>
  </si>
  <si>
    <t>ｱｷﾀ ﾏｻﾉﾘ</t>
  </si>
  <si>
    <t>ALVES DOS SANTOS MARIA EDUARDA</t>
  </si>
  <si>
    <t>ｱﾙﾍﾞｽ ﾄﾞｽ ｻﾝﾄｽ ﾏﾘｱ ｴﾄﾞｭｱﾙﾀﾞ</t>
  </si>
  <si>
    <t>POLISENO ANGELO</t>
  </si>
  <si>
    <t>ﾎﾟﾘｾｰﾉ ｱﾝｼﾞｪﾛ</t>
  </si>
  <si>
    <t>友利　久哉</t>
  </si>
  <si>
    <t>ﾄﾓﾘ ﾋｻﾔ</t>
  </si>
  <si>
    <t>赤沼　隼一</t>
  </si>
  <si>
    <t>ｱｶﾇﾏ ｼﾞｭﾝｲﾁ</t>
  </si>
  <si>
    <t>特別講義（土木行政）</t>
  </si>
  <si>
    <t>渡久山　雄一</t>
  </si>
  <si>
    <t>ﾄｸﾔﾏ ﾕｳｲﾁ</t>
  </si>
  <si>
    <t>ﾏｴｻﾞﾄ ｶｽﾞﾔ</t>
  </si>
  <si>
    <t>美野　智彦</t>
  </si>
  <si>
    <t>ﾐﾉ ﾄﾓﾋｺ</t>
  </si>
  <si>
    <t>貝塚　元彦</t>
  </si>
  <si>
    <t>ｶｲﾂﾞｶ ﾓﾄﾋｺ</t>
  </si>
  <si>
    <t>ICTの活用による地域課題解決</t>
  </si>
  <si>
    <t>松隈　憲吾</t>
  </si>
  <si>
    <t>ﾏﾂｸﾞﾏ ｹﾝｺﾞ</t>
  </si>
  <si>
    <t>喜屋武　謙次</t>
  </si>
  <si>
    <t>ｷｬﾝ ｹﾝｼﾞ</t>
  </si>
  <si>
    <t>高良　学</t>
  </si>
  <si>
    <t>ﾀｶﾗ ｻﾄｼ</t>
  </si>
  <si>
    <t>許田　盛也</t>
  </si>
  <si>
    <t>ｷｮﾀﾞ ｾｲﾔ</t>
  </si>
  <si>
    <t>河原　恭一</t>
  </si>
  <si>
    <t>ｶﾜﾊﾗ ｷｮｳｲﾁ</t>
  </si>
  <si>
    <t>人口と食料</t>
  </si>
  <si>
    <t>鈴木　光明</t>
  </si>
  <si>
    <t>ｽｽﾞｷ ﾐﾂｱｷ</t>
  </si>
  <si>
    <t>原之園　一宏</t>
  </si>
  <si>
    <t>ﾊﾗﾉｿﾉ ｶｽﾞﾋﾛ</t>
  </si>
  <si>
    <t>若松　誠</t>
  </si>
  <si>
    <t>ﾜｶﾏﾂ ﾏｺﾄ</t>
  </si>
  <si>
    <t>玉城　勇人</t>
  </si>
  <si>
    <t>ﾀﾏｼﾛ ﾕｳﾄ</t>
  </si>
  <si>
    <t>飛矢　舞</t>
  </si>
  <si>
    <t>ﾄﾋﾞﾔ ﾏｲ</t>
  </si>
  <si>
    <t>石原　正一</t>
  </si>
  <si>
    <t>ｲｼﾊﾗ ｼｮｳｲﾁ</t>
  </si>
  <si>
    <t>田港　朝彦</t>
  </si>
  <si>
    <t>ﾀﾐﾅﾄ ﾄﾓﾋｺ</t>
  </si>
  <si>
    <t>花城　結香</t>
  </si>
  <si>
    <t>ﾊﾅｼﾛ ﾕｶ</t>
  </si>
  <si>
    <t>野村　謙</t>
  </si>
  <si>
    <t>ﾉﾑﾗ ｹﾝ</t>
  </si>
  <si>
    <t>後藤　誠志郎</t>
  </si>
  <si>
    <t>ｺﾞﾄｳ ｾｲｼﾛｳ</t>
  </si>
  <si>
    <t>又吉　宏樹</t>
  </si>
  <si>
    <t>ﾏﾀﾖｼ ﾋﾛｷ</t>
  </si>
  <si>
    <t>銅谷　賢治</t>
  </si>
  <si>
    <t>ﾄﾞｳﾔ ｹﾝｼﾞ</t>
  </si>
  <si>
    <t>分子視細胞生物学概論</t>
  </si>
  <si>
    <t>屋嘉比　仁</t>
  </si>
  <si>
    <t>ﾔｶﾋﾞ ｼﾞﾝ</t>
  </si>
  <si>
    <t>食育実践演習</t>
  </si>
  <si>
    <t>新倉　亜希</t>
  </si>
  <si>
    <t>ﾆｲｸﾗ ｱｷ</t>
  </si>
  <si>
    <t>実践観光科学Ⅲ</t>
  </si>
  <si>
    <t>真栄城　孝</t>
  </si>
  <si>
    <t>ﾏｴｼﾛ ﾀｶｼ</t>
  </si>
  <si>
    <t>當山　えり子</t>
  </si>
  <si>
    <t>ﾄｳﾔﾏ ｴﾘｺ</t>
  </si>
  <si>
    <t>津波古　充晃</t>
  </si>
  <si>
    <t>ﾂﾊｺ ﾐﾁｱｷ</t>
  </si>
  <si>
    <t>仲尾　涼子</t>
  </si>
  <si>
    <t>ﾅｶｵ ﾘｮｳｺ</t>
  </si>
  <si>
    <t>岡　見沙紀</t>
  </si>
  <si>
    <t>ｵｶ ﾐｻｷ</t>
  </si>
  <si>
    <t>知念　玲</t>
  </si>
  <si>
    <t>ﾁﾈﾝ ﾚｲ</t>
  </si>
  <si>
    <t>実践観光科学Ⅰ</t>
  </si>
  <si>
    <t>TAHA BASHEIR HASSAN SOLIMAN</t>
  </si>
  <si>
    <t>ﾀﾊ ﾊﾞｼﾛ ﾊｻﾝ ｿﾘﾏﾝ</t>
  </si>
  <si>
    <t>高良　利香</t>
  </si>
  <si>
    <t>ﾀｶﾗ ﾘｶ</t>
  </si>
  <si>
    <t>澤田　裕一</t>
  </si>
  <si>
    <t>ｻﾜﾀﾞ ﾋﾛｶｽﾞ</t>
  </si>
  <si>
    <t>伊藤　泰斗</t>
  </si>
  <si>
    <t>ｲﾄｳ ﾀｲﾄ</t>
  </si>
  <si>
    <t>実践観光科学IV</t>
  </si>
  <si>
    <t>堀口　洋明</t>
  </si>
  <si>
    <t>ﾎﾘｸﾞﾁ ﾋﾛｱｷ</t>
  </si>
  <si>
    <t>三浦　航</t>
  </si>
  <si>
    <t>ﾐｳﾗ ﾜﾀﾙ</t>
  </si>
  <si>
    <t>乙幡　康之</t>
  </si>
  <si>
    <t>ｵｯﾊﾟﾀ ﾔｽﾕｷ</t>
  </si>
  <si>
    <t>友寄　喜貴</t>
  </si>
  <si>
    <t>ﾄﾓﾖｾ ｷﾀｶ</t>
  </si>
  <si>
    <t>長井　裕</t>
  </si>
  <si>
    <t>ﾅｶﾞｲ ﾕﾀｶ</t>
  </si>
  <si>
    <t>山下　懐</t>
  </si>
  <si>
    <t>ﾔﾏｼﾀ ﾕｶｼ</t>
  </si>
  <si>
    <t>前原　大知</t>
  </si>
  <si>
    <t>ﾏｴﾊﾗ ﾀﾞｲﾁ</t>
  </si>
  <si>
    <t>服部　洋一</t>
  </si>
  <si>
    <t>ﾊｯﾄﾘ ﾖｳｲﾁ</t>
  </si>
  <si>
    <t>ステージスタッフ総合活動</t>
  </si>
  <si>
    <t>棚原　朗</t>
  </si>
  <si>
    <t>ﾀﾅﾊﾗ ｱｷﾗ</t>
  </si>
  <si>
    <t>機器分析</t>
  </si>
  <si>
    <t>（研究推進機構）</t>
  </si>
  <si>
    <t>西尾　彰泰</t>
  </si>
  <si>
    <t>ﾆｼｵ ｱｷﾋﾛ</t>
  </si>
  <si>
    <t>アジア太平洋の保健医療・国際地域保健学特論</t>
  </si>
  <si>
    <t>平野　貴也</t>
  </si>
  <si>
    <t>ﾋﾗﾉ ﾀｶﾔ</t>
  </si>
  <si>
    <t>立田　晴記</t>
  </si>
  <si>
    <t>ﾀﾂﾀ ﾊﾙｷ</t>
  </si>
  <si>
    <t>保全生物学</t>
  </si>
  <si>
    <t>応用昆虫学</t>
  </si>
  <si>
    <t>生物統計学</t>
  </si>
  <si>
    <t>昆虫学実験</t>
  </si>
  <si>
    <t>外国文献講読Ⅰ</t>
  </si>
  <si>
    <t>卒業論文Ⅰ</t>
  </si>
  <si>
    <t>平良　喜作</t>
  </si>
  <si>
    <t>ﾀｲﾗ ｷｻｸ</t>
  </si>
  <si>
    <t>西原　一秀</t>
  </si>
  <si>
    <t>ﾆｼﾊﾗ ｶｽﾞﾋﾃﾞ</t>
  </si>
  <si>
    <t>阿武　隆弘</t>
  </si>
  <si>
    <t>ｱﾝﾉ ﾀｶﾋﾛ</t>
  </si>
  <si>
    <t>農村農地整備学特論</t>
  </si>
  <si>
    <t>看護研究特論</t>
  </si>
  <si>
    <t>小林　拓也</t>
  </si>
  <si>
    <t>ｺﾊﾞﾔｼ ﾀｸﾔ</t>
  </si>
  <si>
    <t>特別講義X</t>
  </si>
  <si>
    <t>宮城　智央</t>
  </si>
  <si>
    <t>ﾐﾔｷﾞ ﾄﾓﾋｻ</t>
  </si>
  <si>
    <t>島尻　大志</t>
  </si>
  <si>
    <t>ｼﾏｼﾞﾘ ﾀｲｼ</t>
  </si>
  <si>
    <t>崎原　裕和</t>
  </si>
  <si>
    <t>ｻｷﾊﾗ ﾋﾛｶｽﾞ</t>
  </si>
  <si>
    <t>白石　幸嗣</t>
  </si>
  <si>
    <t>ｼﾗｲｼ ｺｳｼﾞ</t>
  </si>
  <si>
    <t>末廣　忠彦</t>
  </si>
  <si>
    <t>ｽｴﾋﾛ ﾀﾀﾞﾋｺ</t>
  </si>
  <si>
    <t>武元　将忠</t>
  </si>
  <si>
    <t>ﾀｹﾓﾄ ﾏｻﾀﾀﾞ</t>
  </si>
  <si>
    <t>齊藤　充生</t>
  </si>
  <si>
    <t>ｻｲﾄｳ ﾐﾁｵ</t>
  </si>
  <si>
    <t>新藤　大樹</t>
  </si>
  <si>
    <t>ｼﾝﾄﾞｳ ﾀﾞｲｷ</t>
  </si>
  <si>
    <t>北村　智周</t>
  </si>
  <si>
    <t>ｷﾀﾑﾗ ﾄﾓﾁｶ</t>
  </si>
  <si>
    <t>川田　純平</t>
  </si>
  <si>
    <t>ｶﾜﾀ ｼﾞｭﾝﾍﾟｲ</t>
  </si>
  <si>
    <t>神園　健太郎</t>
  </si>
  <si>
    <t>ｶﾐｿﾞﾉ ｹﾝﾀﾛｳ</t>
  </si>
  <si>
    <t>田名　千尋</t>
  </si>
  <si>
    <t>ﾀﾅ ﾁﾋﾛ</t>
  </si>
  <si>
    <t>村中　朋廣</t>
  </si>
  <si>
    <t>ﾑﾗﾅｶ ﾄﾓﾋﾛ</t>
  </si>
  <si>
    <t>岡田　英明</t>
  </si>
  <si>
    <t>ｵｶﾀﾞ ﾋﾃﾞｱｷ</t>
  </si>
  <si>
    <t>岡部　泰祐</t>
  </si>
  <si>
    <t>ｵｶﾍﾞ ﾀｲｽｹ</t>
  </si>
  <si>
    <t>小林　隆志</t>
  </si>
  <si>
    <t>ｺﾊﾞﾔｼ ﾀｶｼ</t>
  </si>
  <si>
    <t>楠見　明弘</t>
  </si>
  <si>
    <t>ｸｽﾐ ｱｷﾋﾛ</t>
  </si>
  <si>
    <t>Gail Tripp</t>
  </si>
  <si>
    <t>ｹﾞｲﾙ ﾄﾘｯﾌﾟ</t>
  </si>
  <si>
    <t>研究生命倫理概論</t>
  </si>
  <si>
    <t>新里　輔鷹</t>
  </si>
  <si>
    <t>ｼﾝｻﾞﾄ ﾎﾀｶ</t>
  </si>
  <si>
    <t>島嶼地域</t>
  </si>
  <si>
    <t>喜友名 朝則</t>
  </si>
  <si>
    <t>ｷﾕﾅ ｱｻﾉﾘ</t>
  </si>
  <si>
    <t>島袋 盛洋</t>
  </si>
  <si>
    <t>ｼﾏﾌﾞｸﾛ ﾓﾘﾋﾛ</t>
  </si>
  <si>
    <t>西崎　徹</t>
  </si>
  <si>
    <t>ﾆｼｻﾞｷ ﾄｵﾙ</t>
  </si>
  <si>
    <t>橋本　竜暢</t>
  </si>
  <si>
    <t>ﾊｼﾓﾄ ﾀﾂﾉﾌﾞ</t>
  </si>
  <si>
    <t>加藤 輝之</t>
  </si>
  <si>
    <t>ｶﾄｳ ﾃﾙﾕｷ</t>
  </si>
  <si>
    <t>海洋地学特別講義Ｃ，地球科学特別セミナーⅠ</t>
  </si>
  <si>
    <t>下地　みさ子</t>
  </si>
  <si>
    <t>ｼﾓｼﾞ ﾐｻｺ</t>
  </si>
  <si>
    <t>粂野　真一郎</t>
  </si>
  <si>
    <t>ｸﾒﾉ ｼﾝｲﾁﾛｳ</t>
  </si>
  <si>
    <t>許斐　英明</t>
  </si>
  <si>
    <t>ｺﾉﾐ ﾋﾃﾞｱｷ</t>
  </si>
  <si>
    <t>後藤　新平</t>
  </si>
  <si>
    <t>ｺﾞﾄｳ ｼﾝﾍﾟｲ</t>
  </si>
  <si>
    <t>仲村　嘉真</t>
  </si>
  <si>
    <t>ﾅｶﾑﾗ ﾖｼﾏｻ</t>
  </si>
  <si>
    <t>諸喜田　麻里</t>
  </si>
  <si>
    <t>ｼｮｷﾀﾞ ﾏﾘ</t>
  </si>
  <si>
    <t>宇杉　竜一</t>
  </si>
  <si>
    <t>ｳｽｷﾞ ﾘｭｳｲﾁ</t>
  </si>
  <si>
    <t>神経医学系、神経総論１</t>
  </si>
  <si>
    <t>宮城　安代</t>
  </si>
  <si>
    <t>ﾐﾔｷﾞ ﾔｽﾖ</t>
  </si>
  <si>
    <t>医科学研究</t>
  </si>
  <si>
    <t>泉　太郎</t>
  </si>
  <si>
    <t>ｲｽﾞﾐ ﾀﾛｳ</t>
  </si>
  <si>
    <t>中嶋　昇</t>
  </si>
  <si>
    <t>ﾅｶｼﾞﾏ ﾉﾎﾞﾙ</t>
  </si>
  <si>
    <t>大西　真</t>
  </si>
  <si>
    <t>ｵｵﾆｼ ﾏｺﾄ</t>
  </si>
  <si>
    <t>微生物・免疫学（細菌学）</t>
  </si>
  <si>
    <t>大山　泰司</t>
  </si>
  <si>
    <t>ﾀﾞｲｾﾝ ﾀｲｼ</t>
  </si>
  <si>
    <t>小南　裕志</t>
  </si>
  <si>
    <t>ｺﾐﾅﾐ ﾕｳｼﾞ</t>
  </si>
  <si>
    <t>垣花　シゲ</t>
  </si>
  <si>
    <t>ｶｷﾉﾊﾅ ｼｹﾞ</t>
  </si>
  <si>
    <t>国際環境保健学、看護システムと国際看護</t>
  </si>
  <si>
    <t>増田　英司</t>
  </si>
  <si>
    <t>ﾏｽﾀﾞ ｴｲｼﾞ</t>
  </si>
  <si>
    <t>伊藤　義則</t>
  </si>
  <si>
    <t>ｲﾄｳ ﾖｼﾉﾘ　</t>
  </si>
  <si>
    <t>上地　利明</t>
  </si>
  <si>
    <t>ｳｴﾁ ﾄｼｱｷ</t>
  </si>
  <si>
    <t>蔵元　秀一</t>
  </si>
  <si>
    <t>ｸﾗﾓﾄ ｼｭｳｲﾁ</t>
  </si>
  <si>
    <t>下田  靖</t>
  </si>
  <si>
    <t>ｼﾓﾀﾞ ﾔｽｼ</t>
  </si>
  <si>
    <t>砂川　昌信</t>
  </si>
  <si>
    <t>ｽﾅｶﾞﾜ ﾏｻﾉﾌﾞ</t>
  </si>
  <si>
    <t>松野　豊</t>
  </si>
  <si>
    <t>ﾏﾂﾉ ﾕﾀｶ</t>
  </si>
  <si>
    <t>20098898</t>
  </si>
  <si>
    <t>渡部　昌平</t>
  </si>
  <si>
    <t>ﾜﾀﾍﾞ ｼｮｳﾍｲ</t>
  </si>
  <si>
    <t>三田　雅俊</t>
  </si>
  <si>
    <t>ﾐﾀ ﾏｻﾄｼ</t>
  </si>
  <si>
    <t>徳山　清之</t>
  </si>
  <si>
    <t>ﾄｸﾔﾏ ｷﾖﾕｷ</t>
  </si>
  <si>
    <t>林　秀雄</t>
  </si>
  <si>
    <t>ﾊﾔｼ ﾋﾃﾞｵ</t>
  </si>
  <si>
    <t>ファイナンスマネジメント・資源マネジメント</t>
  </si>
  <si>
    <t>仲田　文昭</t>
  </si>
  <si>
    <t>ﾅｶﾀﾞ ﾌﾐｱｷ</t>
  </si>
  <si>
    <t>伊藤　誠記</t>
  </si>
  <si>
    <t>ｲﾄｳ ﾓﾄｷ</t>
  </si>
  <si>
    <t>与那覇　忍</t>
  </si>
  <si>
    <t>ﾖﾅﾊ ｼﾉﾌﾞ</t>
  </si>
  <si>
    <t>比嘉　勉</t>
  </si>
  <si>
    <t>ﾋｶﾞ ﾂﾄﾑ</t>
  </si>
  <si>
    <t>知花　豊</t>
  </si>
  <si>
    <t>ﾁﾊﾞﾅ ﾕﾀｶ</t>
  </si>
  <si>
    <t>長谷川　雅美</t>
  </si>
  <si>
    <t>佐々木　眞敬</t>
  </si>
  <si>
    <t>ｻｻｷ ﾏｻﾉﾘ</t>
  </si>
  <si>
    <t>動物実験施設公開セミナ－　他</t>
  </si>
  <si>
    <t>比嘉　源和</t>
  </si>
  <si>
    <t>ﾋｶﾞ ｹﾞﾝﾜ</t>
  </si>
  <si>
    <t>沖縄の生き物を題材</t>
  </si>
  <si>
    <t>矢ヶ﨑　克馬</t>
  </si>
  <si>
    <t>髙田　勝</t>
  </si>
  <si>
    <t>ﾀｶﾀﾞ ﾏｻﾙ</t>
  </si>
  <si>
    <t>沖縄の生き物を題材として</t>
  </si>
  <si>
    <t>金尾　由恵</t>
  </si>
  <si>
    <t>ｶﾅｵ ﾖｼｴ</t>
  </si>
  <si>
    <t>人間健康開発特論</t>
  </si>
  <si>
    <t>岡崎　之彦</t>
  </si>
  <si>
    <t>ｵｶｻﾞｷ ﾕｷﾋｺ</t>
  </si>
  <si>
    <t>與那嶺　宏明</t>
  </si>
  <si>
    <t>ﾖﾅﾐﾈ ﾋﾛｱｷ</t>
  </si>
  <si>
    <t>上原　聖一</t>
  </si>
  <si>
    <t>ｳｴﾊﾗ ｾｲｲﾁ</t>
  </si>
  <si>
    <t>川上　好久</t>
  </si>
  <si>
    <t>ｶﾜｶﾐ ﾖｼﾋｻ</t>
  </si>
  <si>
    <t>比嘉　雅貴</t>
  </si>
  <si>
    <t>ﾋｶﾞ ﾏｻｷ</t>
  </si>
  <si>
    <t>宮良　工</t>
  </si>
  <si>
    <t>ﾐﾔﾗ ｺｳ</t>
  </si>
  <si>
    <t>沖縄の環境と社会</t>
  </si>
  <si>
    <t>寺田　考紀</t>
  </si>
  <si>
    <t>ﾃﾗﾀﾞ ｺｳｷ</t>
  </si>
  <si>
    <t>山本　広美</t>
  </si>
  <si>
    <t>ﾔﾏﾓﾄ ﾋﾛﾐ</t>
  </si>
  <si>
    <t>山口　今日子</t>
  </si>
  <si>
    <t>ﾔﾏｸﾞﾁ ｷｮｳｺ</t>
  </si>
  <si>
    <t>浅見　幸宏</t>
  </si>
  <si>
    <t>ｱｻﾐ ﾕｷﾋﾛ</t>
  </si>
  <si>
    <t>大城　潔</t>
  </si>
  <si>
    <t>鈴木　淳</t>
  </si>
  <si>
    <t>ｽｽﾞｷ ｱﾂｼ</t>
  </si>
  <si>
    <t>熱帯生物圏総合客員研究</t>
  </si>
  <si>
    <t>水口　毅</t>
  </si>
  <si>
    <t>ﾐｽﾞｸﾞﾁ ﾀｹｼ</t>
  </si>
  <si>
    <t>福治　康秀</t>
  </si>
  <si>
    <t>ﾌｸｼﾞ ﾔｽﾋﾃﾞ</t>
  </si>
  <si>
    <t>長谷川　聡</t>
  </si>
  <si>
    <t>ﾊｾｶﾞﾜ ｻﾄｼ</t>
  </si>
  <si>
    <t>田中　耕一郎</t>
  </si>
  <si>
    <t>ﾀﾅｶ ｺｳｲﾁﾛｳ</t>
  </si>
  <si>
    <t>玉城　真由美</t>
  </si>
  <si>
    <t>ﾀﾏｷ ﾏﾕﾐ</t>
  </si>
  <si>
    <t>今別府　純一</t>
  </si>
  <si>
    <t>ｲﾏﾍﾞｯﾌﾟ ｼﾞｭﾝｲﾁ</t>
  </si>
  <si>
    <t>白旗　克志</t>
  </si>
  <si>
    <t>ｼﾗﾊﾀ ｶﾂｼ</t>
  </si>
  <si>
    <t>農村・農業整備論</t>
  </si>
  <si>
    <t>大城　孝安</t>
  </si>
  <si>
    <t>ｵｵｼﾛ ﾀｶﾔｽ</t>
  </si>
  <si>
    <t>親川　和人</t>
  </si>
  <si>
    <t>ｵﾔｶﾜ ｶｽﾞﾄ</t>
  </si>
  <si>
    <t>比嘉　保</t>
  </si>
  <si>
    <t>ﾋｶﾞ ﾀﾓﾂ</t>
  </si>
  <si>
    <t>上間　祐司</t>
  </si>
  <si>
    <t>ｳｴﾏ ﾕｳｼﾞ</t>
  </si>
  <si>
    <t>岩﨑　日佐男</t>
  </si>
  <si>
    <t>ｲﾜｻｷ ﾋｻｵ</t>
  </si>
  <si>
    <t>青木　進</t>
  </si>
  <si>
    <t>ｱｵｷ ｽｽﾑ</t>
  </si>
  <si>
    <t>岡原　昭浩</t>
  </si>
  <si>
    <t>ｵｶﾊﾗ ｱｷﾋﾛ</t>
  </si>
  <si>
    <t>平良　和史</t>
  </si>
  <si>
    <t>ﾀｲﾗ ｶｽﾞﾌﾐ</t>
  </si>
  <si>
    <t>武部　真也</t>
  </si>
  <si>
    <t>ﾀｹﾍﾞ ｼﾝﾔ</t>
  </si>
  <si>
    <t>和田　浩一</t>
  </si>
  <si>
    <t>ﾜﾀﾞ ｺｳｲﾁ</t>
  </si>
  <si>
    <t>横尾　泰之</t>
  </si>
  <si>
    <t>ﾖｺｵ ﾔｽﾕｷ</t>
  </si>
  <si>
    <t>赤嶺　光</t>
  </si>
  <si>
    <t>ｱｶﾐﾈ ﾋｶﾙ</t>
  </si>
  <si>
    <t>米須　敦子</t>
  </si>
  <si>
    <t>ｺﾒｽ ｱﾂｺ</t>
  </si>
  <si>
    <t>当真　隆</t>
  </si>
  <si>
    <t>羽地　都映</t>
  </si>
  <si>
    <t>ﾊﾈｼﾞ ｸﾆｱｷ</t>
  </si>
  <si>
    <t>情報技術演習</t>
  </si>
  <si>
    <t>入部　綱清</t>
  </si>
  <si>
    <t>ｲﾘﾍﾞ ﾂﾅｷﾖ</t>
  </si>
  <si>
    <t>水工学実験</t>
  </si>
  <si>
    <t>伊集　京美</t>
  </si>
  <si>
    <t>ｲｼﾞﾕ ｷﾖｳﾐ</t>
  </si>
  <si>
    <t>地域把握実習</t>
  </si>
  <si>
    <t>川端　淳子</t>
  </si>
  <si>
    <t>ｶﾜﾊﾞﾀ ｼﾞﾕﾝｺ</t>
  </si>
  <si>
    <t>土肥　直美</t>
  </si>
  <si>
    <t>ﾄﾞｲ ﾅｵﾐ</t>
  </si>
  <si>
    <t>ﾏｴｻﾞﾄ ﾏﾘｺ</t>
  </si>
  <si>
    <t>保泉　彰</t>
  </si>
  <si>
    <t>ﾎｽﾞﾐ ｱｷﾗ</t>
  </si>
  <si>
    <t>-</t>
    <phoneticPr fontId="1"/>
  </si>
  <si>
    <t>部局担当係長氏名　：　</t>
    <rPh sb="6" eb="8">
      <t>シメイ</t>
    </rPh>
    <phoneticPr fontId="1"/>
  </si>
  <si>
    <t>ティーチング・アシスタント</t>
  </si>
  <si>
    <t>所属研究科</t>
    <rPh sb="0" eb="2">
      <t>ショゾク</t>
    </rPh>
    <rPh sb="2" eb="5">
      <t>ケンキュウカ</t>
    </rPh>
    <phoneticPr fontId="1"/>
  </si>
  <si>
    <t>年次</t>
    <rPh sb="0" eb="2">
      <t>ネンジ</t>
    </rPh>
    <phoneticPr fontId="1"/>
  </si>
  <si>
    <t>専攻</t>
    <rPh sb="0" eb="2">
      <t>センコウ</t>
    </rPh>
    <phoneticPr fontId="1"/>
  </si>
  <si>
    <t>課程</t>
    <rPh sb="0" eb="2">
      <t>カテイ</t>
    </rPh>
    <phoneticPr fontId="1"/>
  </si>
  <si>
    <t>任用期間
（始）</t>
    <rPh sb="0" eb="2">
      <t>ニンヨウ</t>
    </rPh>
    <rPh sb="2" eb="4">
      <t>キカン</t>
    </rPh>
    <rPh sb="6" eb="7">
      <t>ハジ</t>
    </rPh>
    <phoneticPr fontId="1"/>
  </si>
  <si>
    <t>任用期間
（終）</t>
    <rPh sb="0" eb="2">
      <t>ニンヨウ</t>
    </rPh>
    <rPh sb="2" eb="4">
      <t>キカン</t>
    </rPh>
    <rPh sb="6" eb="7">
      <t>オ</t>
    </rPh>
    <phoneticPr fontId="1"/>
  </si>
  <si>
    <t>勤務時間
（1週の時間数）</t>
    <rPh sb="0" eb="4">
      <t>キンムジカン</t>
    </rPh>
    <rPh sb="7" eb="8">
      <t>シュウ</t>
    </rPh>
    <rPh sb="9" eb="11">
      <t>ジカン</t>
    </rPh>
    <rPh sb="11" eb="12">
      <t>スウ</t>
    </rPh>
    <phoneticPr fontId="1"/>
  </si>
  <si>
    <t>合計
（時間数）</t>
    <rPh sb="0" eb="2">
      <t>ゴウケイ</t>
    </rPh>
    <rPh sb="4" eb="7">
      <t>ジカンスウ</t>
    </rPh>
    <phoneticPr fontId="1"/>
  </si>
  <si>
    <t>予定期間
（週数）</t>
    <rPh sb="0" eb="2">
      <t>ヨテイ</t>
    </rPh>
    <rPh sb="2" eb="4">
      <t>キカン</t>
    </rPh>
    <rPh sb="6" eb="7">
      <t>シュウ</t>
    </rPh>
    <rPh sb="7" eb="8">
      <t>スウ</t>
    </rPh>
    <phoneticPr fontId="1"/>
  </si>
  <si>
    <t>学部/修士</t>
    <rPh sb="0" eb="2">
      <t>ガクブ</t>
    </rPh>
    <rPh sb="3" eb="5">
      <t>シュウシ</t>
    </rPh>
    <phoneticPr fontId="1"/>
  </si>
  <si>
    <t>学部</t>
  </si>
  <si>
    <t>実験/実習/演習</t>
    <rPh sb="0" eb="2">
      <t>ジッケン</t>
    </rPh>
    <rPh sb="3" eb="5">
      <t>ジッシュウ</t>
    </rPh>
    <rPh sb="6" eb="8">
      <t>エンシュウ</t>
    </rPh>
    <phoneticPr fontId="1"/>
  </si>
  <si>
    <t>教育補助
曜日</t>
    <rPh sb="0" eb="4">
      <t>キョウイクホジョ</t>
    </rPh>
    <rPh sb="5" eb="7">
      <t>ヨウビ</t>
    </rPh>
    <phoneticPr fontId="1"/>
  </si>
  <si>
    <t>木</t>
  </si>
  <si>
    <t>教育補助
時間（始）</t>
    <rPh sb="0" eb="4">
      <t>キョウイクホジョ</t>
    </rPh>
    <rPh sb="5" eb="7">
      <t>ジカン</t>
    </rPh>
    <rPh sb="8" eb="9">
      <t>ハジ</t>
    </rPh>
    <phoneticPr fontId="1"/>
  </si>
  <si>
    <t>教育補助
時間（終）</t>
    <rPh sb="0" eb="4">
      <t>キョウイクホジョ</t>
    </rPh>
    <rPh sb="5" eb="7">
      <t>ジカン</t>
    </rPh>
    <rPh sb="8" eb="9">
      <t>オ</t>
    </rPh>
    <phoneticPr fontId="1"/>
  </si>
  <si>
    <t>指導教員の氏名</t>
    <rPh sb="0" eb="4">
      <t>シドウキョウイン</t>
    </rPh>
    <rPh sb="5" eb="7">
      <t>シメイ</t>
    </rPh>
    <phoneticPr fontId="1"/>
  </si>
  <si>
    <t>指導教員の
承諾の有無</t>
    <rPh sb="0" eb="4">
      <t>シドウキョウイン</t>
    </rPh>
    <rPh sb="6" eb="8">
      <t>ショウダク</t>
    </rPh>
    <rPh sb="9" eb="11">
      <t>ウム</t>
    </rPh>
    <phoneticPr fontId="1"/>
  </si>
  <si>
    <t>新規/継続/変更</t>
    <rPh sb="0" eb="2">
      <t>シンキ</t>
    </rPh>
    <rPh sb="3" eb="5">
      <t>ケイゾク</t>
    </rPh>
    <rPh sb="6" eb="8">
      <t>ヘンコウ</t>
    </rPh>
    <phoneticPr fontId="1"/>
  </si>
  <si>
    <t>※変更の場合のみ</t>
    <rPh sb="1" eb="3">
      <t>ヘンコウ</t>
    </rPh>
    <rPh sb="4" eb="6">
      <t>バアイ</t>
    </rPh>
    <phoneticPr fontId="1"/>
  </si>
  <si>
    <t>在留カードの写</t>
    <rPh sb="0" eb="2">
      <t>ザイリュウ</t>
    </rPh>
    <rPh sb="6" eb="7">
      <t>ウツ</t>
    </rPh>
    <phoneticPr fontId="1"/>
  </si>
  <si>
    <t>変更の始期</t>
    <rPh sb="0" eb="2">
      <t>ヘンコウ</t>
    </rPh>
    <rPh sb="3" eb="5">
      <t>シキ</t>
    </rPh>
    <phoneticPr fontId="1"/>
  </si>
  <si>
    <t>変更前の内容</t>
    <rPh sb="0" eb="3">
      <t>ヘンコウマエ</t>
    </rPh>
    <rPh sb="4" eb="6">
      <t>ナイヨウ</t>
    </rPh>
    <phoneticPr fontId="1"/>
  </si>
  <si>
    <t>琉大　太郎</t>
    <rPh sb="0" eb="2">
      <t>リュウダイ</t>
    </rPh>
    <rPh sb="3" eb="5">
      <t>タロウ</t>
    </rPh>
    <phoneticPr fontId="1"/>
  </si>
  <si>
    <t>ﾘｭｳﾀﾞｲ ﾀﾛｳ</t>
    <phoneticPr fontId="1"/>
  </si>
  <si>
    <t>〇△研究科</t>
    <rPh sb="2" eb="5">
      <t>ケンキュウカ</t>
    </rPh>
    <phoneticPr fontId="1"/>
  </si>
  <si>
    <t>□◇専攻</t>
    <rPh sb="2" eb="4">
      <t>センコウ</t>
    </rPh>
    <phoneticPr fontId="1"/>
  </si>
  <si>
    <t>修士課程</t>
    <phoneticPr fontId="1"/>
  </si>
  <si>
    <t>R00.3.31</t>
    <phoneticPr fontId="1"/>
  </si>
  <si>
    <t>R00.4.1</t>
    <phoneticPr fontId="1"/>
  </si>
  <si>
    <t>雇用条件等</t>
    <rPh sb="0" eb="4">
      <t>コヨウジョウケン</t>
    </rPh>
    <rPh sb="4" eb="5">
      <t>トウ</t>
    </rPh>
    <phoneticPr fontId="1"/>
  </si>
  <si>
    <t>雇用する学生</t>
    <rPh sb="0" eb="2">
      <t>コヨウ</t>
    </rPh>
    <rPh sb="4" eb="6">
      <t>ガクセイ</t>
    </rPh>
    <phoneticPr fontId="1"/>
  </si>
  <si>
    <t>〇〇〇〇（前期）</t>
    <rPh sb="5" eb="7">
      <t>ゼンキ</t>
    </rPh>
    <phoneticPr fontId="1"/>
  </si>
  <si>
    <t>〇〇　〇〇</t>
    <phoneticPr fontId="1"/>
  </si>
  <si>
    <t>科目名（前期/後期/集中）</t>
    <rPh sb="0" eb="3">
      <t>カモクメイ</t>
    </rPh>
    <rPh sb="4" eb="6">
      <t>ゼンキ</t>
    </rPh>
    <rPh sb="7" eb="9">
      <t>コウキ</t>
    </rPh>
    <rPh sb="10" eb="12">
      <t>シュウチュウ</t>
    </rPh>
    <phoneticPr fontId="1"/>
  </si>
  <si>
    <t>実験</t>
    <rPh sb="0" eb="2">
      <t>ジッケン</t>
    </rPh>
    <phoneticPr fontId="1"/>
  </si>
  <si>
    <t>記入例①</t>
    <rPh sb="0" eb="3">
      <t>キニュウレイ</t>
    </rPh>
    <phoneticPr fontId="1"/>
  </si>
  <si>
    <t>記入例②</t>
    <rPh sb="0" eb="3">
      <t>キニュウレイ</t>
    </rPh>
    <phoneticPr fontId="1"/>
  </si>
  <si>
    <t>変更</t>
    <rPh sb="0" eb="2">
      <t>ヘンコウ</t>
    </rPh>
    <phoneticPr fontId="1"/>
  </si>
  <si>
    <t>#"*職員番号"</t>
  </si>
  <si>
    <t>*カナ氏名</t>
  </si>
  <si>
    <t>*漢字氏名</t>
  </si>
  <si>
    <t>*性別</t>
  </si>
  <si>
    <t>*性別名称</t>
  </si>
  <si>
    <t>*生年月日</t>
  </si>
  <si>
    <t>*任用年月日</t>
  </si>
  <si>
    <t>任期満了年月日</t>
  </si>
  <si>
    <t>国籍区分</t>
  </si>
  <si>
    <t>国籍区分名称</t>
  </si>
  <si>
    <t>本籍（国籍）</t>
  </si>
  <si>
    <t>本籍（国籍）名称</t>
  </si>
  <si>
    <t>*職員区分</t>
  </si>
  <si>
    <t>*職員区分名称</t>
  </si>
  <si>
    <t>*名称区分</t>
  </si>
  <si>
    <t>*名称区分名称</t>
  </si>
  <si>
    <t>職種</t>
  </si>
  <si>
    <t>職種名称</t>
  </si>
  <si>
    <t>*機関</t>
  </si>
  <si>
    <t>*機関名称</t>
  </si>
  <si>
    <t>*所属</t>
  </si>
  <si>
    <t>*所属名称</t>
  </si>
  <si>
    <t>係・講座</t>
  </si>
  <si>
    <t>係・講座名称</t>
  </si>
  <si>
    <t>*経費</t>
  </si>
  <si>
    <t>*経費名称</t>
  </si>
  <si>
    <t>俸給表</t>
  </si>
  <si>
    <t>俸給表名称</t>
  </si>
  <si>
    <t>基準相当級</t>
  </si>
  <si>
    <t>基準相当号俸</t>
  </si>
  <si>
    <t>基準相当単価（日給・時間給）</t>
  </si>
  <si>
    <t>金額打切(1:打切)</t>
  </si>
  <si>
    <t>支給相当級</t>
  </si>
  <si>
    <t>支給相当号俸</t>
  </si>
  <si>
    <t>*支給相当単価（日給・時間給）</t>
  </si>
  <si>
    <t>俸給の調整額調整数</t>
  </si>
  <si>
    <t>地域手当支給率</t>
  </si>
  <si>
    <t>期末勤勉区分</t>
  </si>
  <si>
    <t>期末勤勉区分名称</t>
  </si>
  <si>
    <t>備考欄用所属</t>
  </si>
  <si>
    <t>更新の有無</t>
  </si>
  <si>
    <t>更新の有無名称</t>
  </si>
  <si>
    <t>就業の場所</t>
  </si>
  <si>
    <t>就業の場所名称</t>
  </si>
  <si>
    <t>単価改訂日</t>
  </si>
  <si>
    <t>通勤手当相当給与該当</t>
  </si>
  <si>
    <t>通勤手当相当給与該当名称</t>
  </si>
  <si>
    <t>規定改正による単価改訂</t>
  </si>
  <si>
    <t>規定改正による単価改訂名称</t>
  </si>
  <si>
    <t>任期途中見直し該当</t>
  </si>
  <si>
    <t>任期途中見直し該当名称</t>
  </si>
  <si>
    <t>当初雇用年月日</t>
  </si>
  <si>
    <t>在留資格</t>
  </si>
  <si>
    <t>在留資格名称</t>
  </si>
  <si>
    <t>在留カード番号</t>
  </si>
  <si>
    <t>在留期限</t>
  </si>
  <si>
    <t>資格外活動許可の期限日</t>
  </si>
  <si>
    <t>週当たりの勤務日数</t>
  </si>
  <si>
    <t>週当たりの勤務時間数</t>
  </si>
  <si>
    <t>プロジェクトコード</t>
  </si>
  <si>
    <t>労働契約転換区分名称</t>
  </si>
  <si>
    <t>労働契約法特例対象区分</t>
  </si>
  <si>
    <t>労働契約法特例対象区分名称</t>
  </si>
  <si>
    <t>共済区分</t>
  </si>
  <si>
    <t>共済区分名称</t>
  </si>
  <si>
    <t>長期組合員番号</t>
  </si>
  <si>
    <t>整理番号</t>
  </si>
  <si>
    <t>#"8"</t>
  </si>
  <si>
    <t>性別</t>
    <rPh sb="0" eb="2">
      <t>セイベツ</t>
    </rPh>
    <phoneticPr fontId="1"/>
  </si>
  <si>
    <t>生年月日</t>
    <rPh sb="0" eb="4">
      <t>セイネンガッピ</t>
    </rPh>
    <phoneticPr fontId="1"/>
  </si>
  <si>
    <t>男</t>
  </si>
  <si>
    <t>指導教員</t>
    <rPh sb="0" eb="4">
      <t>シドウキョウイン</t>
    </rPh>
    <phoneticPr fontId="1"/>
  </si>
  <si>
    <t>採用/変更</t>
    <rPh sb="0" eb="2">
      <t>サイヨウ</t>
    </rPh>
    <rPh sb="3" eb="5">
      <t>ヘンコウ</t>
    </rPh>
    <phoneticPr fontId="1"/>
  </si>
  <si>
    <t>採用（TA・RA雇用歴あり）</t>
    <rPh sb="0" eb="2">
      <t>サイヨウ</t>
    </rPh>
    <rPh sb="8" eb="10">
      <t>コヨウ</t>
    </rPh>
    <rPh sb="10" eb="11">
      <t>レキ</t>
    </rPh>
    <phoneticPr fontId="1"/>
  </si>
  <si>
    <t>メールアドレス</t>
    <phoneticPr fontId="1"/>
  </si>
  <si>
    <t>所属部局名　：　</t>
    <rPh sb="0" eb="2">
      <t>ショゾク</t>
    </rPh>
    <rPh sb="2" eb="4">
      <t>ブキョク</t>
    </rPh>
    <rPh sb="4" eb="5">
      <t>メイ</t>
    </rPh>
    <phoneticPr fontId="1"/>
  </si>
  <si>
    <t>↓以下、申請データ</t>
    <rPh sb="1" eb="3">
      <t>イカ</t>
    </rPh>
    <rPh sb="4" eb="6">
      <t>シンセイ</t>
    </rPh>
    <phoneticPr fontId="1"/>
  </si>
  <si>
    <t>パートタイム職員</t>
    <rPh sb="6" eb="8">
      <t>ショクイン</t>
    </rPh>
    <phoneticPr fontId="1"/>
  </si>
  <si>
    <t>国立大学法人琉球大学</t>
    <rPh sb="0" eb="10">
      <t>コクリツダイガクホウジンリュウキュウダイガク</t>
    </rPh>
    <phoneticPr fontId="1"/>
  </si>
  <si>
    <t>教（一）</t>
  </si>
  <si>
    <t>↓手入力</t>
    <rPh sb="1" eb="4">
      <t>テニュウリョク</t>
    </rPh>
    <phoneticPr fontId="1"/>
  </si>
  <si>
    <t>技講座系</t>
  </si>
  <si>
    <t>技講座系</t>
    <phoneticPr fontId="1"/>
  </si>
  <si>
    <t>色付きセルは入力必須</t>
    <rPh sb="0" eb="2">
      <t>イロツ</t>
    </rPh>
    <rPh sb="6" eb="8">
      <t>ニュウリョク</t>
    </rPh>
    <rPh sb="8" eb="10">
      <t>ヒッス</t>
    </rPh>
    <phoneticPr fontId="1"/>
  </si>
  <si>
    <t>不支給</t>
    <rPh sb="0" eb="3">
      <t>フシキュウ</t>
    </rPh>
    <phoneticPr fontId="1"/>
  </si>
  <si>
    <t>↓手入力（YYYYMMDD）</t>
    <rPh sb="1" eb="4">
      <t>テニュウリョク</t>
    </rPh>
    <phoneticPr fontId="1"/>
  </si>
  <si>
    <t>↓手入力（半角8ケタ）</t>
    <rPh sb="1" eb="4">
      <t>テニュウリョク</t>
    </rPh>
    <rPh sb="5" eb="7">
      <t>ハンカク</t>
    </rPh>
    <phoneticPr fontId="1"/>
  </si>
  <si>
    <t>部局名</t>
  </si>
  <si>
    <t>部局コード</t>
  </si>
  <si>
    <t>所属</t>
  </si>
  <si>
    <t>係・講座コード</t>
  </si>
  <si>
    <t>研究推進機構共創拠点運営部門</t>
  </si>
  <si>
    <t>係・講座に所属しない職員</t>
  </si>
  <si>
    <t>附属図書館</t>
  </si>
  <si>
    <t>附属図書館情報サービス課</t>
  </si>
  <si>
    <t>003570</t>
  </si>
  <si>
    <t>000010</t>
  </si>
  <si>
    <t>010700</t>
  </si>
  <si>
    <t>総務部</t>
  </si>
  <si>
    <t>010801</t>
  </si>
  <si>
    <t>学長企画室</t>
  </si>
  <si>
    <t>010803</t>
  </si>
  <si>
    <t>監査室</t>
  </si>
  <si>
    <t>010807</t>
  </si>
  <si>
    <t>基金室</t>
  </si>
  <si>
    <t>011000</t>
  </si>
  <si>
    <t>学生部</t>
  </si>
  <si>
    <t>012000</t>
  </si>
  <si>
    <t>財務部</t>
  </si>
  <si>
    <t>014000</t>
  </si>
  <si>
    <t>施設運営部</t>
  </si>
  <si>
    <t>015000</t>
  </si>
  <si>
    <t>総合企画戦略部</t>
  </si>
  <si>
    <t>016000</t>
  </si>
  <si>
    <t>上原地区キャンパス移転推進室</t>
  </si>
  <si>
    <t>017000</t>
  </si>
  <si>
    <t>上原キャンパス事務部</t>
  </si>
  <si>
    <t>018000</t>
  </si>
  <si>
    <t>総合技術部</t>
  </si>
  <si>
    <t>030000</t>
  </si>
  <si>
    <t>251000</t>
  </si>
  <si>
    <t>工学部技術部</t>
  </si>
  <si>
    <t>342801</t>
  </si>
  <si>
    <t>博物館（風樹館）</t>
  </si>
  <si>
    <t>622500</t>
  </si>
  <si>
    <t>島嶼防災研究センター</t>
  </si>
  <si>
    <t>622610</t>
  </si>
  <si>
    <t>島嶼地域科学研究所</t>
  </si>
  <si>
    <t>623900</t>
  </si>
  <si>
    <t>情報基盤統括センター</t>
  </si>
  <si>
    <t>629160</t>
  </si>
  <si>
    <t>629165</t>
  </si>
  <si>
    <t>戦略的研究プロジェクトセンター</t>
  </si>
  <si>
    <t>629200</t>
  </si>
  <si>
    <t>グローバル教育支援機構</t>
  </si>
  <si>
    <t>629220</t>
  </si>
  <si>
    <t>地域連携推進機構</t>
  </si>
  <si>
    <t>630000</t>
  </si>
  <si>
    <t>病院</t>
  </si>
  <si>
    <t>670116</t>
  </si>
  <si>
    <t>ハラスメント相談支援センター</t>
  </si>
  <si>
    <t>670118</t>
  </si>
  <si>
    <t>ジェンダー協働推進室</t>
  </si>
  <si>
    <t>670130</t>
  </si>
  <si>
    <t>研究基盤統括センター</t>
  </si>
  <si>
    <t>030441</t>
  </si>
  <si>
    <t>629166</t>
  </si>
  <si>
    <t>就業の場所コード</t>
  </si>
  <si>
    <t>001</t>
  </si>
  <si>
    <t>千原</t>
  </si>
  <si>
    <t>002</t>
  </si>
  <si>
    <t>上原（病院勤務）</t>
  </si>
  <si>
    <t>003</t>
  </si>
  <si>
    <t>西表</t>
  </si>
  <si>
    <t>004</t>
  </si>
  <si>
    <t>上原（病院勤務なし）</t>
  </si>
  <si>
    <t>経費コード</t>
  </si>
  <si>
    <t>経費</t>
  </si>
  <si>
    <t>A7</t>
  </si>
  <si>
    <t>大学運営費-TA</t>
  </si>
  <si>
    <t>A8</t>
  </si>
  <si>
    <t>大学運営費-RA</t>
  </si>
  <si>
    <t>L4</t>
  </si>
  <si>
    <t>産学・受託研究-RA</t>
  </si>
  <si>
    <t>M4</t>
  </si>
  <si>
    <t>産学・受託事業-RA</t>
  </si>
  <si>
    <t>M5</t>
  </si>
  <si>
    <t>産学・受託事業-TA</t>
  </si>
  <si>
    <t>013300</t>
  </si>
  <si>
    <t>亜熱帯島嶼科学超域研究推進機構</t>
  </si>
  <si>
    <t>628400</t>
  </si>
  <si>
    <t>分子生命科学研究センター</t>
  </si>
  <si>
    <t>永住者</t>
  </si>
  <si>
    <t>Q</t>
  </si>
  <si>
    <t>留学</t>
  </si>
  <si>
    <t>V</t>
  </si>
  <si>
    <t>経営・管理</t>
  </si>
  <si>
    <t>↓手入力(YYMMDD)</t>
    <rPh sb="1" eb="4">
      <t>テニュウリョク</t>
    </rPh>
    <phoneticPr fontId="1"/>
  </si>
  <si>
    <t>#非常勤職員「71：時間給者採用＞採用」用取込ﾌｧｲﾙﾚｲｱｳﾄ</t>
    <rPh sb="10" eb="13">
      <t>ジカンキュウ</t>
    </rPh>
    <rPh sb="13" eb="14">
      <t>シャ</t>
    </rPh>
    <rPh sb="14" eb="16">
      <t>サイヨウ</t>
    </rPh>
    <phoneticPr fontId="1"/>
  </si>
  <si>
    <t>※該当者のみ入力</t>
    <rPh sb="1" eb="3">
      <t>ガイトウ</t>
    </rPh>
    <rPh sb="3" eb="4">
      <t>シャ</t>
    </rPh>
    <rPh sb="6" eb="8">
      <t>ニュウリョク</t>
    </rPh>
    <phoneticPr fontId="1"/>
  </si>
  <si>
    <t>バイアウト制度による雇用</t>
    <rPh sb="5" eb="7">
      <t>セイド</t>
    </rPh>
    <rPh sb="10" eb="12">
      <t>コヨウ</t>
    </rPh>
    <phoneticPr fontId="1"/>
  </si>
  <si>
    <t>事前研修の受講の有無</t>
    <rPh sb="0" eb="2">
      <t>ジゼン</t>
    </rPh>
    <rPh sb="2" eb="4">
      <t>ケンシュウ</t>
    </rPh>
    <rPh sb="5" eb="7">
      <t>ジュコウ</t>
    </rPh>
    <rPh sb="8" eb="10">
      <t>ウム</t>
    </rPh>
    <phoneticPr fontId="1"/>
  </si>
  <si>
    <t>受講済み</t>
    <rPh sb="0" eb="3">
      <t>ジュコウズ</t>
    </rPh>
    <phoneticPr fontId="1"/>
  </si>
  <si>
    <t>ooo@xxx.co.jp</t>
    <phoneticPr fontId="1"/>
  </si>
  <si>
    <t>ooo@xxx.com</t>
    <phoneticPr fontId="1"/>
  </si>
  <si>
    <t>該当しない</t>
    <rPh sb="0" eb="2">
      <t>ガイトウ</t>
    </rPh>
    <phoneticPr fontId="1"/>
  </si>
  <si>
    <t>事前研修の受講の有無</t>
    <phoneticPr fontId="1"/>
  </si>
  <si>
    <t>バイアウト制度による雇用</t>
    <phoneticPr fontId="1"/>
  </si>
  <si>
    <t>対象の授業科目（１）</t>
    <rPh sb="0" eb="2">
      <t>タイショウ</t>
    </rPh>
    <rPh sb="3" eb="5">
      <t>ジュギョウ</t>
    </rPh>
    <rPh sb="5" eb="7">
      <t>カモク</t>
    </rPh>
    <phoneticPr fontId="1"/>
  </si>
  <si>
    <t>対象の授業科目（２）</t>
    <rPh sb="0" eb="2">
      <t>タイショウ</t>
    </rPh>
    <rPh sb="3" eb="5">
      <t>ジュギョウ</t>
    </rPh>
    <rPh sb="5" eb="7">
      <t>カモク</t>
    </rPh>
    <phoneticPr fontId="1"/>
  </si>
  <si>
    <t>対象の授業科目（３）</t>
    <rPh sb="0" eb="2">
      <t>タイショウ</t>
    </rPh>
    <rPh sb="3" eb="5">
      <t>ジュギョウ</t>
    </rPh>
    <rPh sb="5" eb="7">
      <t>カモク</t>
    </rPh>
    <phoneticPr fontId="1"/>
  </si>
  <si>
    <t>TAの場合のみ入力してください。</t>
    <rPh sb="3" eb="5">
      <t>バアイ</t>
    </rPh>
    <rPh sb="7" eb="9">
      <t>ニュウリョク</t>
    </rPh>
    <phoneticPr fontId="1"/>
  </si>
  <si>
    <t>職務内容</t>
    <rPh sb="0" eb="4">
      <t>ショクムナイヨウ</t>
    </rPh>
    <phoneticPr fontId="1"/>
  </si>
  <si>
    <t>RAの場合のみ入力してください。</t>
    <rPh sb="3" eb="5">
      <t>バアイ</t>
    </rPh>
    <rPh sb="7" eb="9">
      <t>ニュウリョク</t>
    </rPh>
    <phoneticPr fontId="1"/>
  </si>
  <si>
    <t>職務内容（RA）</t>
    <rPh sb="0" eb="4">
      <t>ショクムナイヨウ</t>
    </rPh>
    <phoneticPr fontId="1"/>
  </si>
  <si>
    <t>授業科目名
（前期/後期/集中）</t>
    <rPh sb="0" eb="2">
      <t>ジュギョウ</t>
    </rPh>
    <rPh sb="2" eb="5">
      <t>カモクメイ</t>
    </rPh>
    <rPh sb="7" eb="9">
      <t>ゼンキ</t>
    </rPh>
    <rPh sb="10" eb="12">
      <t>コウキ</t>
    </rPh>
    <rPh sb="13" eb="15">
      <t>シュウチュウ</t>
    </rPh>
    <phoneticPr fontId="1"/>
  </si>
  <si>
    <t>※各セルに注釈がありますので、ご確認願います。</t>
    <rPh sb="1" eb="2">
      <t>カク</t>
    </rPh>
    <rPh sb="5" eb="7">
      <t>チュウシャク</t>
    </rPh>
    <rPh sb="16" eb="19">
      <t>カクニンネガ</t>
    </rPh>
    <phoneticPr fontId="1"/>
  </si>
  <si>
    <t>※同一の採用予定者であっても、予算種別が異なる場合や授業科目種別（専門/共通）が異なる場合に、列を分けて別の職員として登録することがありますので、事前に確認の上入力してください。</t>
    <rPh sb="1" eb="3">
      <t>ドウイツ</t>
    </rPh>
    <rPh sb="4" eb="6">
      <t>サイヨウ</t>
    </rPh>
    <rPh sb="6" eb="9">
      <t>ヨテイシャ</t>
    </rPh>
    <rPh sb="26" eb="28">
      <t>ジュギョウ</t>
    </rPh>
    <rPh sb="28" eb="30">
      <t>カモク</t>
    </rPh>
    <rPh sb="30" eb="32">
      <t>シュベツ</t>
    </rPh>
    <rPh sb="33" eb="35">
      <t>センモン</t>
    </rPh>
    <rPh sb="36" eb="38">
      <t>キョウツウ</t>
    </rPh>
    <rPh sb="40" eb="41">
      <t>コト</t>
    </rPh>
    <rPh sb="43" eb="45">
      <t>バアイ</t>
    </rPh>
    <rPh sb="47" eb="48">
      <t>レツ</t>
    </rPh>
    <rPh sb="49" eb="50">
      <t>ワ</t>
    </rPh>
    <rPh sb="52" eb="53">
      <t>ベツ</t>
    </rPh>
    <rPh sb="54" eb="56">
      <t>ショクイン</t>
    </rPh>
    <rPh sb="59" eb="61">
      <t>トウロク</t>
    </rPh>
    <rPh sb="73" eb="75">
      <t>ジゼン</t>
    </rPh>
    <rPh sb="76" eb="78">
      <t>カクニン</t>
    </rPh>
    <rPh sb="79" eb="80">
      <t>ウエ</t>
    </rPh>
    <rPh sb="80" eb="82">
      <t>ニュウリョク</t>
    </rPh>
    <phoneticPr fontId="1"/>
  </si>
  <si>
    <t>R00.6.1</t>
    <phoneticPr fontId="1"/>
  </si>
  <si>
    <t>R00.9.30</t>
    <phoneticPr fontId="1"/>
  </si>
  <si>
    <t>有</t>
    <rPh sb="0" eb="1">
      <t>アリ</t>
    </rPh>
    <phoneticPr fontId="1"/>
  </si>
  <si>
    <t>□□□□（前期）</t>
    <rPh sb="5" eb="7">
      <t>ゼンキ</t>
    </rPh>
    <phoneticPr fontId="1"/>
  </si>
  <si>
    <t>※科目の追加を行う場合、9/30まで発令済みなら前期科目の追加申請が可能です。後期科目については追加申請ではなく、別途採用申請が必要となります。</t>
    <rPh sb="1" eb="3">
      <t>カモク</t>
    </rPh>
    <rPh sb="4" eb="6">
      <t>ツイカ</t>
    </rPh>
    <rPh sb="7" eb="8">
      <t>オコナ</t>
    </rPh>
    <rPh sb="9" eb="11">
      <t>バアイ</t>
    </rPh>
    <rPh sb="18" eb="21">
      <t>ハツレイズ</t>
    </rPh>
    <rPh sb="24" eb="28">
      <t>ゼンキカモク</t>
    </rPh>
    <rPh sb="29" eb="31">
      <t>ツイカ</t>
    </rPh>
    <rPh sb="31" eb="33">
      <t>シンセイ</t>
    </rPh>
    <rPh sb="34" eb="36">
      <t>カノウ</t>
    </rPh>
    <rPh sb="39" eb="43">
      <t>コウキカモク</t>
    </rPh>
    <rPh sb="48" eb="50">
      <t>ツイカ</t>
    </rPh>
    <rPh sb="50" eb="52">
      <t>シンセイ</t>
    </rPh>
    <rPh sb="57" eb="59">
      <t>ベット</t>
    </rPh>
    <rPh sb="59" eb="63">
      <t>サイヨウシンセイ</t>
    </rPh>
    <rPh sb="64" eb="66">
      <t>ヒツヨウ</t>
    </rPh>
    <phoneticPr fontId="1"/>
  </si>
  <si>
    <t>部局担当者氏名　：　</t>
    <rPh sb="5" eb="7">
      <t>シメイ</t>
    </rPh>
    <phoneticPr fontId="1"/>
  </si>
  <si>
    <t>学長　殿</t>
    <rPh sb="0" eb="2">
      <t>ガクチョウ</t>
    </rPh>
    <rPh sb="3" eb="4">
      <t>ドノ</t>
    </rPh>
    <phoneticPr fontId="1"/>
  </si>
  <si>
    <t>学内○第○号</t>
    <rPh sb="0" eb="2">
      <t>ガクナイ</t>
    </rPh>
    <rPh sb="3" eb="4">
      <t>ダイ</t>
    </rPh>
    <rPh sb="5" eb="6">
      <t>ゴウ</t>
    </rPh>
    <phoneticPr fontId="1"/>
  </si>
  <si>
    <t>　このことについて、</t>
    <phoneticPr fontId="1"/>
  </si>
  <si>
    <t>を採用したいので、発令くださるよう申請します。</t>
    <rPh sb="1" eb="3">
      <t>サイヨウ</t>
    </rPh>
    <rPh sb="9" eb="11">
      <t>ハツレイ</t>
    </rPh>
    <rPh sb="17" eb="19">
      <t>シンセイ</t>
    </rPh>
    <phoneticPr fontId="1"/>
  </si>
  <si>
    <t>申請者（部局等の長）　</t>
    <rPh sb="0" eb="3">
      <t>シンセイシャ</t>
    </rPh>
    <rPh sb="4" eb="6">
      <t>ブキョク</t>
    </rPh>
    <rPh sb="6" eb="7">
      <t>トウ</t>
    </rPh>
    <rPh sb="8" eb="9">
      <t>チョウ</t>
    </rPh>
    <phoneticPr fontId="1"/>
  </si>
  <si>
    <t>○○学部長</t>
    <rPh sb="2" eb="5">
      <t>ガクブチョウ</t>
    </rPh>
    <phoneticPr fontId="1"/>
  </si>
  <si>
    <t>琉大　二郎</t>
    <rPh sb="0" eb="2">
      <t>リュウダイ</t>
    </rPh>
    <rPh sb="3" eb="5">
      <t>ジロウ</t>
    </rPh>
    <phoneticPr fontId="1"/>
  </si>
  <si>
    <t>ﾘｭｳﾀﾞｲ ｼﾞﾛｳ</t>
    <phoneticPr fontId="1"/>
  </si>
  <si>
    <t>〇〇〇〇（前期）</t>
    <phoneticPr fontId="1"/>
  </si>
  <si>
    <t>□□□□（前期）の追加</t>
    <rPh sb="9" eb="11">
      <t>ツイカ</t>
    </rPh>
    <phoneticPr fontId="1"/>
  </si>
  <si>
    <t>△△△△（後期）</t>
    <rPh sb="5" eb="7">
      <t>コウキ</t>
    </rPh>
    <phoneticPr fontId="1"/>
  </si>
  <si>
    <t>月</t>
    <rPh sb="0" eb="1">
      <t>ゲツ</t>
    </rPh>
    <phoneticPr fontId="1"/>
  </si>
  <si>
    <t>演習</t>
    <rPh sb="0" eb="2">
      <t>エンシュウ</t>
    </rPh>
    <phoneticPr fontId="1"/>
  </si>
  <si>
    <t>火</t>
    <rPh sb="0" eb="1">
      <t>カ</t>
    </rPh>
    <phoneticPr fontId="1"/>
  </si>
  <si>
    <t>雇用調書</t>
    <rPh sb="0" eb="4">
      <t>コヨウチョウショ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</si>
</sst>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e\.m\.d;@"/>
    <numFmt numFmtId="177" formatCode="0;[Red]0"/>
    <numFmt numFmtId="178" formatCode="@&quot;曜日&quot;"/>
    <numFmt numFmtId="179" formatCode="h:mm;@"/>
    <numFmt numFmtId="180" formatCode="yyyymmdd"/>
    <numFmt numFmtId="181" formatCode="0000"/>
    <numFmt numFmtId="182" formatCode="000000"/>
    <numFmt numFmtId="183" formatCode="00000000"/>
    <numFmt numFmtId="184" formatCode="0_);[Red]\(0\)"/>
    <numFmt numFmtId="185" formatCode="gyy\.m\.dd"/>
  </numFmts>
  <fonts count="32">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9"/>
      <color indexed="81"/>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sz val="16"/>
      <color theme="1"/>
      <name val="ＭＳ Ｐゴシック"/>
      <family val="2"/>
      <scheme val="minor"/>
    </font>
    <font>
      <sz val="11"/>
      <color theme="1"/>
      <name val="ＭＳ Ｐゴシック"/>
      <family val="2"/>
      <scheme val="minor"/>
    </font>
    <font>
      <sz val="6"/>
      <name val="ＭＳ Ｐゴシック"/>
      <family val="2"/>
      <charset val="128"/>
      <scheme val="minor"/>
    </font>
    <font>
      <b/>
      <sz val="9"/>
      <color indexed="81"/>
      <name val="MS P ゴシック"/>
      <family val="3"/>
      <charset val="128"/>
    </font>
    <font>
      <sz val="9"/>
      <color indexed="81"/>
      <name val="MS P ゴシック"/>
      <family val="3"/>
      <charset val="128"/>
    </font>
    <font>
      <sz val="11"/>
      <color theme="1"/>
      <name val="游ゴシック"/>
      <family val="3"/>
      <charset val="128"/>
    </font>
    <font>
      <sz val="11"/>
      <color rgb="FFFF0000"/>
      <name val="游ゴシック"/>
      <family val="3"/>
      <charset val="128"/>
    </font>
    <font>
      <sz val="11"/>
      <name val="游ゴシック"/>
      <family val="3"/>
      <charset val="128"/>
    </font>
    <font>
      <sz val="11"/>
      <name val="ＭＳ Ｐゴシック"/>
      <family val="3"/>
      <charset val="128"/>
      <scheme val="minor"/>
    </font>
    <font>
      <u/>
      <sz val="11"/>
      <color theme="10"/>
      <name val="ＭＳ Ｐゴシック"/>
      <family val="2"/>
      <scheme val="minor"/>
    </font>
    <font>
      <sz val="9"/>
      <color theme="3" tint="-0.249977111117893"/>
      <name val="ＭＳ Ｐゴシック"/>
      <family val="3"/>
      <charset val="128"/>
      <scheme val="minor"/>
    </font>
    <font>
      <b/>
      <sz val="12"/>
      <name val="ＭＳ Ｐゴシック"/>
      <family val="3"/>
      <charset val="128"/>
      <scheme val="minor"/>
    </font>
    <font>
      <b/>
      <sz val="11"/>
      <color rgb="FFFF0000"/>
      <name val="ＭＳ Ｐゴシック"/>
      <family val="3"/>
      <charset val="128"/>
      <scheme val="minor"/>
    </font>
    <font>
      <sz val="10"/>
      <color rgb="FFFF0000"/>
      <name val="ＭＳ Ｐゴシック"/>
      <family val="2"/>
      <scheme val="minor"/>
    </font>
    <font>
      <sz val="10"/>
      <color rgb="FFFF0000"/>
      <name val="ＭＳ Ｐゴシック"/>
      <family val="3"/>
      <charset val="128"/>
      <scheme val="minor"/>
    </font>
    <font>
      <b/>
      <sz val="10"/>
      <color rgb="FFFF0000"/>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sz val="9"/>
      <name val="ＭＳ Ｐゴシック"/>
      <family val="3"/>
      <charset val="128"/>
      <scheme val="minor"/>
    </font>
    <font>
      <sz val="12"/>
      <color rgb="FFFF0000"/>
      <name val="ＭＳ Ｐゴシック"/>
      <family val="3"/>
      <charset val="128"/>
      <scheme val="minor"/>
    </font>
    <font>
      <strike/>
      <sz val="11"/>
      <color rgb="FFFF0000"/>
      <name val="ＭＳ Ｐゴシック"/>
      <family val="2"/>
      <scheme val="minor"/>
    </font>
    <font>
      <sz val="12"/>
      <color theme="1"/>
      <name val="ＭＳ Ｐゴシック"/>
      <family val="3"/>
      <charset val="128"/>
      <scheme val="minor"/>
    </font>
    <font>
      <sz val="12"/>
      <name val="ＭＳ Ｐゴシック"/>
      <family val="3"/>
      <charset val="128"/>
      <scheme val="minor"/>
    </font>
    <font>
      <b/>
      <sz val="11"/>
      <color indexed="10"/>
      <name val="MS P ゴシック"/>
      <family val="3"/>
      <charset val="128"/>
    </font>
    <font>
      <b/>
      <sz val="16"/>
      <name val="ＭＳ Ｐゴシック"/>
      <family val="3"/>
      <charset val="128"/>
      <scheme val="minor"/>
    </font>
  </fonts>
  <fills count="13">
    <fill>
      <patternFill patternType="none"/>
    </fill>
    <fill>
      <patternFill patternType="gray125"/>
    </fill>
    <fill>
      <patternFill patternType="solid">
        <fgColor rgb="FFFFFF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1"/>
        <bgColor indexed="64"/>
      </patternFill>
    </fill>
    <fill>
      <patternFill patternType="solid">
        <fgColor theme="0"/>
        <bgColor indexed="64"/>
      </patternFill>
    </fill>
    <fill>
      <patternFill patternType="solid">
        <fgColor rgb="FFFFCCCC"/>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6" tint="0.59999389629810485"/>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8" fillId="0" borderId="0"/>
    <xf numFmtId="0" fontId="16" fillId="0" borderId="0" applyNumberFormat="0" applyFill="0" applyBorder="0" applyAlignment="0" applyProtection="0"/>
    <xf numFmtId="38" fontId="8" fillId="0" borderId="0" applyFont="0" applyFill="0" applyBorder="0" applyAlignment="0" applyProtection="0">
      <alignment vertical="center"/>
    </xf>
  </cellStyleXfs>
  <cellXfs count="125">
    <xf numFmtId="0" fontId="0" fillId="0" borderId="0" xfId="0"/>
    <xf numFmtId="0" fontId="0" fillId="0" borderId="1" xfId="0" applyBorder="1"/>
    <xf numFmtId="0" fontId="3" fillId="0" borderId="0" xfId="0" applyFont="1" applyAlignment="1">
      <alignment horizontal="left" vertical="top" wrapText="1"/>
    </xf>
    <xf numFmtId="0" fontId="0" fillId="0" borderId="3" xfId="0" applyBorder="1"/>
    <xf numFmtId="0" fontId="0" fillId="0" borderId="0" xfId="0" applyAlignment="1">
      <alignment horizontal="right"/>
    </xf>
    <xf numFmtId="0" fontId="0" fillId="0" borderId="4" xfId="0" applyBorder="1"/>
    <xf numFmtId="0" fontId="3" fillId="0" borderId="4" xfId="0" applyFont="1" applyBorder="1" applyAlignment="1">
      <alignment horizontal="left" vertical="top" wrapText="1"/>
    </xf>
    <xf numFmtId="0" fontId="3" fillId="0" borderId="0" xfId="0" applyFont="1"/>
    <xf numFmtId="0" fontId="2" fillId="0" borderId="1" xfId="0" applyFont="1" applyBorder="1" applyAlignment="1">
      <alignment horizontal="right"/>
    </xf>
    <xf numFmtId="0" fontId="5" fillId="0" borderId="2" xfId="0" applyFont="1" applyBorder="1" applyAlignment="1">
      <alignment horizontal="right"/>
    </xf>
    <xf numFmtId="0" fontId="0" fillId="0" borderId="4" xfId="0" applyBorder="1" applyAlignment="1">
      <alignment horizontal="left" vertical="top" wrapText="1"/>
    </xf>
    <xf numFmtId="0" fontId="0" fillId="2" borderId="4" xfId="0" applyFill="1" applyBorder="1" applyAlignment="1">
      <alignment horizontal="left" vertical="center" wrapText="1"/>
    </xf>
    <xf numFmtId="0" fontId="7" fillId="0" borderId="0" xfId="0" applyFont="1"/>
    <xf numFmtId="176" fontId="0" fillId="2" borderId="4" xfId="0" applyNumberFormat="1" applyFill="1"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6" fillId="0" borderId="4" xfId="0" applyFont="1" applyBorder="1" applyAlignment="1">
      <alignment horizontal="center"/>
    </xf>
    <xf numFmtId="0" fontId="0" fillId="0" borderId="0" xfId="0" applyAlignment="1">
      <alignment horizontal="left" vertical="top"/>
    </xf>
    <xf numFmtId="0" fontId="12" fillId="0" borderId="0" xfId="0" applyFont="1" applyAlignment="1">
      <alignment vertical="center"/>
    </xf>
    <xf numFmtId="14" fontId="12" fillId="0" borderId="0" xfId="0" applyNumberFormat="1" applyFont="1" applyAlignment="1">
      <alignment vertical="center"/>
    </xf>
    <xf numFmtId="14" fontId="13" fillId="0" borderId="0" xfId="0" applyNumberFormat="1" applyFont="1" applyAlignment="1">
      <alignment vertical="center"/>
    </xf>
    <xf numFmtId="0" fontId="12" fillId="4" borderId="0" xfId="0" applyFont="1" applyFill="1" applyAlignment="1">
      <alignment vertical="center"/>
    </xf>
    <xf numFmtId="14" fontId="12" fillId="4" borderId="0" xfId="0" applyNumberFormat="1" applyFont="1" applyFill="1" applyAlignment="1">
      <alignment vertical="center"/>
    </xf>
    <xf numFmtId="14" fontId="13" fillId="4" borderId="0" xfId="0" applyNumberFormat="1" applyFont="1" applyFill="1" applyAlignment="1">
      <alignment vertical="center"/>
    </xf>
    <xf numFmtId="0" fontId="14" fillId="4" borderId="0" xfId="0" applyFont="1" applyFill="1" applyAlignment="1">
      <alignment vertical="center"/>
    </xf>
    <xf numFmtId="0" fontId="12" fillId="3" borderId="0" xfId="0" applyFont="1" applyFill="1" applyAlignment="1">
      <alignment vertical="center"/>
    </xf>
    <xf numFmtId="14" fontId="12" fillId="3" borderId="0" xfId="0" applyNumberFormat="1" applyFont="1" applyFill="1" applyAlignment="1">
      <alignment vertical="center"/>
    </xf>
    <xf numFmtId="14" fontId="13" fillId="3" borderId="0" xfId="0" applyNumberFormat="1" applyFont="1" applyFill="1" applyAlignment="1">
      <alignment vertical="center"/>
    </xf>
    <xf numFmtId="0" fontId="13" fillId="3" borderId="0" xfId="0" applyFont="1" applyFill="1" applyAlignment="1">
      <alignment vertical="center"/>
    </xf>
    <xf numFmtId="14" fontId="14" fillId="4" borderId="0" xfId="0" applyNumberFormat="1" applyFont="1" applyFill="1" applyAlignment="1">
      <alignment vertical="center"/>
    </xf>
    <xf numFmtId="0" fontId="13" fillId="4" borderId="0" xfId="0" applyFont="1" applyFill="1" applyAlignment="1">
      <alignment vertical="center"/>
    </xf>
    <xf numFmtId="0" fontId="14" fillId="0" borderId="0" xfId="0" applyFont="1" applyAlignment="1">
      <alignment vertical="center"/>
    </xf>
    <xf numFmtId="0" fontId="14" fillId="5" borderId="0" xfId="0" applyFont="1" applyFill="1" applyAlignment="1">
      <alignment vertical="center"/>
    </xf>
    <xf numFmtId="14" fontId="14" fillId="5" borderId="0" xfId="0" applyNumberFormat="1" applyFont="1" applyFill="1" applyAlignment="1">
      <alignment vertical="center"/>
    </xf>
    <xf numFmtId="0" fontId="14" fillId="5" borderId="0" xfId="0" applyFont="1" applyFill="1" applyAlignment="1">
      <alignment vertical="center" wrapText="1"/>
    </xf>
    <xf numFmtId="0" fontId="15" fillId="0" borderId="0" xfId="0" applyFont="1"/>
    <xf numFmtId="0" fontId="2" fillId="0" borderId="1" xfId="0" applyFont="1" applyBorder="1" applyAlignment="1">
      <alignment horizontal="left"/>
    </xf>
    <xf numFmtId="0" fontId="0" fillId="0" borderId="0" xfId="0" applyAlignment="1">
      <alignment vertical="center"/>
    </xf>
    <xf numFmtId="0" fontId="2" fillId="0" borderId="0" xfId="0" applyFont="1" applyAlignment="1">
      <alignment vertical="top" wrapText="1"/>
    </xf>
    <xf numFmtId="0" fontId="17" fillId="8" borderId="4" xfId="0" applyFont="1" applyFill="1" applyBorder="1" applyAlignment="1">
      <alignment horizontal="left" vertical="top" wrapText="1"/>
    </xf>
    <xf numFmtId="0" fontId="0" fillId="9" borderId="0" xfId="0" applyFill="1"/>
    <xf numFmtId="180" fontId="0" fillId="0" borderId="0" xfId="0" applyNumberFormat="1"/>
    <xf numFmtId="0" fontId="6" fillId="0" borderId="0" xfId="0" applyFont="1" applyAlignment="1">
      <alignment vertical="center"/>
    </xf>
    <xf numFmtId="0" fontId="0" fillId="9" borderId="4" xfId="0" applyFill="1" applyBorder="1"/>
    <xf numFmtId="180" fontId="0" fillId="9" borderId="4" xfId="0" applyNumberFormat="1" applyFill="1" applyBorder="1"/>
    <xf numFmtId="181" fontId="0" fillId="9" borderId="4" xfId="0" applyNumberFormat="1" applyFill="1" applyBorder="1"/>
    <xf numFmtId="182" fontId="0" fillId="9" borderId="4" xfId="0" applyNumberFormat="1" applyFill="1" applyBorder="1"/>
    <xf numFmtId="38" fontId="6" fillId="0" borderId="0" xfId="3" applyFont="1" applyBorder="1" applyAlignment="1">
      <alignment vertical="center"/>
    </xf>
    <xf numFmtId="183" fontId="0" fillId="9" borderId="4" xfId="0" applyNumberFormat="1" applyFill="1" applyBorder="1"/>
    <xf numFmtId="0" fontId="0" fillId="0" borderId="0" xfId="0" applyAlignment="1">
      <alignment vertical="top" wrapText="1"/>
    </xf>
    <xf numFmtId="0" fontId="5" fillId="0" borderId="0" xfId="0" applyFont="1"/>
    <xf numFmtId="0" fontId="5" fillId="0" borderId="0" xfId="0" applyFont="1" applyAlignment="1">
      <alignment vertical="top" wrapText="1"/>
    </xf>
    <xf numFmtId="184" fontId="0" fillId="0" borderId="0" xfId="0" applyNumberFormat="1"/>
    <xf numFmtId="0" fontId="2" fillId="4" borderId="0" xfId="0" applyFont="1" applyFill="1" applyAlignment="1">
      <alignment vertical="top" wrapText="1"/>
    </xf>
    <xf numFmtId="0" fontId="22" fillId="10" borderId="0" xfId="0" applyFont="1" applyFill="1" applyAlignment="1">
      <alignment vertical="center"/>
    </xf>
    <xf numFmtId="0" fontId="19" fillId="0" borderId="0" xfId="0" applyFont="1" applyAlignment="1">
      <alignment vertical="center"/>
    </xf>
    <xf numFmtId="38" fontId="19" fillId="10" borderId="4" xfId="3" applyFont="1" applyFill="1" applyBorder="1" applyAlignment="1">
      <alignment vertical="center"/>
    </xf>
    <xf numFmtId="0" fontId="20" fillId="10" borderId="0" xfId="0" applyFont="1" applyFill="1" applyAlignment="1">
      <alignment vertical="top" wrapText="1"/>
    </xf>
    <xf numFmtId="0" fontId="21" fillId="10" borderId="0" xfId="0" applyFont="1" applyFill="1" applyAlignment="1">
      <alignment vertical="top" wrapText="1"/>
    </xf>
    <xf numFmtId="0" fontId="19" fillId="10" borderId="0" xfId="0" applyFont="1" applyFill="1" applyAlignment="1">
      <alignment vertical="center"/>
    </xf>
    <xf numFmtId="0" fontId="0" fillId="10" borderId="0" xfId="0" applyFill="1" applyAlignment="1">
      <alignment vertical="center"/>
    </xf>
    <xf numFmtId="0" fontId="3" fillId="0" borderId="7" xfId="0" applyFont="1" applyBorder="1" applyAlignment="1">
      <alignment horizontal="left" vertical="top" wrapText="1"/>
    </xf>
    <xf numFmtId="176" fontId="15" fillId="2" borderId="4" xfId="0" applyNumberFormat="1" applyFont="1" applyFill="1" applyBorder="1" applyAlignment="1">
      <alignment horizontal="left" vertical="center" wrapText="1"/>
    </xf>
    <xf numFmtId="0" fontId="15" fillId="2" borderId="4" xfId="0" applyFont="1" applyFill="1" applyBorder="1" applyAlignment="1">
      <alignment horizontal="left" vertical="center" wrapText="1"/>
    </xf>
    <xf numFmtId="0" fontId="25" fillId="0" borderId="4" xfId="0" applyFont="1" applyBorder="1" applyAlignment="1">
      <alignment horizontal="left" vertical="top" wrapText="1"/>
    </xf>
    <xf numFmtId="179" fontId="15" fillId="2" borderId="4" xfId="0" applyNumberFormat="1" applyFont="1" applyFill="1" applyBorder="1" applyAlignment="1">
      <alignment horizontal="left" vertical="center" wrapText="1"/>
    </xf>
    <xf numFmtId="0" fontId="2" fillId="0" borderId="4" xfId="0" applyFont="1" applyBorder="1" applyAlignment="1">
      <alignment wrapText="1"/>
    </xf>
    <xf numFmtId="0" fontId="0" fillId="12" borderId="4" xfId="0" applyFill="1" applyBorder="1" applyAlignment="1">
      <alignment horizontal="center" vertical="center" wrapText="1"/>
    </xf>
    <xf numFmtId="177" fontId="0" fillId="12" borderId="4" xfId="0" applyNumberFormat="1" applyFill="1" applyBorder="1" applyAlignment="1">
      <alignment horizontal="center" vertical="center" wrapText="1"/>
    </xf>
    <xf numFmtId="178" fontId="0" fillId="12" borderId="4" xfId="0" applyNumberFormat="1" applyFill="1" applyBorder="1" applyAlignment="1">
      <alignment horizontal="center" vertical="center" wrapText="1"/>
    </xf>
    <xf numFmtId="179" fontId="0" fillId="12" borderId="4" xfId="0" applyNumberFormat="1" applyFill="1" applyBorder="1" applyAlignment="1">
      <alignment horizontal="center" vertical="center" wrapText="1"/>
    </xf>
    <xf numFmtId="0" fontId="0" fillId="12" borderId="0" xfId="0" applyFill="1"/>
    <xf numFmtId="0" fontId="3" fillId="0" borderId="4" xfId="0" applyFont="1" applyBorder="1" applyAlignment="1">
      <alignment horizontal="center" vertical="center" wrapText="1"/>
    </xf>
    <xf numFmtId="0" fontId="0" fillId="0" borderId="4" xfId="0" applyBorder="1" applyAlignment="1">
      <alignment horizontal="center" vertical="center" wrapText="1"/>
    </xf>
    <xf numFmtId="185" fontId="0" fillId="0" borderId="4" xfId="0" applyNumberFormat="1" applyBorder="1" applyAlignment="1">
      <alignment horizontal="center" vertical="center" wrapText="1"/>
    </xf>
    <xf numFmtId="177" fontId="0" fillId="0" borderId="4" xfId="0" applyNumberFormat="1" applyBorder="1" applyAlignment="1">
      <alignment horizontal="left" vertical="center" wrapText="1"/>
    </xf>
    <xf numFmtId="176" fontId="0" fillId="0" borderId="4" xfId="0" applyNumberFormat="1" applyBorder="1" applyAlignment="1">
      <alignment horizontal="center" vertical="center" wrapText="1"/>
    </xf>
    <xf numFmtId="0" fontId="6" fillId="11" borderId="4" xfId="0" applyFont="1" applyFill="1" applyBorder="1" applyAlignment="1">
      <alignment horizontal="center"/>
    </xf>
    <xf numFmtId="0" fontId="23" fillId="12" borderId="0" xfId="0" applyFont="1" applyFill="1"/>
    <xf numFmtId="0" fontId="26" fillId="0" borderId="0" xfId="0" applyFont="1"/>
    <xf numFmtId="0" fontId="0" fillId="2" borderId="4" xfId="0" applyFill="1" applyBorder="1" applyAlignment="1">
      <alignment horizontal="left" vertical="center"/>
    </xf>
    <xf numFmtId="179" fontId="0" fillId="11" borderId="4" xfId="0" applyNumberFormat="1" applyFill="1" applyBorder="1" applyAlignment="1">
      <alignment horizontal="left" vertical="top" wrapText="1"/>
    </xf>
    <xf numFmtId="0" fontId="27" fillId="0" borderId="0" xfId="0" applyFont="1"/>
    <xf numFmtId="0" fontId="28" fillId="0" borderId="0" xfId="0" applyFont="1"/>
    <xf numFmtId="0" fontId="28" fillId="0" borderId="1" xfId="0" applyFont="1" applyBorder="1"/>
    <xf numFmtId="0" fontId="28" fillId="0" borderId="0" xfId="0" applyFont="1" applyAlignment="1">
      <alignment horizontal="left" vertical="top"/>
    </xf>
    <xf numFmtId="0" fontId="29" fillId="0" borderId="0" xfId="0" applyFont="1"/>
    <xf numFmtId="0" fontId="28" fillId="0" borderId="1" xfId="0" applyFont="1" applyBorder="1" applyAlignment="1">
      <alignment horizontal="left"/>
    </xf>
    <xf numFmtId="176" fontId="28" fillId="0" borderId="1" xfId="0" applyNumberFormat="1" applyFont="1" applyBorder="1" applyAlignment="1">
      <alignment horizontal="left"/>
    </xf>
    <xf numFmtId="176" fontId="17" fillId="8" borderId="4" xfId="0" applyNumberFormat="1" applyFont="1" applyFill="1" applyBorder="1" applyAlignment="1">
      <alignment horizontal="left" vertical="top" wrapText="1"/>
    </xf>
    <xf numFmtId="0" fontId="17" fillId="8" borderId="4" xfId="0" applyFont="1" applyFill="1" applyBorder="1" applyAlignment="1">
      <alignment horizontal="center" vertical="top"/>
    </xf>
    <xf numFmtId="0" fontId="17" fillId="8" borderId="4" xfId="0" applyFont="1" applyFill="1" applyBorder="1" applyAlignment="1">
      <alignment horizontal="center" vertical="top" wrapText="1"/>
    </xf>
    <xf numFmtId="179" fontId="17" fillId="8" borderId="4" xfId="0" applyNumberFormat="1" applyFont="1" applyFill="1" applyBorder="1" applyAlignment="1">
      <alignment horizontal="left" vertical="top" wrapText="1"/>
    </xf>
    <xf numFmtId="0" fontId="17" fillId="8" borderId="0" xfId="0" applyFont="1" applyFill="1" applyAlignment="1">
      <alignment horizontal="left" vertical="top" wrapText="1"/>
    </xf>
    <xf numFmtId="179" fontId="0" fillId="11" borderId="4" xfId="0" applyNumberFormat="1" applyFill="1" applyBorder="1" applyAlignment="1">
      <alignment horizontal="left" vertical="center" wrapText="1"/>
    </xf>
    <xf numFmtId="0" fontId="6" fillId="6" borderId="5" xfId="0" applyFont="1" applyFill="1" applyBorder="1" applyAlignment="1">
      <alignment horizontal="center"/>
    </xf>
    <xf numFmtId="0" fontId="6" fillId="6" borderId="2" xfId="0" applyFont="1" applyFill="1" applyBorder="1" applyAlignment="1">
      <alignment horizontal="center"/>
    </xf>
    <xf numFmtId="0" fontId="6" fillId="6" borderId="6" xfId="0" applyFont="1" applyFill="1" applyBorder="1" applyAlignment="1">
      <alignment horizontal="center"/>
    </xf>
    <xf numFmtId="0" fontId="6" fillId="12" borderId="5" xfId="0" applyFont="1" applyFill="1" applyBorder="1" applyAlignment="1">
      <alignment horizontal="center"/>
    </xf>
    <xf numFmtId="0" fontId="6" fillId="12" borderId="2" xfId="0" applyFont="1" applyFill="1" applyBorder="1" applyAlignment="1">
      <alignment horizontal="center"/>
    </xf>
    <xf numFmtId="0" fontId="28" fillId="2" borderId="0" xfId="0" applyFont="1" applyFill="1" applyAlignment="1">
      <alignment horizontal="center"/>
    </xf>
    <xf numFmtId="0" fontId="6" fillId="7" borderId="5" xfId="0" applyFont="1" applyFill="1" applyBorder="1" applyAlignment="1">
      <alignment horizontal="center"/>
    </xf>
    <xf numFmtId="0" fontId="6" fillId="7" borderId="2" xfId="0" applyFont="1" applyFill="1" applyBorder="1" applyAlignment="1">
      <alignment horizontal="center"/>
    </xf>
    <xf numFmtId="0" fontId="6" fillId="0" borderId="5" xfId="0" applyFont="1" applyBorder="1" applyAlignment="1">
      <alignment horizontal="center" wrapText="1"/>
    </xf>
    <xf numFmtId="0" fontId="6" fillId="0" borderId="2" xfId="0" applyFont="1" applyBorder="1" applyAlignment="1">
      <alignment horizontal="center" wrapText="1"/>
    </xf>
    <xf numFmtId="0" fontId="6" fillId="0" borderId="6" xfId="0" applyFont="1" applyBorder="1" applyAlignment="1">
      <alignment horizontal="center" wrapText="1"/>
    </xf>
    <xf numFmtId="0" fontId="23" fillId="11" borderId="0" xfId="0" applyFont="1" applyFill="1" applyAlignment="1">
      <alignment horizontal="left" vertical="top" wrapText="1"/>
    </xf>
    <xf numFmtId="0" fontId="23" fillId="11" borderId="1" xfId="0" applyFont="1" applyFill="1" applyBorder="1" applyAlignment="1">
      <alignment horizontal="left" vertical="top" wrapText="1"/>
    </xf>
    <xf numFmtId="0" fontId="18" fillId="2" borderId="0" xfId="0" applyFont="1" applyFill="1" applyAlignment="1">
      <alignment horizontal="center" vertical="center"/>
    </xf>
    <xf numFmtId="0" fontId="28" fillId="2" borderId="1" xfId="0" applyFont="1" applyFill="1" applyBorder="1" applyAlignment="1">
      <alignment horizontal="left"/>
    </xf>
    <xf numFmtId="0" fontId="29" fillId="0" borderId="1" xfId="0" applyFont="1" applyBorder="1" applyAlignment="1">
      <alignment horizontal="center"/>
    </xf>
    <xf numFmtId="0" fontId="29" fillId="2" borderId="1" xfId="0" applyFont="1" applyFill="1" applyBorder="1" applyAlignment="1">
      <alignment horizontal="left"/>
    </xf>
    <xf numFmtId="0" fontId="31" fillId="2" borderId="0" xfId="0" applyFont="1" applyFill="1" applyAlignment="1">
      <alignment horizontal="center" vertical="center"/>
    </xf>
    <xf numFmtId="0" fontId="0" fillId="2" borderId="4" xfId="0"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xf>
    <xf numFmtId="0" fontId="6" fillId="7" borderId="4" xfId="0" applyFont="1" applyFill="1" applyBorder="1" applyAlignment="1">
      <alignment horizontal="center"/>
    </xf>
    <xf numFmtId="0" fontId="24" fillId="0" borderId="5" xfId="0" applyFont="1" applyBorder="1" applyAlignment="1">
      <alignment horizontal="center"/>
    </xf>
    <xf numFmtId="0" fontId="24" fillId="0" borderId="2" xfId="0" applyFont="1" applyBorder="1" applyAlignment="1">
      <alignment horizontal="center"/>
    </xf>
    <xf numFmtId="0" fontId="24" fillId="0" borderId="6" xfId="0" applyFont="1" applyBorder="1" applyAlignment="1">
      <alignment horizontal="center"/>
    </xf>
    <xf numFmtId="0" fontId="0" fillId="0" borderId="4" xfId="0" applyBorder="1" applyAlignment="1">
      <alignment horizontal="center" vertical="center"/>
    </xf>
    <xf numFmtId="0" fontId="0" fillId="2" borderId="4" xfId="0" applyFill="1" applyBorder="1" applyAlignment="1">
      <alignment horizontal="left" vertical="top" wrapText="1"/>
    </xf>
    <xf numFmtId="14" fontId="28" fillId="2" borderId="1" xfId="0" applyNumberFormat="1" applyFont="1" applyFill="1" applyBorder="1"/>
    <xf numFmtId="14" fontId="0" fillId="2" borderId="1" xfId="0" applyNumberFormat="1" applyFill="1" applyBorder="1"/>
  </cellXfs>
  <cellStyles count="4">
    <cellStyle name="Hyperlink" xfId="2" xr:uid="{00000000-0005-0000-0000-000000000000}"/>
    <cellStyle name="桁区切り" xfId="3" builtinId="6"/>
    <cellStyle name="標準" xfId="0" builtinId="0"/>
    <cellStyle name="標準 2" xfId="1" xr:uid="{00000000-0005-0000-0000-000003000000}"/>
  </cellStyles>
  <dxfs count="14">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dxf>
    <dxf>
      <fill>
        <patternFill>
          <bgColor theme="0" tint="-0.499984740745262"/>
        </patternFill>
      </fill>
    </dxf>
    <dxf>
      <font>
        <color theme="0" tint="-0.499984740745262"/>
      </font>
    </dxf>
    <dxf>
      <fill>
        <patternFill>
          <bgColor theme="0" tint="-0.499984740745262"/>
        </patternFill>
      </fill>
    </dxf>
    <dxf>
      <font>
        <color theme="0" tint="-0.499984740745262"/>
      </font>
    </dxf>
    <dxf>
      <fill>
        <patternFill>
          <bgColor theme="0" tint="-0.499984740745262"/>
        </patternFill>
      </fill>
    </dxf>
    <dxf>
      <font>
        <color theme="0" tint="-0.499984740745262"/>
      </font>
    </dxf>
    <dxf>
      <fill>
        <patternFill>
          <bgColor theme="0" tint="-0.499984740745262"/>
        </patternFill>
      </fill>
    </dxf>
    <dxf>
      <fill>
        <patternFill>
          <bgColor theme="0" tint="-0.499984740745262"/>
        </patternFill>
      </fill>
    </dxf>
    <dxf>
      <font>
        <color theme="0" tint="-0.499984740745262"/>
      </font>
    </dxf>
  </dxfs>
  <tableStyles count="0" defaultTableStyle="TableStyleMedium2" defaultPivotStyle="PivotStyleMedium9"/>
  <colors>
    <mruColors>
      <color rgb="FFFFFF99"/>
      <color rgb="FFFFCCCC"/>
      <color rgb="FFFFFFCC"/>
      <color rgb="FFEAB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520700</xdr:colOff>
      <xdr:row>0</xdr:row>
      <xdr:rowOff>107950</xdr:rowOff>
    </xdr:from>
    <xdr:to>
      <xdr:col>8</xdr:col>
      <xdr:colOff>857249</xdr:colOff>
      <xdr:row>5</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45250" y="107950"/>
          <a:ext cx="2489199"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参考：部局内での確認用（決裁等）にご利用ください。</a:t>
          </a:r>
          <a:endParaRPr kumimoji="1" lang="en-US" altLang="ja-JP" sz="1000">
            <a:solidFill>
              <a:srgbClr val="FF0000"/>
            </a:solidFill>
          </a:endParaRPr>
        </a:p>
        <a:p>
          <a:r>
            <a:rPr kumimoji="1" lang="ja-JP" altLang="en-US" sz="1000">
              <a:solidFill>
                <a:srgbClr val="FF0000"/>
              </a:solidFill>
            </a:rPr>
            <a:t>　人事企画課には「</a:t>
          </a:r>
          <a:r>
            <a:rPr kumimoji="1" lang="en-US" altLang="ja-JP" sz="1000">
              <a:solidFill>
                <a:srgbClr val="FF0000"/>
              </a:solidFill>
            </a:rPr>
            <a:t>01.</a:t>
          </a:r>
          <a:r>
            <a:rPr kumimoji="1" lang="ja-JP" altLang="en-US" sz="1000">
              <a:solidFill>
                <a:srgbClr val="FF0000"/>
              </a:solidFill>
            </a:rPr>
            <a:t>」シートのみ、データでご提出ください。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800099</xdr:colOff>
      <xdr:row>0</xdr:row>
      <xdr:rowOff>1</xdr:rowOff>
    </xdr:from>
    <xdr:to>
      <xdr:col>13</xdr:col>
      <xdr:colOff>657224</xdr:colOff>
      <xdr:row>1</xdr:row>
      <xdr:rowOff>95250</xdr:rowOff>
    </xdr:to>
    <xdr:sp macro="" textlink="">
      <xdr:nvSpPr>
        <xdr:cNvPr id="2" name="テキスト ボックス 1">
          <a:extLst>
            <a:ext uri="{FF2B5EF4-FFF2-40B4-BE49-F238E27FC236}">
              <a16:creationId xmlns:a16="http://schemas.microsoft.com/office/drawing/2014/main" id="{5ED37B4E-8005-42DF-B136-A3C4C5E39141}"/>
            </a:ext>
          </a:extLst>
        </xdr:cNvPr>
        <xdr:cNvSpPr txBox="1"/>
      </xdr:nvSpPr>
      <xdr:spPr>
        <a:xfrm>
          <a:off x="5286374" y="1"/>
          <a:ext cx="4200525" cy="266699"/>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このシートは人事企画課が使用するので、入力しないでください。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638175</xdr:colOff>
      <xdr:row>9</xdr:row>
      <xdr:rowOff>66675</xdr:rowOff>
    </xdr:from>
    <xdr:to>
      <xdr:col>14</xdr:col>
      <xdr:colOff>38100</xdr:colOff>
      <xdr:row>10</xdr:row>
      <xdr:rowOff>161924</xdr:rowOff>
    </xdr:to>
    <xdr:sp macro="" textlink="">
      <xdr:nvSpPr>
        <xdr:cNvPr id="2" name="テキスト ボックス 1">
          <a:extLst>
            <a:ext uri="{FF2B5EF4-FFF2-40B4-BE49-F238E27FC236}">
              <a16:creationId xmlns:a16="http://schemas.microsoft.com/office/drawing/2014/main" id="{9AAC964D-5C3D-451D-AEB4-E4E003B000DD}"/>
            </a:ext>
          </a:extLst>
        </xdr:cNvPr>
        <xdr:cNvSpPr txBox="1"/>
      </xdr:nvSpPr>
      <xdr:spPr>
        <a:xfrm>
          <a:off x="5438775" y="1781175"/>
          <a:ext cx="4200525" cy="266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このシートは人事企画課が使用するので、入力しないでください。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Y30"/>
  <sheetViews>
    <sheetView tabSelected="1" view="pageBreakPreview" zoomScaleNormal="100" zoomScaleSheetLayoutView="100" workbookViewId="0">
      <selection activeCell="C2" sqref="C2"/>
    </sheetView>
  </sheetViews>
  <sheetFormatPr defaultRowHeight="13.5"/>
  <cols>
    <col min="1" max="1" width="4.875" customWidth="1"/>
    <col min="2" max="2" width="9.75" customWidth="1"/>
    <col min="3" max="3" width="11.875" customWidth="1"/>
    <col min="4" max="5" width="11.625" customWidth="1"/>
    <col min="6" max="6" width="5.625" customWidth="1"/>
    <col min="7" max="9" width="11.5" customWidth="1"/>
    <col min="10" max="10" width="9.75" customWidth="1"/>
    <col min="11" max="11" width="6.375" customWidth="1"/>
    <col min="12" max="12" width="10.5" customWidth="1"/>
    <col min="13" max="13" width="10.625" customWidth="1"/>
    <col min="14" max="14" width="7.625" customWidth="1"/>
    <col min="15" max="15" width="11.5" customWidth="1"/>
    <col min="16" max="16" width="10.25" customWidth="1"/>
    <col min="17" max="18" width="9.875" customWidth="1"/>
    <col min="19" max="21" width="11.5" customWidth="1"/>
    <col min="22" max="22" width="11.375" customWidth="1"/>
    <col min="23" max="23" width="10.5" customWidth="1"/>
    <col min="24" max="24" width="13.875" customWidth="1"/>
    <col min="25" max="29" width="9.375" customWidth="1"/>
    <col min="30" max="30" width="13.875" customWidth="1"/>
    <col min="31" max="35" width="9.375" customWidth="1"/>
    <col min="36" max="36" width="13.875" customWidth="1"/>
    <col min="37" max="41" width="9.375" customWidth="1"/>
    <col min="42" max="42" width="14.375" customWidth="1"/>
    <col min="43" max="44" width="9.375" customWidth="1"/>
    <col min="45" max="45" width="11.5" style="18" customWidth="1"/>
  </cols>
  <sheetData>
    <row r="1" spans="1:51">
      <c r="A1" s="83"/>
      <c r="F1" s="53"/>
      <c r="AS1"/>
      <c r="AY1" s="18"/>
    </row>
    <row r="2" spans="1:51" s="84" customFormat="1" ht="14.25">
      <c r="B2" s="85" t="s">
        <v>0</v>
      </c>
      <c r="C2" s="123"/>
      <c r="F2" s="101" t="s">
        <v>15591</v>
      </c>
      <c r="G2" s="101"/>
      <c r="AS2" s="86"/>
    </row>
    <row r="3" spans="1:51" s="84" customFormat="1" ht="14.25">
      <c r="AS3" s="86"/>
    </row>
    <row r="4" spans="1:51" s="84" customFormat="1" ht="14.25">
      <c r="B4" s="84" t="s">
        <v>15590</v>
      </c>
      <c r="AS4" s="86"/>
    </row>
    <row r="5" spans="1:51" s="84" customFormat="1" ht="14.25">
      <c r="AS5" s="86"/>
    </row>
    <row r="6" spans="1:51" s="84" customFormat="1" ht="14.25">
      <c r="B6" s="87" t="s">
        <v>15592</v>
      </c>
      <c r="C6" s="87"/>
      <c r="D6" s="109"/>
      <c r="E6" s="109"/>
      <c r="F6" s="109"/>
      <c r="G6" s="84" t="s">
        <v>15593</v>
      </c>
      <c r="O6" s="80"/>
      <c r="P6" s="80"/>
      <c r="AS6" s="86"/>
    </row>
    <row r="7" spans="1:51" s="84" customFormat="1" ht="14.25">
      <c r="B7" s="87"/>
      <c r="C7" s="87"/>
      <c r="D7" s="87"/>
      <c r="AS7" s="86"/>
    </row>
    <row r="8" spans="1:51" s="84" customFormat="1" ht="14.25">
      <c r="B8" s="87"/>
      <c r="C8" s="87"/>
      <c r="D8" s="87"/>
      <c r="AS8" s="86"/>
    </row>
    <row r="9" spans="1:51" s="84" customFormat="1" ht="14.25">
      <c r="B9" s="111" t="s">
        <v>15594</v>
      </c>
      <c r="C9" s="111"/>
      <c r="D9" s="112" t="s">
        <v>15595</v>
      </c>
      <c r="E9" s="112"/>
      <c r="F9" s="112"/>
      <c r="G9" s="112"/>
      <c r="O9" s="88" t="s">
        <v>15345</v>
      </c>
      <c r="P9" s="88"/>
      <c r="Q9" s="110"/>
      <c r="R9" s="110"/>
      <c r="T9" s="89" t="s">
        <v>15589</v>
      </c>
      <c r="U9" s="89"/>
      <c r="V9" s="110"/>
      <c r="W9" s="110"/>
      <c r="AS9" s="86"/>
    </row>
    <row r="10" spans="1:51">
      <c r="C10" s="3"/>
      <c r="E10" s="4"/>
      <c r="F10" s="4"/>
      <c r="G10" s="4"/>
      <c r="H10" s="4"/>
      <c r="I10" s="4"/>
      <c r="J10" s="4"/>
      <c r="K10" s="4"/>
      <c r="O10" s="4"/>
      <c r="P10" s="4"/>
      <c r="Q10" s="4"/>
      <c r="R10" s="4"/>
      <c r="S10" s="4"/>
      <c r="T10" s="4"/>
      <c r="U10" s="4"/>
      <c r="V10" s="4"/>
      <c r="W10" s="4"/>
    </row>
    <row r="11" spans="1:51" ht="14.25">
      <c r="B11" s="80" t="s">
        <v>15582</v>
      </c>
      <c r="E11" s="4"/>
      <c r="F11" s="4"/>
      <c r="G11" s="4"/>
      <c r="H11" s="4"/>
      <c r="I11" s="4"/>
      <c r="J11" s="4"/>
      <c r="K11" s="4"/>
      <c r="O11" s="4"/>
      <c r="P11" s="4"/>
      <c r="Q11" s="4"/>
      <c r="R11" s="4"/>
      <c r="S11" s="4"/>
      <c r="T11" s="4"/>
      <c r="U11" s="4"/>
      <c r="V11" s="4"/>
      <c r="W11" s="4"/>
    </row>
    <row r="12" spans="1:51" ht="18.75" customHeight="1">
      <c r="B12" s="80" t="s">
        <v>15583</v>
      </c>
      <c r="E12" s="4"/>
      <c r="F12" s="4"/>
      <c r="G12" s="4"/>
      <c r="H12" s="4"/>
      <c r="I12" s="4"/>
      <c r="J12" s="4"/>
      <c r="K12" s="4"/>
      <c r="Q12" s="4"/>
      <c r="R12" s="4"/>
      <c r="S12" s="4"/>
      <c r="T12" s="4"/>
      <c r="U12" s="4"/>
      <c r="V12" s="4"/>
      <c r="W12" s="4"/>
      <c r="X12" s="79" t="s">
        <v>15577</v>
      </c>
      <c r="Y12" s="72"/>
      <c r="Z12" s="72"/>
      <c r="AA12" s="72"/>
      <c r="AB12" s="72"/>
      <c r="AC12" s="72"/>
      <c r="AD12" s="72"/>
      <c r="AE12" s="72"/>
      <c r="AF12" s="72"/>
      <c r="AG12" s="72"/>
      <c r="AH12" s="72"/>
      <c r="AI12" s="72"/>
      <c r="AJ12" s="72"/>
      <c r="AK12" s="72"/>
      <c r="AL12" s="72"/>
      <c r="AM12" s="72"/>
      <c r="AN12" s="72"/>
      <c r="AO12" s="72"/>
      <c r="AP12" s="107" t="s">
        <v>15579</v>
      </c>
    </row>
    <row r="13" spans="1:51" ht="18.75" customHeight="1">
      <c r="B13" s="80" t="s">
        <v>15588</v>
      </c>
      <c r="E13" s="4"/>
      <c r="F13" s="4"/>
      <c r="G13" s="4"/>
      <c r="H13" s="4"/>
      <c r="I13" s="4"/>
      <c r="J13" s="4"/>
      <c r="K13" s="4"/>
      <c r="Q13" s="4"/>
      <c r="R13" s="4"/>
      <c r="S13" s="4"/>
      <c r="T13" s="4"/>
      <c r="U13" s="4"/>
      <c r="V13" s="4"/>
      <c r="W13" s="4"/>
      <c r="X13" s="79"/>
      <c r="Y13" s="72"/>
      <c r="Z13" s="72"/>
      <c r="AA13" s="72"/>
      <c r="AB13" s="72"/>
      <c r="AC13" s="72"/>
      <c r="AD13" s="72"/>
      <c r="AE13" s="72"/>
      <c r="AF13" s="72"/>
      <c r="AG13" s="72"/>
      <c r="AH13" s="72"/>
      <c r="AI13" s="72"/>
      <c r="AJ13" s="72"/>
      <c r="AK13" s="72"/>
      <c r="AL13" s="72"/>
      <c r="AM13" s="72"/>
      <c r="AN13" s="72"/>
      <c r="AO13" s="72"/>
      <c r="AP13" s="107"/>
    </row>
    <row r="14" spans="1:51" ht="18.75" customHeight="1">
      <c r="B14" s="80"/>
      <c r="E14" s="4"/>
      <c r="F14" s="4"/>
      <c r="G14" s="4"/>
      <c r="H14" s="4"/>
      <c r="I14" s="4"/>
      <c r="J14" s="4"/>
      <c r="K14" s="4"/>
      <c r="Q14" s="4"/>
      <c r="R14" s="4"/>
      <c r="S14" s="4"/>
      <c r="T14" s="4"/>
      <c r="U14" s="4"/>
      <c r="V14" s="4"/>
      <c r="W14" s="4"/>
      <c r="X14" s="79"/>
      <c r="Y14" s="72"/>
      <c r="Z14" s="72"/>
      <c r="AA14" s="72"/>
      <c r="AB14" s="72"/>
      <c r="AC14" s="72"/>
      <c r="AD14" s="72"/>
      <c r="AE14" s="72"/>
      <c r="AF14" s="72"/>
      <c r="AG14" s="72"/>
      <c r="AH14" s="72"/>
      <c r="AI14" s="72"/>
      <c r="AJ14" s="72"/>
      <c r="AK14" s="72"/>
      <c r="AL14" s="72"/>
      <c r="AM14" s="72"/>
      <c r="AN14" s="72"/>
      <c r="AO14" s="72"/>
      <c r="AP14" s="108"/>
    </row>
    <row r="15" spans="1:51" ht="27.75" customHeight="1">
      <c r="A15" s="5"/>
      <c r="B15" s="96" t="s">
        <v>15378</v>
      </c>
      <c r="C15" s="97"/>
      <c r="D15" s="97"/>
      <c r="E15" s="97"/>
      <c r="F15" s="97"/>
      <c r="G15" s="97"/>
      <c r="H15" s="97"/>
      <c r="I15" s="97"/>
      <c r="J15" s="97"/>
      <c r="K15" s="97"/>
      <c r="L15" s="97"/>
      <c r="M15" s="97"/>
      <c r="N15" s="97"/>
      <c r="O15" s="97"/>
      <c r="P15" s="98"/>
      <c r="Q15" s="104" t="s">
        <v>15377</v>
      </c>
      <c r="R15" s="105"/>
      <c r="S15" s="105"/>
      <c r="T15" s="105"/>
      <c r="U15" s="105"/>
      <c r="V15" s="105"/>
      <c r="W15" s="106"/>
      <c r="X15" s="99" t="s">
        <v>15574</v>
      </c>
      <c r="Y15" s="100"/>
      <c r="Z15" s="100"/>
      <c r="AA15" s="100"/>
      <c r="AB15" s="100"/>
      <c r="AC15" s="100"/>
      <c r="AD15" s="99" t="s">
        <v>15575</v>
      </c>
      <c r="AE15" s="100"/>
      <c r="AF15" s="100"/>
      <c r="AG15" s="100"/>
      <c r="AH15" s="100"/>
      <c r="AI15" s="100"/>
      <c r="AJ15" s="99" t="s">
        <v>15576</v>
      </c>
      <c r="AK15" s="100"/>
      <c r="AL15" s="100"/>
      <c r="AM15" s="100"/>
      <c r="AN15" s="100"/>
      <c r="AO15" s="100"/>
      <c r="AP15" s="78" t="s">
        <v>15578</v>
      </c>
      <c r="AQ15" s="102" t="s">
        <v>15366</v>
      </c>
      <c r="AR15" s="103"/>
      <c r="AS15" s="17" t="s">
        <v>9</v>
      </c>
    </row>
    <row r="16" spans="1:51" s="2" customFormat="1" ht="23.25" customHeight="1">
      <c r="A16" s="6" t="s">
        <v>5</v>
      </c>
      <c r="B16" s="6" t="s">
        <v>15458</v>
      </c>
      <c r="C16" s="6" t="s">
        <v>2</v>
      </c>
      <c r="D16" s="6" t="s">
        <v>3</v>
      </c>
      <c r="E16" s="6" t="s">
        <v>10455</v>
      </c>
      <c r="F16" s="6" t="s">
        <v>15454</v>
      </c>
      <c r="G16" s="6" t="s">
        <v>15455</v>
      </c>
      <c r="H16" s="6" t="s">
        <v>15347</v>
      </c>
      <c r="I16" s="6" t="s">
        <v>15349</v>
      </c>
      <c r="J16" s="6" t="s">
        <v>15350</v>
      </c>
      <c r="K16" s="6" t="s">
        <v>15348</v>
      </c>
      <c r="L16" s="6" t="s">
        <v>15363</v>
      </c>
      <c r="M16" s="6" t="s">
        <v>15364</v>
      </c>
      <c r="N16" s="6" t="s">
        <v>15367</v>
      </c>
      <c r="O16" s="6" t="s">
        <v>15460</v>
      </c>
      <c r="P16" s="6" t="s">
        <v>15567</v>
      </c>
      <c r="Q16" s="6" t="s">
        <v>15351</v>
      </c>
      <c r="R16" s="6" t="s">
        <v>15352</v>
      </c>
      <c r="S16" s="6" t="s">
        <v>15353</v>
      </c>
      <c r="T16" s="6" t="s">
        <v>15355</v>
      </c>
      <c r="U16" s="6" t="s">
        <v>15354</v>
      </c>
      <c r="V16" s="6" t="s">
        <v>7</v>
      </c>
      <c r="W16" s="6" t="s">
        <v>15566</v>
      </c>
      <c r="X16" s="6" t="s">
        <v>15581</v>
      </c>
      <c r="Y16" s="6" t="s">
        <v>15356</v>
      </c>
      <c r="Z16" s="6" t="s">
        <v>15358</v>
      </c>
      <c r="AA16" s="6" t="s">
        <v>15359</v>
      </c>
      <c r="AB16" s="6" t="s">
        <v>15361</v>
      </c>
      <c r="AC16" s="6" t="s">
        <v>15362</v>
      </c>
      <c r="AD16" s="6" t="s">
        <v>15581</v>
      </c>
      <c r="AE16" s="6" t="s">
        <v>15356</v>
      </c>
      <c r="AF16" s="6" t="s">
        <v>15358</v>
      </c>
      <c r="AG16" s="6" t="s">
        <v>15359</v>
      </c>
      <c r="AH16" s="6" t="s">
        <v>15361</v>
      </c>
      <c r="AI16" s="6" t="s">
        <v>15362</v>
      </c>
      <c r="AJ16" s="6" t="s">
        <v>15581</v>
      </c>
      <c r="AK16" s="6" t="s">
        <v>15356</v>
      </c>
      <c r="AL16" s="6" t="s">
        <v>15358</v>
      </c>
      <c r="AM16" s="6" t="s">
        <v>15359</v>
      </c>
      <c r="AN16" s="6" t="s">
        <v>15361</v>
      </c>
      <c r="AO16" s="6" t="s">
        <v>15362</v>
      </c>
      <c r="AP16" s="6" t="s">
        <v>15578</v>
      </c>
      <c r="AQ16" s="6" t="s">
        <v>15368</v>
      </c>
      <c r="AR16" s="6" t="s">
        <v>15369</v>
      </c>
      <c r="AS16" s="6" t="s">
        <v>9</v>
      </c>
    </row>
    <row r="17" spans="1:45" s="94" customFormat="1" ht="42.75" customHeight="1">
      <c r="A17" s="40" t="s">
        <v>15383</v>
      </c>
      <c r="B17" s="40" t="s">
        <v>15459</v>
      </c>
      <c r="C17" s="40" t="s">
        <v>15346</v>
      </c>
      <c r="D17" s="40" t="s">
        <v>15370</v>
      </c>
      <c r="E17" s="40" t="s">
        <v>15371</v>
      </c>
      <c r="F17" s="40" t="s">
        <v>15456</v>
      </c>
      <c r="G17" s="90">
        <v>37108</v>
      </c>
      <c r="H17" s="40" t="s">
        <v>15372</v>
      </c>
      <c r="I17" s="40" t="s">
        <v>15373</v>
      </c>
      <c r="J17" s="40" t="s">
        <v>15374</v>
      </c>
      <c r="K17" s="40">
        <v>2</v>
      </c>
      <c r="L17" s="40" t="s">
        <v>15380</v>
      </c>
      <c r="M17" s="40" t="s">
        <v>15586</v>
      </c>
      <c r="N17" s="40" t="s">
        <v>15344</v>
      </c>
      <c r="O17" s="40" t="s">
        <v>15569</v>
      </c>
      <c r="P17" s="40" t="s">
        <v>15568</v>
      </c>
      <c r="Q17" s="40" t="s">
        <v>15376</v>
      </c>
      <c r="R17" s="40" t="s">
        <v>15375</v>
      </c>
      <c r="S17" s="91">
        <v>6</v>
      </c>
      <c r="T17" s="91">
        <v>8</v>
      </c>
      <c r="U17" s="92">
        <f>IF(S17="","",S17*T17)</f>
        <v>48</v>
      </c>
      <c r="V17" s="40" t="s">
        <v>8</v>
      </c>
      <c r="W17" s="40" t="s">
        <v>15571</v>
      </c>
      <c r="X17" s="40" t="s">
        <v>15379</v>
      </c>
      <c r="Y17" s="40" t="s">
        <v>15357</v>
      </c>
      <c r="Z17" s="40" t="s">
        <v>15382</v>
      </c>
      <c r="AA17" s="90" t="s">
        <v>15601</v>
      </c>
      <c r="AB17" s="93">
        <v>0.53472222222222221</v>
      </c>
      <c r="AC17" s="93">
        <v>0.65972222222222221</v>
      </c>
      <c r="AD17" s="40" t="s">
        <v>15587</v>
      </c>
      <c r="AE17" s="40" t="s">
        <v>15357</v>
      </c>
      <c r="AF17" s="40" t="s">
        <v>15602</v>
      </c>
      <c r="AG17" s="90" t="s">
        <v>15360</v>
      </c>
      <c r="AH17" s="93">
        <v>0.53472222222222221</v>
      </c>
      <c r="AI17" s="93">
        <v>0.65972222222222221</v>
      </c>
      <c r="AJ17" s="40" t="s">
        <v>15344</v>
      </c>
      <c r="AK17" s="40" t="s">
        <v>15344</v>
      </c>
      <c r="AL17" s="40" t="s">
        <v>15344</v>
      </c>
      <c r="AM17" s="40" t="s">
        <v>15344</v>
      </c>
      <c r="AN17" s="40" t="s">
        <v>15344</v>
      </c>
      <c r="AO17" s="40" t="s">
        <v>15344</v>
      </c>
      <c r="AP17" s="40" t="s">
        <v>15344</v>
      </c>
      <c r="AQ17" s="40" t="s">
        <v>15344</v>
      </c>
      <c r="AR17" s="40" t="s">
        <v>15344</v>
      </c>
      <c r="AS17" s="40"/>
    </row>
    <row r="18" spans="1:45" s="94" customFormat="1" ht="45" customHeight="1">
      <c r="A18" s="40" t="s">
        <v>15383</v>
      </c>
      <c r="B18" s="40" t="s">
        <v>15459</v>
      </c>
      <c r="C18" s="40" t="s">
        <v>15346</v>
      </c>
      <c r="D18" s="40" t="s">
        <v>15370</v>
      </c>
      <c r="E18" s="40" t="s">
        <v>15371</v>
      </c>
      <c r="F18" s="40" t="s">
        <v>15456</v>
      </c>
      <c r="G18" s="90">
        <v>37108</v>
      </c>
      <c r="H18" s="40" t="s">
        <v>15372</v>
      </c>
      <c r="I18" s="40" t="s">
        <v>15373</v>
      </c>
      <c r="J18" s="40" t="s">
        <v>15374</v>
      </c>
      <c r="K18" s="40">
        <v>2</v>
      </c>
      <c r="L18" s="40" t="s">
        <v>15380</v>
      </c>
      <c r="M18" s="40" t="s">
        <v>15586</v>
      </c>
      <c r="N18" s="40" t="s">
        <v>15344</v>
      </c>
      <c r="O18" s="40" t="s">
        <v>15569</v>
      </c>
      <c r="P18" s="40" t="s">
        <v>15568</v>
      </c>
      <c r="Q18" s="40" t="s">
        <v>15376</v>
      </c>
      <c r="R18" s="40" t="s">
        <v>15375</v>
      </c>
      <c r="S18" s="91">
        <v>3</v>
      </c>
      <c r="T18" s="91">
        <v>8</v>
      </c>
      <c r="U18" s="92">
        <f>IF(S18="","",S18*T18)</f>
        <v>24</v>
      </c>
      <c r="V18" s="40" t="s">
        <v>8</v>
      </c>
      <c r="W18" s="40" t="s">
        <v>15571</v>
      </c>
      <c r="X18" s="40" t="s">
        <v>15600</v>
      </c>
      <c r="Y18" s="40" t="s">
        <v>15357</v>
      </c>
      <c r="Z18" s="40" t="s">
        <v>15382</v>
      </c>
      <c r="AA18" s="90" t="s">
        <v>15603</v>
      </c>
      <c r="AB18" s="93">
        <v>0.53472222222222221</v>
      </c>
      <c r="AC18" s="93">
        <v>0.65972222222222221</v>
      </c>
      <c r="AD18" s="40" t="s">
        <v>15344</v>
      </c>
      <c r="AE18" s="40" t="s">
        <v>15344</v>
      </c>
      <c r="AF18" s="40" t="s">
        <v>15344</v>
      </c>
      <c r="AG18" s="40" t="s">
        <v>15344</v>
      </c>
      <c r="AH18" s="40" t="s">
        <v>15344</v>
      </c>
      <c r="AI18" s="40" t="s">
        <v>15344</v>
      </c>
      <c r="AJ18" s="40" t="s">
        <v>15344</v>
      </c>
      <c r="AK18" s="40" t="s">
        <v>15344</v>
      </c>
      <c r="AL18" s="40" t="s">
        <v>15344</v>
      </c>
      <c r="AM18" s="40" t="s">
        <v>15344</v>
      </c>
      <c r="AN18" s="40" t="s">
        <v>15344</v>
      </c>
      <c r="AO18" s="40" t="s">
        <v>15344</v>
      </c>
      <c r="AP18" s="40" t="s">
        <v>15344</v>
      </c>
      <c r="AQ18" s="40" t="s">
        <v>15344</v>
      </c>
      <c r="AR18" s="40" t="s">
        <v>15344</v>
      </c>
      <c r="AS18" s="40"/>
    </row>
    <row r="19" spans="1:45" s="94" customFormat="1" ht="42.75" customHeight="1">
      <c r="A19" s="40" t="s">
        <v>15384</v>
      </c>
      <c r="B19" s="40" t="s">
        <v>15385</v>
      </c>
      <c r="C19" s="40" t="s">
        <v>15346</v>
      </c>
      <c r="D19" s="40" t="s">
        <v>15596</v>
      </c>
      <c r="E19" s="40" t="s">
        <v>15597</v>
      </c>
      <c r="F19" s="40" t="s">
        <v>15456</v>
      </c>
      <c r="G19" s="90">
        <v>36301</v>
      </c>
      <c r="H19" s="40" t="s">
        <v>15372</v>
      </c>
      <c r="I19" s="40" t="s">
        <v>15373</v>
      </c>
      <c r="J19" s="40" t="s">
        <v>15374</v>
      </c>
      <c r="K19" s="40">
        <v>1</v>
      </c>
      <c r="L19" s="40" t="s">
        <v>15380</v>
      </c>
      <c r="M19" s="40" t="s">
        <v>15586</v>
      </c>
      <c r="N19" s="40" t="s">
        <v>15344</v>
      </c>
      <c r="O19" s="40" t="s">
        <v>15570</v>
      </c>
      <c r="P19" s="40" t="s">
        <v>15344</v>
      </c>
      <c r="Q19" s="40" t="s">
        <v>15376</v>
      </c>
      <c r="R19" s="40" t="s">
        <v>15585</v>
      </c>
      <c r="S19" s="91">
        <v>6</v>
      </c>
      <c r="T19" s="91">
        <v>16</v>
      </c>
      <c r="U19" s="92">
        <f>IF(S19="","",S19*T19)</f>
        <v>96</v>
      </c>
      <c r="V19" s="40" t="s">
        <v>8</v>
      </c>
      <c r="W19" s="40" t="s">
        <v>15571</v>
      </c>
      <c r="X19" s="40" t="s">
        <v>15379</v>
      </c>
      <c r="Y19" s="40" t="s">
        <v>15357</v>
      </c>
      <c r="Z19" s="40" t="s">
        <v>15382</v>
      </c>
      <c r="AA19" s="90" t="s">
        <v>15360</v>
      </c>
      <c r="AB19" s="93">
        <v>0.53472222222222221</v>
      </c>
      <c r="AC19" s="93">
        <v>0.65972222222222221</v>
      </c>
      <c r="AD19" s="40" t="s">
        <v>15587</v>
      </c>
      <c r="AE19" s="40" t="s">
        <v>15357</v>
      </c>
      <c r="AF19" s="40" t="s">
        <v>15602</v>
      </c>
      <c r="AG19" s="90" t="s">
        <v>15360</v>
      </c>
      <c r="AH19" s="93">
        <v>0.53472222222222221</v>
      </c>
      <c r="AI19" s="93">
        <v>0.65972222222222221</v>
      </c>
      <c r="AJ19" s="40" t="s">
        <v>15344</v>
      </c>
      <c r="AK19" s="40" t="s">
        <v>15344</v>
      </c>
      <c r="AL19" s="40" t="s">
        <v>15344</v>
      </c>
      <c r="AM19" s="40" t="s">
        <v>15344</v>
      </c>
      <c r="AN19" s="40" t="s">
        <v>15344</v>
      </c>
      <c r="AO19" s="40" t="s">
        <v>15344</v>
      </c>
      <c r="AP19" s="40" t="s">
        <v>15344</v>
      </c>
      <c r="AQ19" s="40" t="s">
        <v>15584</v>
      </c>
      <c r="AR19" s="40" t="s">
        <v>15598</v>
      </c>
      <c r="AS19" s="40" t="s">
        <v>15599</v>
      </c>
    </row>
    <row r="20" spans="1:45" ht="48" customHeight="1">
      <c r="A20" s="10">
        <v>1</v>
      </c>
      <c r="B20" s="73"/>
      <c r="C20" s="74"/>
      <c r="D20" s="74"/>
      <c r="E20" s="74"/>
      <c r="F20" s="74"/>
      <c r="G20" s="75"/>
      <c r="H20" s="74"/>
      <c r="I20" s="74"/>
      <c r="J20" s="74"/>
      <c r="K20" s="74"/>
      <c r="L20" s="76"/>
      <c r="M20" s="76"/>
      <c r="N20" s="76"/>
      <c r="O20" s="76"/>
      <c r="P20" s="76"/>
      <c r="Q20" s="75"/>
      <c r="R20" s="75"/>
      <c r="S20" s="74"/>
      <c r="T20" s="74"/>
      <c r="U20" s="74"/>
      <c r="V20" s="74"/>
      <c r="W20" s="74"/>
      <c r="X20" s="68"/>
      <c r="Y20" s="68"/>
      <c r="Z20" s="69"/>
      <c r="AA20" s="70"/>
      <c r="AB20" s="71"/>
      <c r="AC20" s="71"/>
      <c r="AD20" s="68"/>
      <c r="AE20" s="68"/>
      <c r="AF20" s="69"/>
      <c r="AG20" s="70"/>
      <c r="AH20" s="71"/>
      <c r="AI20" s="71"/>
      <c r="AJ20" s="68"/>
      <c r="AK20" s="68"/>
      <c r="AL20" s="69"/>
      <c r="AM20" s="70"/>
      <c r="AN20" s="71"/>
      <c r="AO20" s="71"/>
      <c r="AP20" s="95"/>
      <c r="AQ20" s="77"/>
      <c r="AR20" s="74"/>
      <c r="AS20" s="14"/>
    </row>
    <row r="21" spans="1:45" ht="48" customHeight="1">
      <c r="A21" s="10">
        <v>2</v>
      </c>
      <c r="B21" s="73"/>
      <c r="C21" s="74"/>
      <c r="D21" s="74"/>
      <c r="E21" s="74"/>
      <c r="F21" s="74"/>
      <c r="G21" s="75"/>
      <c r="H21" s="74"/>
      <c r="I21" s="74"/>
      <c r="J21" s="74"/>
      <c r="K21" s="74"/>
      <c r="L21" s="76"/>
      <c r="M21" s="76"/>
      <c r="N21" s="76"/>
      <c r="O21" s="76"/>
      <c r="P21" s="76"/>
      <c r="Q21" s="75"/>
      <c r="R21" s="75"/>
      <c r="S21" s="74"/>
      <c r="T21" s="74"/>
      <c r="U21" s="74" t="str">
        <f t="shared" ref="U21:U29" si="0">IF(S21="","",S21*T21)</f>
        <v/>
      </c>
      <c r="V21" s="74"/>
      <c r="W21" s="74"/>
      <c r="X21" s="68"/>
      <c r="Y21" s="68"/>
      <c r="Z21" s="69"/>
      <c r="AA21" s="70"/>
      <c r="AB21" s="71"/>
      <c r="AC21" s="71"/>
      <c r="AD21" s="68"/>
      <c r="AE21" s="68"/>
      <c r="AF21" s="69"/>
      <c r="AG21" s="70"/>
      <c r="AH21" s="71"/>
      <c r="AI21" s="71"/>
      <c r="AJ21" s="68"/>
      <c r="AK21" s="68"/>
      <c r="AL21" s="69"/>
      <c r="AM21" s="70"/>
      <c r="AN21" s="71"/>
      <c r="AO21" s="71"/>
      <c r="AP21" s="82"/>
      <c r="AQ21" s="77"/>
      <c r="AR21" s="74"/>
      <c r="AS21" s="10"/>
    </row>
    <row r="22" spans="1:45" ht="48" customHeight="1">
      <c r="A22" s="10">
        <v>3</v>
      </c>
      <c r="B22" s="73"/>
      <c r="C22" s="74"/>
      <c r="D22" s="74"/>
      <c r="E22" s="74"/>
      <c r="F22" s="74"/>
      <c r="G22" s="75"/>
      <c r="H22" s="74"/>
      <c r="I22" s="74"/>
      <c r="J22" s="74"/>
      <c r="K22" s="74"/>
      <c r="L22" s="76"/>
      <c r="M22" s="76"/>
      <c r="N22" s="76"/>
      <c r="O22" s="76"/>
      <c r="P22" s="76"/>
      <c r="Q22" s="75"/>
      <c r="R22" s="75"/>
      <c r="S22" s="74"/>
      <c r="T22" s="74"/>
      <c r="U22" s="74" t="str">
        <f t="shared" si="0"/>
        <v/>
      </c>
      <c r="V22" s="74"/>
      <c r="W22" s="74"/>
      <c r="X22" s="68"/>
      <c r="Y22" s="68"/>
      <c r="Z22" s="69"/>
      <c r="AA22" s="70"/>
      <c r="AB22" s="71"/>
      <c r="AC22" s="71"/>
      <c r="AD22" s="68"/>
      <c r="AE22" s="68"/>
      <c r="AF22" s="69"/>
      <c r="AG22" s="70"/>
      <c r="AH22" s="71"/>
      <c r="AI22" s="71"/>
      <c r="AJ22" s="68"/>
      <c r="AK22" s="68"/>
      <c r="AL22" s="69"/>
      <c r="AM22" s="70"/>
      <c r="AN22" s="71"/>
      <c r="AO22" s="71"/>
      <c r="AP22" s="82"/>
      <c r="AQ22" s="77"/>
      <c r="AR22" s="74"/>
      <c r="AS22" s="10"/>
    </row>
    <row r="23" spans="1:45" ht="48" customHeight="1">
      <c r="A23" s="10">
        <v>4</v>
      </c>
      <c r="B23" s="73"/>
      <c r="C23" s="74"/>
      <c r="D23" s="74"/>
      <c r="E23" s="74"/>
      <c r="F23" s="74"/>
      <c r="G23" s="75"/>
      <c r="H23" s="74"/>
      <c r="I23" s="74"/>
      <c r="J23" s="74"/>
      <c r="K23" s="74"/>
      <c r="L23" s="76"/>
      <c r="M23" s="76"/>
      <c r="N23" s="76"/>
      <c r="O23" s="76"/>
      <c r="P23" s="76"/>
      <c r="Q23" s="75"/>
      <c r="R23" s="75"/>
      <c r="S23" s="74"/>
      <c r="T23" s="74"/>
      <c r="U23" s="74" t="str">
        <f t="shared" si="0"/>
        <v/>
      </c>
      <c r="V23" s="74"/>
      <c r="W23" s="74"/>
      <c r="X23" s="68"/>
      <c r="Y23" s="68"/>
      <c r="Z23" s="69"/>
      <c r="AA23" s="70"/>
      <c r="AB23" s="71"/>
      <c r="AC23" s="71"/>
      <c r="AD23" s="68"/>
      <c r="AE23" s="68"/>
      <c r="AF23" s="69"/>
      <c r="AG23" s="70"/>
      <c r="AH23" s="71"/>
      <c r="AI23" s="71"/>
      <c r="AJ23" s="68"/>
      <c r="AK23" s="68"/>
      <c r="AL23" s="69"/>
      <c r="AM23" s="70"/>
      <c r="AN23" s="71"/>
      <c r="AO23" s="71"/>
      <c r="AP23" s="82"/>
      <c r="AQ23" s="77"/>
      <c r="AR23" s="74"/>
      <c r="AS23" s="10"/>
    </row>
    <row r="24" spans="1:45" ht="48" customHeight="1">
      <c r="A24" s="10">
        <v>5</v>
      </c>
      <c r="B24" s="73"/>
      <c r="C24" s="74"/>
      <c r="D24" s="74"/>
      <c r="E24" s="74"/>
      <c r="F24" s="74"/>
      <c r="G24" s="75"/>
      <c r="H24" s="74"/>
      <c r="I24" s="74"/>
      <c r="J24" s="74"/>
      <c r="K24" s="74"/>
      <c r="L24" s="76"/>
      <c r="M24" s="76"/>
      <c r="N24" s="76"/>
      <c r="O24" s="76"/>
      <c r="P24" s="76"/>
      <c r="Q24" s="75"/>
      <c r="R24" s="75"/>
      <c r="S24" s="74"/>
      <c r="T24" s="74"/>
      <c r="U24" s="74" t="str">
        <f t="shared" si="0"/>
        <v/>
      </c>
      <c r="V24" s="74"/>
      <c r="W24" s="74"/>
      <c r="X24" s="68"/>
      <c r="Y24" s="68"/>
      <c r="Z24" s="69"/>
      <c r="AA24" s="70"/>
      <c r="AB24" s="71"/>
      <c r="AC24" s="71"/>
      <c r="AD24" s="68"/>
      <c r="AE24" s="68"/>
      <c r="AF24" s="69"/>
      <c r="AG24" s="70"/>
      <c r="AH24" s="71"/>
      <c r="AI24" s="71"/>
      <c r="AJ24" s="68"/>
      <c r="AK24" s="68"/>
      <c r="AL24" s="69"/>
      <c r="AM24" s="70"/>
      <c r="AN24" s="71"/>
      <c r="AO24" s="71"/>
      <c r="AP24" s="82"/>
      <c r="AQ24" s="77"/>
      <c r="AR24" s="74"/>
      <c r="AS24" s="10"/>
    </row>
    <row r="25" spans="1:45" ht="48" customHeight="1">
      <c r="A25" s="10">
        <v>6</v>
      </c>
      <c r="B25" s="73"/>
      <c r="C25" s="74"/>
      <c r="D25" s="74"/>
      <c r="E25" s="74"/>
      <c r="F25" s="74"/>
      <c r="G25" s="75"/>
      <c r="H25" s="74"/>
      <c r="I25" s="74"/>
      <c r="J25" s="74"/>
      <c r="K25" s="74"/>
      <c r="L25" s="76"/>
      <c r="M25" s="76"/>
      <c r="N25" s="76"/>
      <c r="O25" s="76"/>
      <c r="P25" s="76"/>
      <c r="Q25" s="75"/>
      <c r="R25" s="75"/>
      <c r="S25" s="74"/>
      <c r="T25" s="74"/>
      <c r="U25" s="74" t="str">
        <f t="shared" si="0"/>
        <v/>
      </c>
      <c r="V25" s="74"/>
      <c r="W25" s="74"/>
      <c r="X25" s="68"/>
      <c r="Y25" s="68"/>
      <c r="Z25" s="69"/>
      <c r="AA25" s="70"/>
      <c r="AB25" s="71"/>
      <c r="AC25" s="71"/>
      <c r="AD25" s="68"/>
      <c r="AE25" s="68"/>
      <c r="AF25" s="69"/>
      <c r="AG25" s="70"/>
      <c r="AH25" s="71"/>
      <c r="AI25" s="71"/>
      <c r="AJ25" s="68"/>
      <c r="AK25" s="68"/>
      <c r="AL25" s="69"/>
      <c r="AM25" s="70"/>
      <c r="AN25" s="71"/>
      <c r="AO25" s="71"/>
      <c r="AP25" s="82"/>
      <c r="AQ25" s="77"/>
      <c r="AR25" s="74"/>
      <c r="AS25" s="10"/>
    </row>
    <row r="26" spans="1:45" ht="48" customHeight="1">
      <c r="A26" s="10">
        <v>7</v>
      </c>
      <c r="B26" s="73"/>
      <c r="C26" s="74"/>
      <c r="D26" s="74"/>
      <c r="E26" s="74"/>
      <c r="F26" s="74"/>
      <c r="G26" s="75"/>
      <c r="H26" s="74"/>
      <c r="I26" s="74"/>
      <c r="J26" s="74"/>
      <c r="K26" s="74"/>
      <c r="L26" s="76"/>
      <c r="M26" s="76"/>
      <c r="N26" s="76"/>
      <c r="O26" s="76"/>
      <c r="P26" s="76"/>
      <c r="Q26" s="75"/>
      <c r="R26" s="75"/>
      <c r="S26" s="74"/>
      <c r="T26" s="74"/>
      <c r="U26" s="74" t="str">
        <f t="shared" si="0"/>
        <v/>
      </c>
      <c r="V26" s="74"/>
      <c r="W26" s="74"/>
      <c r="X26" s="68"/>
      <c r="Y26" s="68"/>
      <c r="Z26" s="69"/>
      <c r="AA26" s="70"/>
      <c r="AB26" s="71"/>
      <c r="AC26" s="71"/>
      <c r="AD26" s="68"/>
      <c r="AE26" s="68"/>
      <c r="AF26" s="69"/>
      <c r="AG26" s="70"/>
      <c r="AH26" s="71"/>
      <c r="AI26" s="71"/>
      <c r="AJ26" s="68"/>
      <c r="AK26" s="68"/>
      <c r="AL26" s="69"/>
      <c r="AM26" s="70"/>
      <c r="AN26" s="71"/>
      <c r="AO26" s="71"/>
      <c r="AP26" s="82"/>
      <c r="AQ26" s="77"/>
      <c r="AR26" s="74"/>
      <c r="AS26" s="10"/>
    </row>
    <row r="27" spans="1:45" ht="48" customHeight="1">
      <c r="A27" s="10">
        <v>8</v>
      </c>
      <c r="B27" s="73"/>
      <c r="C27" s="74"/>
      <c r="D27" s="74"/>
      <c r="E27" s="74"/>
      <c r="F27" s="74"/>
      <c r="G27" s="75"/>
      <c r="H27" s="74"/>
      <c r="I27" s="74"/>
      <c r="J27" s="74"/>
      <c r="K27" s="74"/>
      <c r="L27" s="76"/>
      <c r="M27" s="76"/>
      <c r="N27" s="76"/>
      <c r="O27" s="76"/>
      <c r="P27" s="76"/>
      <c r="Q27" s="75"/>
      <c r="R27" s="75"/>
      <c r="S27" s="74"/>
      <c r="T27" s="74"/>
      <c r="U27" s="74" t="str">
        <f t="shared" si="0"/>
        <v/>
      </c>
      <c r="V27" s="74"/>
      <c r="W27" s="74"/>
      <c r="X27" s="68"/>
      <c r="Y27" s="68"/>
      <c r="Z27" s="69"/>
      <c r="AA27" s="70"/>
      <c r="AB27" s="71"/>
      <c r="AC27" s="71"/>
      <c r="AD27" s="68"/>
      <c r="AE27" s="68"/>
      <c r="AF27" s="69"/>
      <c r="AG27" s="70"/>
      <c r="AH27" s="71"/>
      <c r="AI27" s="71"/>
      <c r="AJ27" s="68"/>
      <c r="AK27" s="68"/>
      <c r="AL27" s="69"/>
      <c r="AM27" s="70"/>
      <c r="AN27" s="71"/>
      <c r="AO27" s="71"/>
      <c r="AP27" s="82"/>
      <c r="AQ27" s="77"/>
      <c r="AR27" s="74"/>
      <c r="AS27" s="10"/>
    </row>
    <row r="28" spans="1:45" ht="48" customHeight="1">
      <c r="A28" s="10">
        <v>9</v>
      </c>
      <c r="B28" s="73"/>
      <c r="C28" s="74"/>
      <c r="D28" s="74"/>
      <c r="E28" s="74"/>
      <c r="F28" s="74"/>
      <c r="G28" s="75"/>
      <c r="H28" s="74"/>
      <c r="I28" s="74"/>
      <c r="J28" s="74"/>
      <c r="K28" s="74"/>
      <c r="L28" s="76"/>
      <c r="M28" s="76"/>
      <c r="N28" s="76"/>
      <c r="O28" s="76"/>
      <c r="P28" s="76"/>
      <c r="Q28" s="75"/>
      <c r="R28" s="75"/>
      <c r="S28" s="74"/>
      <c r="T28" s="74"/>
      <c r="U28" s="74" t="str">
        <f t="shared" si="0"/>
        <v/>
      </c>
      <c r="V28" s="74"/>
      <c r="W28" s="74"/>
      <c r="X28" s="68"/>
      <c r="Y28" s="68"/>
      <c r="Z28" s="69"/>
      <c r="AA28" s="70"/>
      <c r="AB28" s="71"/>
      <c r="AC28" s="71"/>
      <c r="AD28" s="68"/>
      <c r="AE28" s="68"/>
      <c r="AF28" s="69"/>
      <c r="AG28" s="70"/>
      <c r="AH28" s="71"/>
      <c r="AI28" s="71"/>
      <c r="AJ28" s="68"/>
      <c r="AK28" s="68"/>
      <c r="AL28" s="69"/>
      <c r="AM28" s="70"/>
      <c r="AN28" s="71"/>
      <c r="AO28" s="71"/>
      <c r="AP28" s="82"/>
      <c r="AQ28" s="77"/>
      <c r="AR28" s="74"/>
      <c r="AS28" s="10"/>
    </row>
    <row r="29" spans="1:45" ht="48" customHeight="1">
      <c r="A29" s="10">
        <v>10</v>
      </c>
      <c r="B29" s="73"/>
      <c r="C29" s="74"/>
      <c r="D29" s="74"/>
      <c r="E29" s="74"/>
      <c r="F29" s="74"/>
      <c r="G29" s="75"/>
      <c r="H29" s="74"/>
      <c r="I29" s="74"/>
      <c r="J29" s="74"/>
      <c r="K29" s="74"/>
      <c r="L29" s="76"/>
      <c r="M29" s="76"/>
      <c r="N29" s="76"/>
      <c r="O29" s="76"/>
      <c r="P29" s="76"/>
      <c r="Q29" s="75"/>
      <c r="R29" s="75"/>
      <c r="S29" s="74"/>
      <c r="T29" s="74"/>
      <c r="U29" s="74" t="str">
        <f t="shared" si="0"/>
        <v/>
      </c>
      <c r="V29" s="74"/>
      <c r="W29" s="74"/>
      <c r="X29" s="68"/>
      <c r="Y29" s="68"/>
      <c r="Z29" s="69"/>
      <c r="AA29" s="70"/>
      <c r="AB29" s="71"/>
      <c r="AC29" s="71"/>
      <c r="AD29" s="68"/>
      <c r="AE29" s="68"/>
      <c r="AF29" s="69"/>
      <c r="AG29" s="70"/>
      <c r="AH29" s="71"/>
      <c r="AI29" s="71"/>
      <c r="AJ29" s="68"/>
      <c r="AK29" s="68"/>
      <c r="AL29" s="69"/>
      <c r="AM29" s="70"/>
      <c r="AN29" s="71"/>
      <c r="AO29" s="71"/>
      <c r="AP29" s="82"/>
      <c r="AQ29" s="77"/>
      <c r="AR29" s="74"/>
      <c r="AS29" s="10"/>
    </row>
    <row r="30" spans="1:45">
      <c r="AR30" s="18"/>
      <c r="AS30"/>
    </row>
  </sheetData>
  <mergeCells count="13">
    <mergeCell ref="B15:P15"/>
    <mergeCell ref="AJ15:AO15"/>
    <mergeCell ref="AD15:AI15"/>
    <mergeCell ref="F2:G2"/>
    <mergeCell ref="AQ15:AR15"/>
    <mergeCell ref="X15:AC15"/>
    <mergeCell ref="Q15:W15"/>
    <mergeCell ref="AP12:AP14"/>
    <mergeCell ref="D6:F6"/>
    <mergeCell ref="Q9:R9"/>
    <mergeCell ref="V9:W9"/>
    <mergeCell ref="B9:C9"/>
    <mergeCell ref="D9:G9"/>
  </mergeCells>
  <phoneticPr fontId="1"/>
  <dataValidations xWindow="244" yWindow="282" count="32">
    <dataValidation allowBlank="1" showInputMessage="1" showErrorMessage="1" promptTitle="職名" prompt="委嘱予定者の当該機関での職名を記載してください（個人の場合省略可）_x000a_" sqref="C16" xr:uid="{00000000-0002-0000-0000-000002000000}"/>
    <dataValidation imeMode="halfKatakana" allowBlank="1" showInputMessage="1" showErrorMessage="1" sqref="E10:E14 E7:E8 E1:E5 E30:E1048576 E16:E19" xr:uid="{00000000-0002-0000-0000-00000E000000}"/>
    <dataValidation type="list" allowBlank="1" showInputMessage="1" showErrorMessage="1" sqref="Y20:Y29 AE20:AE29 AK20:AK29" xr:uid="{2B909417-08B1-412F-AC16-3F39DC1E3453}">
      <formula1>"学部,修士"</formula1>
    </dataValidation>
    <dataValidation type="list" allowBlank="1" showInputMessage="1" showErrorMessage="1" sqref="Z20:Z29 AF20:AF29 AL20:AL29" xr:uid="{2D3B831A-8B98-4706-9AAA-F42AAB1E5925}">
      <formula1>"実験,実習,演習"</formula1>
    </dataValidation>
    <dataValidation type="list" allowBlank="1" showInputMessage="1" showErrorMessage="1" sqref="AA20:AA29 AG20:AG29 AM20:AM29" xr:uid="{8F8C5A9F-BBB0-4FF7-8EA5-BEBAAA0D2832}">
      <formula1>"月,火,水,木,金,土,日"</formula1>
    </dataValidation>
    <dataValidation allowBlank="1" showInputMessage="1" showErrorMessage="1" promptTitle="教育補助時間" prompt="時間単位で割り切ること" sqref="AB20:AC29 AH20:AI29 AN20:AO29" xr:uid="{4C08D311-88E2-452C-B1ED-B1463C64483D}"/>
    <dataValidation type="list" showInputMessage="1" showErrorMessage="1" promptTitle="指導教員の承諾について" prompt="ティーチング・アシスタントまたはリサーチ・アシスタントの業務遂行に当たっては、当該学生の教育研究に支障がない旨、指導教員より承諾を得た上で申請ください。" sqref="M20:M29" xr:uid="{E58BC459-7D28-4397-BA6D-1D116798C0C5}">
      <formula1>"有"</formula1>
    </dataValidation>
    <dataValidation type="list" allowBlank="1" showInputMessage="1" showErrorMessage="1" sqref="F17:F29" xr:uid="{C4DCDA72-EE03-4BC4-83DA-4B7F7780BFFB}">
      <formula1>"男,女"</formula1>
    </dataValidation>
    <dataValidation type="list" allowBlank="1" showInputMessage="1" showErrorMessage="1" promptTitle="変更の場合" prompt="「備考」へ詳細を記入ください" sqref="B20:B29" xr:uid="{77F262C4-BDD5-4547-B46D-7F03D18BBAAD}">
      <formula1>"採用(TA・RA雇用歴あり),採用(TA・RA雇用歴なし),変更"</formula1>
    </dataValidation>
    <dataValidation type="list" allowBlank="1" showInputMessage="1" showErrorMessage="1" sqref="D6" xr:uid="{C1DDBCEE-67A8-4615-81F4-583B2C7A53E5}">
      <formula1>"ティーチング・アシスタント,リサーチ・アシスタント"</formula1>
    </dataValidation>
    <dataValidation type="list" allowBlank="1" showInputMessage="1" showErrorMessage="1" promptTitle="在留カードの写" prompt="外国籍の学生を雇用する場合は、在留カードの両面の写し（写真データやPDF可）をご提出ください。" sqref="N20:N29" xr:uid="{407B6B7E-AA5B-4EFB-A140-B43B1681C953}">
      <formula1>"-,添付あり"</formula1>
    </dataValidation>
    <dataValidation allowBlank="1" showInputMessage="1" showErrorMessage="1" promptTitle="メールアドレス" prompt="給与明細システムのIDパスワード等を連絡しますので、対象学生本人のアドレスを記入してください。" sqref="O20:O29" xr:uid="{9513CA2E-653F-43F6-83A3-33BCDE13126E}"/>
    <dataValidation type="list" allowBlank="1" showInputMessage="1" showErrorMessage="1" prompt="TAかRAを選択してください" sqref="C20:C29" xr:uid="{0973E86E-40F9-40A2-BC9B-23418C8CB259}">
      <formula1>"ティーチング・アシスタント,リサーチ・アシスタント"</formula1>
    </dataValidation>
    <dataValidation type="list" allowBlank="1" showInputMessage="1" showErrorMessage="1" prompt="学生の課程を選択してください。" sqref="J20:J29" xr:uid="{E6294A84-1DD7-4DA5-BC50-228501109D24}">
      <formula1>"修士課程,博士前期課程,博士後期課程"</formula1>
    </dataValidation>
    <dataValidation type="textLength" allowBlank="1" showInputMessage="1" showErrorMessage="1" errorTitle="字数オーバー" error="40字まで" prompt="全角で入力してください。" sqref="D20:D29" xr:uid="{5B47B910-15CE-4E2D-836E-19D3306FC4BA}">
      <formula1>0</formula1>
      <formula2>40</formula2>
    </dataValidation>
    <dataValidation type="textLength" imeMode="halfKatakana" allowBlank="1" showInputMessage="1" showErrorMessage="1" errorTitle="字数オーバー" error="40字まで" prompt="半角で入力してください。_x000a_" sqref="E20:E29" xr:uid="{EC87EFF4-E615-4ECF-8682-40E63DF9BDF8}">
      <formula1>0</formula1>
      <formula2>40</formula2>
    </dataValidation>
    <dataValidation allowBlank="1" showInputMessage="1" showErrorMessage="1" prompt="YYYY/MM/DD形式またはGYY/MM/DD形式で入力してください。（ピリオドではなくスラッシュで区切る）" sqref="G20:G29 Q20:Q29" xr:uid="{657BDBAF-DFC6-47A9-9900-03E7A37305AA}"/>
    <dataValidation allowBlank="1" showInputMessage="1" showErrorMessage="1" prompt="学生の所属を記入してください。" sqref="H20:H29" xr:uid="{683E3836-9CC6-4CDE-9581-992A4C2E1CE4}"/>
    <dataValidation allowBlank="1" showInputMessage="1" showErrorMessage="1" prompt="学生の専攻を記入してください。" sqref="I20:I29" xr:uid="{23554F8D-3C32-4C72-BB9F-5BAA82FD6356}"/>
    <dataValidation allowBlank="1" showInputMessage="1" showErrorMessage="1" prompt="学生の年次を入力してください。" sqref="K20:K29" xr:uid="{A0ADDB21-F510-43FB-B18B-391CF9E31403}"/>
    <dataValidation allowBlank="1" showInputMessage="1" showErrorMessage="1" prompt="指導教員の氏名を入力してください。" sqref="L20:L29" xr:uid="{131D2F13-C33B-49BA-A6F5-8312B8343E1E}"/>
    <dataValidation type="list" allowBlank="1" showInputMessage="1" showErrorMessage="1" prompt="大学設置基準の改正による指導補助者に係る研修動画の受講状況について入力してください。（TA）" sqref="P20:P29" xr:uid="{760AB88F-F000-4978-B621-A78CCB850423}">
      <formula1>"受講済み,－"</formula1>
    </dataValidation>
    <dataValidation allowBlank="1" showInputMessage="1" showErrorMessage="1" prompt="入力不要（自動計算します）" sqref="U20:U29" xr:uid="{4D4544AD-3880-4E84-B08E-F4E1CF69A58A}"/>
    <dataValidation type="list" allowBlank="1" showInputMessage="1" showErrorMessage="1" promptTitle="経費" prompt="「大学運営費」以外の場合は備考にコード等を記入してください（「その他」の場合は経費名称も記入）。" sqref="V20:V29" xr:uid="{30C52DD0-962A-4640-A5E4-9BD87251B008}">
      <formula1>"大学運営費,寄附金,受託研究費,その他"</formula1>
    </dataValidation>
    <dataValidation allowBlank="1" showInputMessage="1" showErrorMessage="1" prompt="対象の授業科目名とカッコ内に時期を記入してください。" sqref="X20:X29 AD20:AD29 AJ20:AJ29" xr:uid="{34407594-BC3F-44AB-B48D-E05A5A513EB4}"/>
    <dataValidation allowBlank="1" showInputMessage="1" showErrorMessage="1" promptTitle="【変更の場合のみ入力】" prompt="当該変更内容を適用する始期を入力してください。" sqref="AQ20:AQ29" xr:uid="{C37B1E06-D6F0-4A38-A2A7-95991B061FCB}"/>
    <dataValidation allowBlank="1" showInputMessage="1" showErrorMessage="1" promptTitle="【変更の場合のみ入力】" prompt="変更前の内容を入力してください。" sqref="AR20:AR29" xr:uid="{782EB735-0410-482E-9700-553C84D30943}"/>
    <dataValidation type="list" allowBlank="1" showInputMessage="1" showErrorMessage="1" prompt="バイアウト制度による雇用であるか確認します。（TA）" sqref="W20:W29" xr:uid="{B54966A9-CE6C-478A-8734-FD128A5CF4EE}">
      <formula1>"該当しない,該当する"</formula1>
    </dataValidation>
    <dataValidation allowBlank="1" showInputMessage="1" showErrorMessage="1" prompt="研究プロジェクト名及び職務内容を記入してください。" sqref="AP20:AP29" xr:uid="{3DA9D948-BCA1-4007-9932-50E82A41F637}"/>
    <dataValidation allowBlank="1" showInputMessage="1" showErrorMessage="1" prompt="週の時間数を入力してください。_x000a_科目の追加変更を行う際は、変更後の勤務時間数を入力してください。" sqref="S20:S29" xr:uid="{318BE8FF-AACC-477C-90D5-906A81E5359F}"/>
    <dataValidation allowBlank="1" showInputMessage="1" showErrorMessage="1" prompt="予定している週数を入力してください。_x000a_科目の追加変更を行う際は、変更後の予定週数を入力してください。" sqref="T20:T29" xr:uid="{FA66B672-8B9C-4FDF-8AF8-4363BCEDD9C4}"/>
    <dataValidation allowBlank="1" showInputMessage="1" showErrorMessage="1" prompt="YYYY/MM/DD形式またはGYY/MM/DD形式で入力してください。（ピリオドではなくスラッシュで区切る）_x000a_※原則、学期末（9/30）もしくは学年末（3/31）とする" sqref="R20:R29" xr:uid="{60B5AA2C-0D42-40EB-BDC3-13E5D0BBCDA2}"/>
  </dataValidations>
  <printOptions horizontalCentered="1"/>
  <pageMargins left="0.23622047244094491" right="0.23622047244094491" top="0.74803149606299213" bottom="0.74803149606299213" header="0.31496062992125984" footer="0.31496062992125984"/>
  <pageSetup paperSize="8" scale="44" fitToHeight="0" orientation="landscape" cellComments="asDisplayed" r:id="rId1"/>
  <headerFooter>
    <oddHeader>&amp;L別紙2</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50"/>
  <sheetViews>
    <sheetView zoomScaleNormal="100" workbookViewId="0">
      <selection activeCell="C1" sqref="C1"/>
    </sheetView>
  </sheetViews>
  <sheetFormatPr defaultRowHeight="13.5"/>
  <cols>
    <col min="1" max="1" width="4.375" customWidth="1"/>
    <col min="2" max="4" width="14.125" customWidth="1"/>
    <col min="5" max="5" width="16.875" customWidth="1"/>
    <col min="6" max="7" width="12.125" customWidth="1"/>
    <col min="8" max="9" width="14.125" customWidth="1"/>
    <col min="10" max="10" width="9.5" customWidth="1"/>
    <col min="29" max="29" width="14.25" customWidth="1"/>
  </cols>
  <sheetData>
    <row r="1" spans="1:15">
      <c r="B1" s="1" t="s">
        <v>0</v>
      </c>
      <c r="C1" s="124">
        <f>'01.人事企画課提出用'!C2</f>
        <v>0</v>
      </c>
    </row>
    <row r="3" spans="1:15" ht="18.75">
      <c r="B3" s="113">
        <f>'01.人事企画課提出用'!D6</f>
        <v>0</v>
      </c>
      <c r="C3" s="113"/>
      <c r="D3" s="113"/>
      <c r="E3" s="12" t="s">
        <v>15604</v>
      </c>
    </row>
    <row r="4" spans="1:15" ht="18.75">
      <c r="E4" s="12"/>
    </row>
    <row r="5" spans="1:15">
      <c r="B5" t="s">
        <v>1</v>
      </c>
    </row>
    <row r="9" spans="1:15" ht="20.25" customHeight="1">
      <c r="B9" s="37" t="s">
        <v>15461</v>
      </c>
      <c r="C9" s="115" t="str">
        <f>'01.人事企画課提出用'!D9</f>
        <v>○○学部長</v>
      </c>
      <c r="D9" s="115"/>
      <c r="G9" s="8" t="s">
        <v>4</v>
      </c>
      <c r="H9" s="116">
        <f>'01.人事企画課提出用'!Q9</f>
        <v>0</v>
      </c>
      <c r="I9" s="116"/>
    </row>
    <row r="10" spans="1:15" ht="23.25" customHeight="1">
      <c r="A10" s="3"/>
      <c r="F10" s="4"/>
      <c r="G10" s="9" t="s">
        <v>6</v>
      </c>
      <c r="H10" s="116">
        <f>'01.人事企画課提出用'!V9</f>
        <v>0</v>
      </c>
      <c r="I10" s="116"/>
    </row>
    <row r="11" spans="1:15">
      <c r="F11" s="4"/>
    </row>
    <row r="12" spans="1:15">
      <c r="F12" s="4"/>
    </row>
    <row r="13" spans="1:15">
      <c r="F13" s="4"/>
    </row>
    <row r="14" spans="1:15">
      <c r="B14" s="4"/>
    </row>
    <row r="15" spans="1:15" ht="21.75" customHeight="1">
      <c r="A15" s="5"/>
      <c r="B15" s="96" t="s">
        <v>15378</v>
      </c>
      <c r="C15" s="97"/>
      <c r="D15" s="97"/>
      <c r="E15" s="97"/>
      <c r="F15" s="97"/>
      <c r="G15" s="98"/>
    </row>
    <row r="16" spans="1:15" s="2" customFormat="1" ht="23.25" customHeight="1">
      <c r="A16" s="6" t="s">
        <v>5</v>
      </c>
      <c r="B16" s="6" t="s">
        <v>15365</v>
      </c>
      <c r="C16" s="6" t="s">
        <v>2</v>
      </c>
      <c r="D16" s="6" t="s">
        <v>3</v>
      </c>
      <c r="E16" s="6" t="s">
        <v>10455</v>
      </c>
      <c r="F16" s="6" t="s">
        <v>15454</v>
      </c>
      <c r="G16" s="6" t="s">
        <v>15455</v>
      </c>
      <c r="H16"/>
      <c r="I16"/>
      <c r="J16"/>
      <c r="K16"/>
      <c r="L16"/>
      <c r="M16"/>
      <c r="N16"/>
      <c r="O16"/>
    </row>
    <row r="17" spans="1:29" s="15" customFormat="1" ht="35.1" customHeight="1">
      <c r="A17" s="14">
        <v>1</v>
      </c>
      <c r="B17" s="11">
        <f>IF($A$17="","",VLOOKUP($A$17,'01.人事企画課提出用'!$A:$AS,2,FALSE))</f>
        <v>0</v>
      </c>
      <c r="C17" s="11">
        <f>IF($A$17="","",VLOOKUP($A$17,'01.人事企画課提出用'!$A:$AS,3,FALSE))</f>
        <v>0</v>
      </c>
      <c r="D17" s="11">
        <f>IF($A$17="","",VLOOKUP($A$17,'01.人事企画課提出用'!$A:$AS,4,FALSE))</f>
        <v>0</v>
      </c>
      <c r="E17" s="11">
        <f>IF($A$17="","",VLOOKUP($A$17,'01.人事企画課提出用'!$A:$AS,5,FALSE))</f>
        <v>0</v>
      </c>
      <c r="F17" s="11">
        <f>IF($A$17="","",VLOOKUP($A$17,'01.人事企画課提出用'!$A:$AS,6,FALSE))</f>
        <v>0</v>
      </c>
      <c r="G17" s="13">
        <f>IF($A$17="","",VLOOKUP($A$17,'01.人事企画課提出用'!$A:$AS,7,FALSE))</f>
        <v>0</v>
      </c>
      <c r="H17"/>
      <c r="I17"/>
      <c r="J17"/>
      <c r="K17"/>
      <c r="L17"/>
      <c r="M17"/>
      <c r="N17"/>
      <c r="O17"/>
      <c r="P17" s="2"/>
      <c r="Q17" s="2"/>
    </row>
    <row r="18" spans="1:29" ht="18" customHeight="1">
      <c r="P18" s="2"/>
      <c r="Q18" s="2"/>
      <c r="AC18" s="7"/>
    </row>
    <row r="19" spans="1:29">
      <c r="P19" s="2"/>
      <c r="Q19" s="2"/>
    </row>
    <row r="20" spans="1:29" ht="21.75" customHeight="1">
      <c r="B20" s="96" t="s">
        <v>15378</v>
      </c>
      <c r="C20" s="97"/>
      <c r="D20" s="97"/>
      <c r="E20" s="97"/>
      <c r="F20" s="97"/>
      <c r="G20" s="97"/>
      <c r="H20" s="97"/>
      <c r="I20" s="97"/>
      <c r="J20" s="98"/>
      <c r="P20" s="2"/>
      <c r="Q20" s="2"/>
    </row>
    <row r="21" spans="1:29" s="2" customFormat="1" ht="23.25" customHeight="1">
      <c r="A21"/>
      <c r="B21" s="6" t="s">
        <v>15347</v>
      </c>
      <c r="C21" s="6" t="s">
        <v>15349</v>
      </c>
      <c r="D21" s="6" t="s">
        <v>15350</v>
      </c>
      <c r="E21" s="6" t="s">
        <v>15348</v>
      </c>
      <c r="F21" s="6" t="s">
        <v>15457</v>
      </c>
      <c r="G21" s="6" t="s">
        <v>15364</v>
      </c>
      <c r="H21" s="6" t="s">
        <v>15367</v>
      </c>
      <c r="I21" s="6" t="s">
        <v>15460</v>
      </c>
      <c r="J21" s="62" t="s">
        <v>15572</v>
      </c>
      <c r="K21"/>
      <c r="L21"/>
      <c r="M21"/>
      <c r="N21"/>
      <c r="O21"/>
    </row>
    <row r="22" spans="1:29" s="15" customFormat="1" ht="35.1" customHeight="1">
      <c r="B22" s="11">
        <f>IF($A$17="","",VLOOKUP($A$17,'01.人事企画課提出用'!$A:$AS,8,FALSE))</f>
        <v>0</v>
      </c>
      <c r="C22" s="11">
        <f>IF($A$17="","",VLOOKUP($A$17,'01.人事企画課提出用'!$A:$AS,9,FALSE))</f>
        <v>0</v>
      </c>
      <c r="D22" s="11">
        <f>IF($A$17="","",VLOOKUP($A$17,'01.人事企画課提出用'!$A:$AS,10,FALSE))</f>
        <v>0</v>
      </c>
      <c r="E22" s="11">
        <f>IF($A$17="","",VLOOKUP($A$17,'01.人事企画課提出用'!$A:$AS,11,FALSE))</f>
        <v>0</v>
      </c>
      <c r="F22" s="11">
        <f>IF($A$17="","",VLOOKUP($A$17,'01.人事企画課提出用'!$A:$AS,12,FALSE))</f>
        <v>0</v>
      </c>
      <c r="G22" s="11">
        <f>IF($A$17="","",VLOOKUP($A$17,'01.人事企画課提出用'!$A:$AS,13,FALSE))</f>
        <v>0</v>
      </c>
      <c r="H22" s="11">
        <f>IF($A$17="","",VLOOKUP($A$17,'01.人事企画課提出用'!$A:$AS,14,FALSE))</f>
        <v>0</v>
      </c>
      <c r="I22" s="11">
        <f>IF($A$17="","",VLOOKUP($A$17,'01.人事企画課提出用'!$A:$AS,15,FALSE))</f>
        <v>0</v>
      </c>
      <c r="J22" s="81">
        <f>IF($A$17="","",VLOOKUP($A$17,'01.人事企画課提出用'!$A:$AS,16,FALSE))</f>
        <v>0</v>
      </c>
      <c r="K22"/>
      <c r="L22"/>
      <c r="M22"/>
      <c r="N22"/>
      <c r="O22"/>
      <c r="P22" s="2"/>
      <c r="Q22" s="2"/>
    </row>
    <row r="23" spans="1:29" ht="18" customHeight="1">
      <c r="P23" s="2"/>
      <c r="Q23" s="2"/>
      <c r="AC23" s="7"/>
    </row>
    <row r="24" spans="1:29">
      <c r="P24" s="2"/>
      <c r="Q24" s="2"/>
    </row>
    <row r="25" spans="1:29" ht="18" customHeight="1">
      <c r="B25" s="104" t="s">
        <v>15377</v>
      </c>
      <c r="C25" s="105"/>
      <c r="D25" s="105"/>
      <c r="E25" s="105"/>
      <c r="F25" s="105"/>
      <c r="G25" s="105"/>
      <c r="H25" s="106"/>
      <c r="P25" s="2"/>
      <c r="Q25" s="2"/>
      <c r="AC25" s="7"/>
    </row>
    <row r="26" spans="1:29" ht="24">
      <c r="B26" s="6" t="s">
        <v>15351</v>
      </c>
      <c r="C26" s="6" t="s">
        <v>15352</v>
      </c>
      <c r="D26" s="6" t="s">
        <v>15353</v>
      </c>
      <c r="E26" s="6" t="s">
        <v>15355</v>
      </c>
      <c r="F26" s="6" t="s">
        <v>15354</v>
      </c>
      <c r="G26" s="6" t="s">
        <v>7</v>
      </c>
      <c r="H26" s="67" t="s">
        <v>15573</v>
      </c>
      <c r="P26" s="2"/>
      <c r="Q26" s="2"/>
    </row>
    <row r="27" spans="1:29" s="15" customFormat="1" ht="35.1" customHeight="1">
      <c r="B27" s="63">
        <f>IF($A$17="","",VLOOKUP($A$17,'01.人事企画課提出用'!$A:$AS,17,FALSE))</f>
        <v>0</v>
      </c>
      <c r="C27" s="63">
        <f>IF($A$17="","",VLOOKUP($A$17,'01.人事企画課提出用'!$A:$AS,18,FALSE))</f>
        <v>0</v>
      </c>
      <c r="D27" s="64">
        <f>IF($A$17="","",VLOOKUP($A$17,'01.人事企画課提出用'!$A:$AS,19,FALSE))</f>
        <v>0</v>
      </c>
      <c r="E27" s="64">
        <f>IF($A$17="","",VLOOKUP($A$17,'01.人事企画課提出用'!$A:$AS,20,FALSE))</f>
        <v>0</v>
      </c>
      <c r="F27" s="64">
        <f>IF($A$17="","",VLOOKUP($A$17,'01.人事企画課提出用'!$A:$AS,21,FALSE))</f>
        <v>0</v>
      </c>
      <c r="G27" s="63">
        <f>IF($A$17="","",VLOOKUP($A$17,'01.人事企画課提出用'!$A:$AS,22,FALSE))</f>
        <v>0</v>
      </c>
      <c r="H27" s="64">
        <f>IF($A$17="","",VLOOKUP($A$17,'01.人事企画課提出用'!$A:$AS,23,FALSE))</f>
        <v>0</v>
      </c>
      <c r="J27"/>
      <c r="K27"/>
      <c r="L27"/>
      <c r="M27"/>
      <c r="N27"/>
      <c r="O27"/>
      <c r="P27" s="2"/>
      <c r="Q27" s="2"/>
      <c r="AC27" s="16"/>
    </row>
    <row r="28" spans="1:29">
      <c r="B28" s="36"/>
      <c r="C28" s="36"/>
      <c r="D28" s="36"/>
      <c r="E28" s="36"/>
      <c r="F28" s="36"/>
      <c r="G28" s="36"/>
      <c r="H28" s="36"/>
      <c r="P28" s="2"/>
      <c r="Q28" s="2"/>
    </row>
    <row r="29" spans="1:29">
      <c r="B29" s="36"/>
      <c r="C29" s="36"/>
      <c r="D29" s="36"/>
      <c r="E29" s="36"/>
      <c r="F29" s="36"/>
      <c r="G29" s="36"/>
      <c r="H29" s="36"/>
    </row>
    <row r="30" spans="1:29">
      <c r="B30" s="118" t="s">
        <v>15574</v>
      </c>
      <c r="C30" s="119"/>
      <c r="D30" s="119"/>
      <c r="E30" s="119"/>
      <c r="F30" s="119"/>
      <c r="G30" s="120"/>
      <c r="H30" s="36"/>
    </row>
    <row r="31" spans="1:29" ht="22.5">
      <c r="B31" s="65" t="s">
        <v>15381</v>
      </c>
      <c r="C31" s="65" t="s">
        <v>15356</v>
      </c>
      <c r="D31" s="65" t="s">
        <v>15358</v>
      </c>
      <c r="E31" s="65" t="s">
        <v>15359</v>
      </c>
      <c r="F31" s="65" t="s">
        <v>15361</v>
      </c>
      <c r="G31" s="65" t="s">
        <v>15362</v>
      </c>
      <c r="H31" s="36"/>
    </row>
    <row r="32" spans="1:29" s="15" customFormat="1" ht="35.1" customHeight="1">
      <c r="B32" s="64">
        <f>IF($A$17="","",VLOOKUP($A$17,'01.人事企画課提出用'!$A:$AS,24,FALSE))</f>
        <v>0</v>
      </c>
      <c r="C32" s="64">
        <f>IF($A$17="","",VLOOKUP($A$17,'01.人事企画課提出用'!$A:$AS,25,FALSE))</f>
        <v>0</v>
      </c>
      <c r="D32" s="64">
        <f>IF($A$17="","",VLOOKUP($A$17,'01.人事企画課提出用'!$A:$AS,26,FALSE))</f>
        <v>0</v>
      </c>
      <c r="E32" s="64">
        <f>IF($A$17="","",VLOOKUP($A$17,'01.人事企画課提出用'!$A:$AS,27,FALSE))</f>
        <v>0</v>
      </c>
      <c r="F32" s="66">
        <f>IF($A$17="","",VLOOKUP($A$17,'01.人事企画課提出用'!$A:$AS,28,FALSE))</f>
        <v>0</v>
      </c>
      <c r="G32" s="66">
        <f>IF($A$17="","",VLOOKUP($A$17,'01.人事企画課提出用'!$A:$AS,29,FALSE))</f>
        <v>0</v>
      </c>
      <c r="H32" s="36"/>
    </row>
    <row r="33" spans="2:8">
      <c r="B33" s="36"/>
      <c r="C33" s="36"/>
      <c r="D33" s="36"/>
      <c r="E33" s="36"/>
      <c r="F33" s="36"/>
      <c r="G33" s="36"/>
      <c r="H33" s="36"/>
    </row>
    <row r="34" spans="2:8">
      <c r="B34" s="118" t="s">
        <v>15575</v>
      </c>
      <c r="C34" s="119"/>
      <c r="D34" s="119"/>
      <c r="E34" s="119"/>
      <c r="F34" s="119"/>
      <c r="G34" s="120"/>
      <c r="H34" s="36"/>
    </row>
    <row r="35" spans="2:8" ht="22.5">
      <c r="B35" s="65" t="s">
        <v>15381</v>
      </c>
      <c r="C35" s="65" t="s">
        <v>15356</v>
      </c>
      <c r="D35" s="65" t="s">
        <v>15358</v>
      </c>
      <c r="E35" s="65" t="s">
        <v>15359</v>
      </c>
      <c r="F35" s="65" t="s">
        <v>15361</v>
      </c>
      <c r="G35" s="65" t="s">
        <v>15362</v>
      </c>
      <c r="H35" s="36"/>
    </row>
    <row r="36" spans="2:8" s="15" customFormat="1" ht="35.1" customHeight="1">
      <c r="B36" s="64">
        <f>IF($A$17="","",VLOOKUP($A$17,'01.人事企画課提出用'!$A:$AS,30,FALSE))</f>
        <v>0</v>
      </c>
      <c r="C36" s="64">
        <f>IF($A$17="","",VLOOKUP($A$17,'01.人事企画課提出用'!$A:$AS,31,FALSE))</f>
        <v>0</v>
      </c>
      <c r="D36" s="64">
        <f>IF($A$17="","",VLOOKUP($A$17,'01.人事企画課提出用'!$A:$AS,32,FALSE))</f>
        <v>0</v>
      </c>
      <c r="E36" s="64">
        <f>IF($A$17="","",VLOOKUP($A$17,'01.人事企画課提出用'!$A:$AS,33,FALSE))</f>
        <v>0</v>
      </c>
      <c r="F36" s="66">
        <f>IF($A$17="","",VLOOKUP($A$17,'01.人事企画課提出用'!$A:$AS,34,FALSE))</f>
        <v>0</v>
      </c>
      <c r="G36" s="66">
        <f>IF($A$17="","",VLOOKUP($A$17,'01.人事企画課提出用'!$A:$AS,35,FALSE))</f>
        <v>0</v>
      </c>
      <c r="H36" s="36"/>
    </row>
    <row r="37" spans="2:8">
      <c r="B37" s="36"/>
      <c r="C37" s="36"/>
      <c r="D37" s="36"/>
      <c r="E37" s="36"/>
      <c r="F37" s="36"/>
      <c r="G37" s="36"/>
      <c r="H37" s="36"/>
    </row>
    <row r="38" spans="2:8">
      <c r="B38" s="118" t="s">
        <v>15576</v>
      </c>
      <c r="C38" s="119"/>
      <c r="D38" s="119"/>
      <c r="E38" s="119"/>
      <c r="F38" s="119"/>
      <c r="G38" s="120"/>
      <c r="H38" s="36"/>
    </row>
    <row r="39" spans="2:8" ht="22.5">
      <c r="B39" s="65" t="s">
        <v>15381</v>
      </c>
      <c r="C39" s="65" t="s">
        <v>15356</v>
      </c>
      <c r="D39" s="65" t="s">
        <v>15358</v>
      </c>
      <c r="E39" s="65" t="s">
        <v>15359</v>
      </c>
      <c r="F39" s="65" t="s">
        <v>15361</v>
      </c>
      <c r="G39" s="65" t="s">
        <v>15362</v>
      </c>
      <c r="H39" s="36"/>
    </row>
    <row r="40" spans="2:8" s="15" customFormat="1" ht="35.1" customHeight="1">
      <c r="B40" s="64">
        <f>IF($A$17="","",VLOOKUP($A$17,'01.人事企画課提出用'!$A:$AS,36,FALSE))</f>
        <v>0</v>
      </c>
      <c r="C40" s="64">
        <f>IF($A$17="","",VLOOKUP($A$17,'01.人事企画課提出用'!$A:$AS,37,FALSE))</f>
        <v>0</v>
      </c>
      <c r="D40" s="64">
        <f>IF($A$17="","",VLOOKUP($A$17,'01.人事企画課提出用'!$A:$AS,38,FALSE))</f>
        <v>0</v>
      </c>
      <c r="E40" s="64">
        <f>IF($A$17="","",VLOOKUP($A$17,'01.人事企画課提出用'!$A:$AS,39,FALSE))</f>
        <v>0</v>
      </c>
      <c r="F40" s="66">
        <f>IF($A$17="","",VLOOKUP($A$17,'01.人事企画課提出用'!$A:$AS,40,FALSE))</f>
        <v>0</v>
      </c>
      <c r="G40" s="66">
        <f>IF($A$17="","",VLOOKUP($A$17,'01.人事企画課提出用'!$A:$AS,41,FALSE))</f>
        <v>0</v>
      </c>
      <c r="H40" s="36"/>
    </row>
    <row r="41" spans="2:8">
      <c r="B41" s="36"/>
      <c r="C41" s="36"/>
      <c r="D41" s="36"/>
      <c r="E41" s="36"/>
      <c r="F41" s="36"/>
      <c r="G41" s="36"/>
      <c r="H41" s="36"/>
    </row>
    <row r="43" spans="2:8">
      <c r="B43" s="121" t="s">
        <v>15580</v>
      </c>
      <c r="C43" s="121"/>
      <c r="D43" s="121"/>
      <c r="E43" s="121"/>
      <c r="F43" s="121"/>
      <c r="G43" s="121"/>
    </row>
    <row r="44" spans="2:8">
      <c r="B44" s="121"/>
      <c r="C44" s="121"/>
      <c r="D44" s="121"/>
      <c r="E44" s="121"/>
      <c r="F44" s="121"/>
      <c r="G44" s="121"/>
    </row>
    <row r="45" spans="2:8" s="15" customFormat="1" ht="35.1" customHeight="1">
      <c r="B45" s="122">
        <f>IF($A$17="","",VLOOKUP($A$17,'01.人事企画課提出用'!$A:$AS,42,FALSE))</f>
        <v>0</v>
      </c>
      <c r="C45" s="122"/>
      <c r="D45" s="122"/>
      <c r="E45" s="122"/>
      <c r="F45" s="122"/>
      <c r="G45" s="122"/>
    </row>
    <row r="48" spans="2:8">
      <c r="B48" s="117" t="s">
        <v>15366</v>
      </c>
      <c r="C48" s="117"/>
      <c r="E48" s="121" t="s">
        <v>9</v>
      </c>
      <c r="F48" s="121"/>
      <c r="G48" s="121"/>
    </row>
    <row r="49" spans="2:7">
      <c r="B49" s="6" t="s">
        <v>15368</v>
      </c>
      <c r="C49" s="6" t="s">
        <v>15369</v>
      </c>
      <c r="E49" s="121"/>
      <c r="F49" s="121"/>
      <c r="G49" s="121"/>
    </row>
    <row r="50" spans="2:7" s="15" customFormat="1" ht="35.1" customHeight="1">
      <c r="B50" s="13">
        <f>IF($A$17="","",VLOOKUP($A$17,'01.人事企画課提出用'!$A:$AS,43,FALSE))</f>
        <v>0</v>
      </c>
      <c r="C50" s="11">
        <f>IF($A$17="","",VLOOKUP($A$17,'01.人事企画課提出用'!$A:$AS,44,FALSE))</f>
        <v>0</v>
      </c>
      <c r="E50" s="114">
        <f>IF($A$17="","",VLOOKUP($A$17,'01.人事企画課提出用'!$A:$AS,45,FALSE))</f>
        <v>0</v>
      </c>
      <c r="F50" s="114"/>
      <c r="G50" s="114"/>
    </row>
  </sheetData>
  <mergeCells count="15">
    <mergeCell ref="B3:D3"/>
    <mergeCell ref="E50:G50"/>
    <mergeCell ref="C9:D9"/>
    <mergeCell ref="H9:I9"/>
    <mergeCell ref="H10:I10"/>
    <mergeCell ref="B48:C48"/>
    <mergeCell ref="B30:G30"/>
    <mergeCell ref="E48:G49"/>
    <mergeCell ref="B15:G15"/>
    <mergeCell ref="B20:J20"/>
    <mergeCell ref="B25:H25"/>
    <mergeCell ref="B34:G34"/>
    <mergeCell ref="B38:G38"/>
    <mergeCell ref="B43:G44"/>
    <mergeCell ref="B45:G45"/>
  </mergeCells>
  <phoneticPr fontId="1"/>
  <conditionalFormatting sqref="C17">
    <cfRule type="expression" dxfId="13" priority="21">
      <formula>$O17="可"</formula>
    </cfRule>
    <cfRule type="expression" dxfId="12" priority="22">
      <formula>$O17="可"</formula>
    </cfRule>
  </conditionalFormatting>
  <conditionalFormatting sqref="H42:M42">
    <cfRule type="expression" dxfId="11" priority="1">
      <formula>$G42="可"</formula>
    </cfRule>
    <cfRule type="expression" dxfId="10" priority="2">
      <formula>$G42="可"</formula>
    </cfRule>
  </conditionalFormatting>
  <conditionalFormatting sqref="H44:M44">
    <cfRule type="expression" dxfId="9" priority="5">
      <formula>$G44="可"</formula>
    </cfRule>
    <cfRule type="expression" dxfId="8" priority="6">
      <formula>$G44="可"</formula>
    </cfRule>
  </conditionalFormatting>
  <conditionalFormatting sqref="K47:P47">
    <cfRule type="expression" dxfId="7" priority="25">
      <formula>$J47="可"</formula>
    </cfRule>
    <cfRule type="expression" dxfId="6" priority="26">
      <formula>$J47="可"</formula>
    </cfRule>
  </conditionalFormatting>
  <conditionalFormatting sqref="K49:P49">
    <cfRule type="expression" dxfId="5" priority="27">
      <formula>$J49="可"</formula>
    </cfRule>
    <cfRule type="expression" dxfId="4" priority="28">
      <formula>$J49="可"</formula>
    </cfRule>
  </conditionalFormatting>
  <conditionalFormatting sqref="AD18:AI18">
    <cfRule type="expression" dxfId="3" priority="35">
      <formula>$AC18="対象でない"</formula>
    </cfRule>
  </conditionalFormatting>
  <conditionalFormatting sqref="AD23:AI23">
    <cfRule type="expression" dxfId="2" priority="9">
      <formula>$AC23="対象でない"</formula>
    </cfRule>
  </conditionalFormatting>
  <conditionalFormatting sqref="AD25:AI25">
    <cfRule type="expression" dxfId="1" priority="36">
      <formula>$AC25="対象でない"</formula>
    </cfRule>
  </conditionalFormatting>
  <conditionalFormatting sqref="AD27:AI27">
    <cfRule type="expression" dxfId="0" priority="39">
      <formula>$AC27="対象でない"</formula>
    </cfRule>
  </conditionalFormatting>
  <dataValidations count="8">
    <dataValidation type="list" allowBlank="1" showInputMessage="1" showErrorMessage="1" sqref="AC18 AC27 AC25 AC23" xr:uid="{00000000-0002-0000-0200-000000000000}">
      <formula1>"対象者,対象者（31年度から）,対象でない"</formula1>
    </dataValidation>
    <dataValidation type="list" allowBlank="1" showInputMessage="1" showErrorMessage="1" sqref="J47 J49 G42" xr:uid="{00000000-0002-0000-0200-000001000000}">
      <formula1>"可,不可"</formula1>
    </dataValidation>
    <dataValidation type="custom" allowBlank="1" showInputMessage="1" showErrorMessage="1" sqref="L49:P49 L47:P47 I44:M44 I42:M42" xr:uid="{00000000-0002-0000-0200-000002000000}">
      <formula1>IF(H42="可","")</formula1>
    </dataValidation>
    <dataValidation allowBlank="1" showInputMessage="1" showErrorMessage="1" promptTitle="委嘱者の職名" prompt="個人の場合省略" sqref="D17" xr:uid="{00000000-0002-0000-0200-000003000000}"/>
    <dataValidation allowBlank="1" showInputMessage="1" showErrorMessage="1" promptTitle="委嘱者の所属先" prompt="個人の場合は省略" sqref="C17" xr:uid="{00000000-0002-0000-0200-000004000000}"/>
    <dataValidation allowBlank="1" showInputMessage="1" showErrorMessage="1" promptTitle="職名" prompt="委嘱予定者の当該機関での職名を記載してください（個人の場合省略可）_x000a_" sqref="C16" xr:uid="{13BCDB76-BE19-4FAC-9A71-BB8BEFEA604B}"/>
    <dataValidation allowBlank="1" showInputMessage="1" showErrorMessage="1" promptTitle="所属先" prompt="委嘱予定者の所属する機関名と当該機関での所属等を記載してください（個人の場合省略可）。" sqref="B16" xr:uid="{AD323E12-B263-4082-B279-AEE7F63A79E9}"/>
    <dataValidation imeMode="halfKatakana" allowBlank="1" showInputMessage="1" showErrorMessage="1" sqref="E16" xr:uid="{572AD906-E94C-42E8-AFEB-422CA688918B}"/>
  </dataValidations>
  <pageMargins left="0.51181102362204722" right="0.31496062992125984" top="0.74803149606299213" bottom="0.74803149606299213" header="0.31496062992125984" footer="0.31496062992125984"/>
  <pageSetup paperSize="9" scale="71" orientation="portrait" cellComments="asDisplayed" r:id="rId1"/>
  <headerFooter>
    <oddHeader>&amp;L別紙2</oddHeader>
  </headerFooter>
  <colBreaks count="2" manualBreakCount="2">
    <brk id="13" max="1048575" man="1"/>
    <brk id="28"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2A94-B292-4387-85EB-57758E66B495}">
  <dimension ref="A1:BR32"/>
  <sheetViews>
    <sheetView workbookViewId="0">
      <pane xSplit="3" ySplit="5" topLeftCell="D6" activePane="bottomRight" state="frozen"/>
      <selection pane="topRight" activeCell="D1" sqref="D1"/>
      <selection pane="bottomLeft" activeCell="A6" sqref="A6"/>
      <selection pane="bottomRight" activeCell="J22" sqref="J22"/>
    </sheetView>
  </sheetViews>
  <sheetFormatPr defaultRowHeight="13.5"/>
  <cols>
    <col min="1" max="1" width="3.375" customWidth="1"/>
    <col min="7" max="9" width="10.5" bestFit="1" customWidth="1"/>
    <col min="62" max="62" width="13.625" customWidth="1"/>
  </cols>
  <sheetData>
    <row r="1" spans="1:70" s="38" customFormat="1">
      <c r="B1" s="38" t="s">
        <v>15564</v>
      </c>
      <c r="AF1" s="57">
        <v>1270</v>
      </c>
      <c r="BB1" s="38" t="s">
        <v>15565</v>
      </c>
    </row>
    <row r="2" spans="1:70" s="38" customFormat="1" ht="18" customHeight="1">
      <c r="B2" s="56" t="s">
        <v>15472</v>
      </c>
      <c r="F2" s="55" t="s">
        <v>15469</v>
      </c>
      <c r="G2" s="55"/>
      <c r="W2" s="56" t="s">
        <v>15466</v>
      </c>
      <c r="AA2" s="56" t="s">
        <v>15466</v>
      </c>
      <c r="AE2" s="56" t="s">
        <v>15466</v>
      </c>
      <c r="AF2" s="57">
        <v>1424</v>
      </c>
      <c r="AG2" s="48"/>
      <c r="AO2" s="43"/>
      <c r="AS2" s="56" t="s">
        <v>15466</v>
      </c>
      <c r="BB2" s="61"/>
      <c r="BC2" s="60" t="s">
        <v>15466</v>
      </c>
      <c r="BD2" s="60" t="s">
        <v>15466</v>
      </c>
      <c r="BE2" s="60" t="s">
        <v>15563</v>
      </c>
      <c r="BJ2" s="56" t="s">
        <v>15471</v>
      </c>
    </row>
    <row r="3" spans="1:70" s="39" customFormat="1" ht="36">
      <c r="B3" s="54" t="s">
        <v>15386</v>
      </c>
      <c r="C3" s="54" t="s">
        <v>15387</v>
      </c>
      <c r="D3" s="54" t="s">
        <v>15388</v>
      </c>
      <c r="E3" s="54" t="s">
        <v>15389</v>
      </c>
      <c r="F3" s="54" t="s">
        <v>15390</v>
      </c>
      <c r="G3" s="54" t="s">
        <v>15391</v>
      </c>
      <c r="H3" s="54" t="s">
        <v>15392</v>
      </c>
      <c r="I3" s="54" t="s">
        <v>15393</v>
      </c>
      <c r="J3" s="39" t="s">
        <v>15394</v>
      </c>
      <c r="K3" s="39" t="s">
        <v>15395</v>
      </c>
      <c r="L3" s="39" t="s">
        <v>15396</v>
      </c>
      <c r="M3" s="39" t="s">
        <v>15397</v>
      </c>
      <c r="N3" s="54" t="s">
        <v>15398</v>
      </c>
      <c r="O3" s="54" t="s">
        <v>15399</v>
      </c>
      <c r="P3" s="54" t="s">
        <v>15400</v>
      </c>
      <c r="Q3" s="54" t="s">
        <v>15401</v>
      </c>
      <c r="R3" s="39" t="s">
        <v>15402</v>
      </c>
      <c r="S3" s="39" t="s">
        <v>15403</v>
      </c>
      <c r="T3" s="54" t="s">
        <v>15404</v>
      </c>
      <c r="U3" s="54" t="s">
        <v>15405</v>
      </c>
      <c r="V3" s="54" t="s">
        <v>15406</v>
      </c>
      <c r="W3" s="54" t="s">
        <v>15407</v>
      </c>
      <c r="X3" s="54" t="s">
        <v>15408</v>
      </c>
      <c r="Y3" s="54" t="s">
        <v>15409</v>
      </c>
      <c r="Z3" s="54" t="s">
        <v>15410</v>
      </c>
      <c r="AA3" s="54" t="s">
        <v>15411</v>
      </c>
      <c r="AB3" s="54" t="s">
        <v>15412</v>
      </c>
      <c r="AC3" s="54" t="s">
        <v>15413</v>
      </c>
      <c r="AD3" s="54" t="s">
        <v>15414</v>
      </c>
      <c r="AE3" s="54" t="s">
        <v>15415</v>
      </c>
      <c r="AF3" s="54" t="s">
        <v>15416</v>
      </c>
      <c r="AG3" s="39" t="s">
        <v>15417</v>
      </c>
      <c r="AH3" s="54" t="s">
        <v>15418</v>
      </c>
      <c r="AI3" s="54" t="s">
        <v>15419</v>
      </c>
      <c r="AJ3" s="54" t="s">
        <v>15420</v>
      </c>
      <c r="AK3" s="39" t="s">
        <v>15421</v>
      </c>
      <c r="AL3" s="39" t="s">
        <v>15422</v>
      </c>
      <c r="AM3" s="54" t="s">
        <v>15423</v>
      </c>
      <c r="AN3" s="54" t="s">
        <v>15424</v>
      </c>
      <c r="AO3" s="54" t="s">
        <v>15425</v>
      </c>
      <c r="AP3" s="39" t="s">
        <v>15426</v>
      </c>
      <c r="AQ3" s="39" t="s">
        <v>15427</v>
      </c>
      <c r="AR3" s="54" t="s">
        <v>15428</v>
      </c>
      <c r="AS3" s="54" t="s">
        <v>15429</v>
      </c>
      <c r="AT3" s="39" t="s">
        <v>15430</v>
      </c>
      <c r="AU3" s="39" t="s">
        <v>15431</v>
      </c>
      <c r="AV3" s="39" t="s">
        <v>15432</v>
      </c>
      <c r="AW3" s="39" t="s">
        <v>15433</v>
      </c>
      <c r="AX3" s="39" t="s">
        <v>15434</v>
      </c>
      <c r="AY3" s="39" t="s">
        <v>15435</v>
      </c>
      <c r="AZ3" s="39" t="s">
        <v>15436</v>
      </c>
      <c r="BA3" s="39" t="s">
        <v>15437</v>
      </c>
      <c r="BB3" s="58" t="s">
        <v>15438</v>
      </c>
      <c r="BC3" s="59" t="s">
        <v>15439</v>
      </c>
      <c r="BD3" s="59" t="s">
        <v>15440</v>
      </c>
      <c r="BE3" s="59" t="s">
        <v>15441</v>
      </c>
      <c r="BF3" s="39" t="s">
        <v>15442</v>
      </c>
      <c r="BG3" s="39" t="s">
        <v>15443</v>
      </c>
      <c r="BH3" s="39" t="s">
        <v>15444</v>
      </c>
      <c r="BI3" s="39" t="s">
        <v>15445</v>
      </c>
      <c r="BJ3" s="54" t="s">
        <v>22</v>
      </c>
      <c r="BK3" s="39" t="s">
        <v>23</v>
      </c>
      <c r="BL3" s="39" t="s">
        <v>15446</v>
      </c>
      <c r="BM3" s="39" t="s">
        <v>15447</v>
      </c>
      <c r="BN3" s="39" t="s">
        <v>15448</v>
      </c>
      <c r="BO3" s="39" t="s">
        <v>15449</v>
      </c>
      <c r="BP3" s="39" t="s">
        <v>15450</v>
      </c>
      <c r="BQ3" s="39" t="s">
        <v>15451</v>
      </c>
      <c r="BR3" s="39" t="s">
        <v>15452</v>
      </c>
    </row>
    <row r="4" spans="1:70" s="38" customFormat="1">
      <c r="B4" s="38" t="s">
        <v>15453</v>
      </c>
      <c r="C4" s="38">
        <v>40</v>
      </c>
      <c r="D4" s="38">
        <v>40</v>
      </c>
      <c r="E4" s="38">
        <v>1</v>
      </c>
      <c r="F4" s="38">
        <v>2</v>
      </c>
      <c r="G4" s="38">
        <v>10</v>
      </c>
      <c r="H4" s="38">
        <v>10</v>
      </c>
      <c r="I4" s="38">
        <v>10</v>
      </c>
      <c r="J4" s="38">
        <v>1</v>
      </c>
      <c r="K4" s="38">
        <v>40</v>
      </c>
      <c r="L4" s="38">
        <v>3</v>
      </c>
      <c r="M4" s="38">
        <v>40</v>
      </c>
      <c r="N4" s="38">
        <v>1</v>
      </c>
      <c r="O4" s="38">
        <v>40</v>
      </c>
      <c r="P4" s="38">
        <v>3</v>
      </c>
      <c r="Q4" s="38">
        <v>40</v>
      </c>
      <c r="R4" s="38">
        <v>5</v>
      </c>
      <c r="S4" s="38">
        <v>40</v>
      </c>
      <c r="T4" s="38">
        <v>4</v>
      </c>
      <c r="U4" s="38">
        <v>40</v>
      </c>
      <c r="V4" s="38">
        <v>6</v>
      </c>
      <c r="W4" s="38">
        <v>80</v>
      </c>
      <c r="X4" s="38">
        <v>6</v>
      </c>
      <c r="Y4" s="38">
        <v>80</v>
      </c>
      <c r="Z4" s="38">
        <v>2</v>
      </c>
      <c r="AA4" s="38">
        <v>40</v>
      </c>
      <c r="AB4" s="38">
        <v>2</v>
      </c>
      <c r="AC4" s="38">
        <v>40</v>
      </c>
      <c r="AD4" s="38">
        <v>2</v>
      </c>
      <c r="AE4" s="38">
        <v>3</v>
      </c>
      <c r="AF4" s="38">
        <v>6</v>
      </c>
      <c r="AG4" s="38">
        <v>1</v>
      </c>
      <c r="AH4" s="38">
        <v>2</v>
      </c>
      <c r="AI4" s="38">
        <v>3</v>
      </c>
      <c r="AJ4" s="38">
        <v>6</v>
      </c>
      <c r="AK4" s="38">
        <v>1</v>
      </c>
      <c r="AL4" s="38">
        <v>4</v>
      </c>
      <c r="AM4" s="38">
        <v>1</v>
      </c>
      <c r="AN4" s="38">
        <v>40</v>
      </c>
      <c r="AO4" s="38">
        <v>80</v>
      </c>
      <c r="AP4" s="38">
        <v>1</v>
      </c>
      <c r="AQ4" s="38">
        <v>80</v>
      </c>
      <c r="AR4" s="38">
        <v>3</v>
      </c>
      <c r="AS4" s="38">
        <v>80</v>
      </c>
      <c r="AT4" s="38">
        <v>10</v>
      </c>
      <c r="AU4" s="38">
        <v>1</v>
      </c>
      <c r="AV4" s="38">
        <v>2</v>
      </c>
      <c r="AW4" s="38">
        <v>1</v>
      </c>
      <c r="AX4" s="38">
        <v>2</v>
      </c>
      <c r="AY4" s="38">
        <v>1</v>
      </c>
      <c r="AZ4" s="38">
        <v>2</v>
      </c>
      <c r="BA4" s="38">
        <v>10</v>
      </c>
      <c r="BB4" s="38">
        <v>1</v>
      </c>
      <c r="BC4" s="38">
        <v>80</v>
      </c>
      <c r="BD4" s="38">
        <v>12</v>
      </c>
      <c r="BE4" s="38">
        <v>10</v>
      </c>
      <c r="BF4" s="38">
        <v>10</v>
      </c>
      <c r="BG4" s="38">
        <v>1</v>
      </c>
      <c r="BH4" s="38">
        <v>4</v>
      </c>
      <c r="BI4" s="38">
        <v>12</v>
      </c>
      <c r="BJ4" s="38">
        <v>10</v>
      </c>
      <c r="BK4" s="38">
        <v>1</v>
      </c>
      <c r="BL4" s="38">
        <v>20</v>
      </c>
      <c r="BM4" s="38">
        <v>2</v>
      </c>
      <c r="BN4" s="38">
        <v>80</v>
      </c>
      <c r="BO4" s="38">
        <v>2</v>
      </c>
      <c r="BP4" s="38">
        <v>80</v>
      </c>
      <c r="BQ4" s="38">
        <v>9</v>
      </c>
      <c r="BR4" s="38">
        <v>9</v>
      </c>
    </row>
    <row r="5" spans="1:70">
      <c r="B5" s="41" t="s">
        <v>15462</v>
      </c>
      <c r="C5" s="41"/>
    </row>
    <row r="6" spans="1:70">
      <c r="A6" s="44">
        <v>1</v>
      </c>
      <c r="B6" s="49"/>
      <c r="C6" s="44">
        <f>'01.人事企画課提出用'!E20</f>
        <v>0</v>
      </c>
      <c r="D6" s="44">
        <f>'01.人事企画課提出用'!D20</f>
        <v>0</v>
      </c>
      <c r="E6" s="44">
        <f>IF(F6="男",1,IF(F6="女",2,))</f>
        <v>0</v>
      </c>
      <c r="F6" s="44">
        <f>'01.人事企画課提出用'!F20</f>
        <v>0</v>
      </c>
      <c r="G6" s="45">
        <f>'01.人事企画課提出用'!G20</f>
        <v>0</v>
      </c>
      <c r="H6" s="45">
        <f>'01.人事企画課提出用'!Q20</f>
        <v>0</v>
      </c>
      <c r="I6" s="45">
        <f>'01.人事企画課提出用'!R20</f>
        <v>0</v>
      </c>
      <c r="J6" s="44"/>
      <c r="K6" s="44"/>
      <c r="L6" s="44"/>
      <c r="M6" s="44"/>
      <c r="N6" s="44">
        <v>2</v>
      </c>
      <c r="O6" s="44" t="s">
        <v>15463</v>
      </c>
      <c r="P6" s="44" t="b">
        <f>IF(Q6="ティーチング・アシスタント",410,IF(Q6="リサーチ・アシスタント",440))</f>
        <v>0</v>
      </c>
      <c r="Q6" s="44">
        <f>'01.人事企画課提出用'!C20</f>
        <v>0</v>
      </c>
      <c r="R6" s="44"/>
      <c r="S6" s="44"/>
      <c r="T6" s="46">
        <v>400</v>
      </c>
      <c r="U6" s="44" t="s">
        <v>15464</v>
      </c>
      <c r="V6" s="44">
        <f>_xlfn.XLOOKUP(W6,※マスタ!$D:$D,※マスタ!$C:$C)</f>
        <v>0</v>
      </c>
      <c r="W6" s="44"/>
      <c r="X6" s="47">
        <v>3570</v>
      </c>
      <c r="Y6" s="44" t="s">
        <v>15468</v>
      </c>
      <c r="Z6" s="44">
        <f>_xlfn.XLOOKUP(AA6,※マスタ!$H:$H,※マスタ!$G:$G)</f>
        <v>0</v>
      </c>
      <c r="AA6" s="44"/>
      <c r="AB6" s="44">
        <v>51</v>
      </c>
      <c r="AC6" s="44" t="s">
        <v>15465</v>
      </c>
      <c r="AD6" s="44">
        <v>2</v>
      </c>
      <c r="AE6" s="44"/>
      <c r="AF6" s="44" t="b">
        <f t="shared" ref="AF6:AF15" si="0">IF(AE6=1,$AF$1,IF(AE6=13,$AF$2))</f>
        <v>0</v>
      </c>
      <c r="AG6" s="44"/>
      <c r="AH6" s="44">
        <f>AD6</f>
        <v>2</v>
      </c>
      <c r="AI6" s="44">
        <f>AE6</f>
        <v>0</v>
      </c>
      <c r="AJ6" s="44" t="b">
        <f>AF6</f>
        <v>0</v>
      </c>
      <c r="AK6" s="44"/>
      <c r="AL6" s="44"/>
      <c r="AM6" s="44">
        <v>0</v>
      </c>
      <c r="AN6" s="44" t="s">
        <v>15470</v>
      </c>
      <c r="AO6" s="44">
        <f>W6</f>
        <v>0</v>
      </c>
      <c r="AP6" s="44"/>
      <c r="AQ6" s="44"/>
      <c r="AR6" s="44" t="e">
        <f>_xlfn.XLOOKUP(AS6,※マスタ!$J$2:$J$5,※マスタ!$I$2:$I$5)</f>
        <v>#N/A</v>
      </c>
      <c r="AS6" s="44"/>
      <c r="AT6" s="44"/>
      <c r="AU6" s="44"/>
      <c r="AV6" s="44"/>
      <c r="AW6" s="44"/>
      <c r="AX6" s="44"/>
      <c r="AY6" s="44"/>
      <c r="AZ6" s="44"/>
      <c r="BA6" s="44"/>
      <c r="BB6" s="44" t="str">
        <f>IF(BC6="","",_xlfn.XLOOKUP(BC6,※マスタ!$L$2:$L$4,※マスタ!$K$2:$K$4))</f>
        <v/>
      </c>
      <c r="BC6" s="44"/>
      <c r="BD6" s="44"/>
      <c r="BE6" s="45"/>
      <c r="BF6" s="44"/>
      <c r="BG6" s="44"/>
      <c r="BH6" s="44"/>
      <c r="BI6" s="44"/>
      <c r="BJ6" s="45"/>
      <c r="BK6" s="44"/>
      <c r="BL6" s="44"/>
      <c r="BM6" s="44"/>
      <c r="BN6" s="44"/>
      <c r="BO6" s="44"/>
      <c r="BP6" s="44"/>
      <c r="BQ6" s="44"/>
      <c r="BR6" s="44"/>
    </row>
    <row r="7" spans="1:70">
      <c r="A7" s="44">
        <v>2</v>
      </c>
      <c r="B7" s="49"/>
      <c r="C7" s="44">
        <f>'01.人事企画課提出用'!E21</f>
        <v>0</v>
      </c>
      <c r="D7" s="44">
        <f>'01.人事企画課提出用'!D21</f>
        <v>0</v>
      </c>
      <c r="E7" s="44">
        <f t="shared" ref="E7:E15" si="1">IF(F7="男",1,IF(F7="女",2,))</f>
        <v>0</v>
      </c>
      <c r="F7" s="44">
        <f>'01.人事企画課提出用'!F21</f>
        <v>0</v>
      </c>
      <c r="G7" s="45">
        <f>'01.人事企画課提出用'!G21</f>
        <v>0</v>
      </c>
      <c r="H7" s="45">
        <f>'01.人事企画課提出用'!Q21</f>
        <v>0</v>
      </c>
      <c r="I7" s="45">
        <f>'01.人事企画課提出用'!R21</f>
        <v>0</v>
      </c>
      <c r="J7" s="44"/>
      <c r="K7" s="44"/>
      <c r="L7" s="44"/>
      <c r="M7" s="44"/>
      <c r="N7" s="44">
        <v>2</v>
      </c>
      <c r="O7" s="44" t="s">
        <v>15463</v>
      </c>
      <c r="P7" s="44" t="b">
        <f t="shared" ref="P7:P15" si="2">IF(Q7="ティーチング・アシスタント",410,IF(Q7="リサーチ・アシスタント",440))</f>
        <v>0</v>
      </c>
      <c r="Q7" s="44">
        <f>'01.人事企画課提出用'!C21</f>
        <v>0</v>
      </c>
      <c r="R7" s="44"/>
      <c r="S7" s="44"/>
      <c r="T7" s="46">
        <v>400</v>
      </c>
      <c r="U7" s="44" t="s">
        <v>15464</v>
      </c>
      <c r="V7" s="44">
        <f>_xlfn.XLOOKUP(W7,※マスタ!$D:$D,※マスタ!$C:$C)</f>
        <v>0</v>
      </c>
      <c r="W7" s="44"/>
      <c r="X7" s="47">
        <v>3570</v>
      </c>
      <c r="Y7" s="44" t="s">
        <v>15468</v>
      </c>
      <c r="Z7" s="44">
        <f>_xlfn.XLOOKUP(AA7,※マスタ!$H:$H,※マスタ!$G:$G)</f>
        <v>0</v>
      </c>
      <c r="AA7" s="44"/>
      <c r="AB7" s="44">
        <v>51</v>
      </c>
      <c r="AC7" s="44" t="s">
        <v>15465</v>
      </c>
      <c r="AD7" s="44">
        <v>2</v>
      </c>
      <c r="AE7" s="44"/>
      <c r="AF7" s="44" t="b">
        <f t="shared" si="0"/>
        <v>0</v>
      </c>
      <c r="AG7" s="44"/>
      <c r="AH7" s="44">
        <f t="shared" ref="AH7:AH15" si="3">AD7</f>
        <v>2</v>
      </c>
      <c r="AI7" s="44">
        <f t="shared" ref="AI7:AI15" si="4">AE7</f>
        <v>0</v>
      </c>
      <c r="AJ7" s="44" t="b">
        <f t="shared" ref="AJ7:AJ15" si="5">AF7</f>
        <v>0</v>
      </c>
      <c r="AK7" s="44"/>
      <c r="AL7" s="44"/>
      <c r="AM7" s="44">
        <v>0</v>
      </c>
      <c r="AN7" s="44" t="s">
        <v>15470</v>
      </c>
      <c r="AO7" s="44">
        <f t="shared" ref="AO7:AO15" si="6">W7</f>
        <v>0</v>
      </c>
      <c r="AP7" s="44"/>
      <c r="AQ7" s="44"/>
      <c r="AR7" s="44" t="e">
        <f>_xlfn.XLOOKUP(AS7,※マスタ!$J$2:$J$5,※マスタ!$I$2:$I$5)</f>
        <v>#N/A</v>
      </c>
      <c r="AS7" s="44"/>
      <c r="AT7" s="44"/>
      <c r="AU7" s="44"/>
      <c r="AV7" s="44"/>
      <c r="AW7" s="44"/>
      <c r="AX7" s="44"/>
      <c r="AY7" s="44"/>
      <c r="AZ7" s="44"/>
      <c r="BA7" s="44"/>
      <c r="BB7" s="44" t="str">
        <f>IF(BC7="","",_xlfn.XLOOKUP(BC7,※マスタ!$L$2:$L$4,※マスタ!$K$2:$K$4))</f>
        <v/>
      </c>
      <c r="BC7" s="44"/>
      <c r="BD7" s="44"/>
      <c r="BE7" s="45"/>
      <c r="BF7" s="44"/>
      <c r="BG7" s="44"/>
      <c r="BH7" s="44"/>
      <c r="BI7" s="44"/>
      <c r="BJ7" s="45"/>
      <c r="BK7" s="44"/>
      <c r="BL7" s="44"/>
      <c r="BM7" s="44"/>
      <c r="BN7" s="44"/>
      <c r="BO7" s="44"/>
      <c r="BP7" s="44"/>
      <c r="BQ7" s="44"/>
      <c r="BR7" s="44"/>
    </row>
    <row r="8" spans="1:70">
      <c r="A8" s="44">
        <v>3</v>
      </c>
      <c r="B8" s="49"/>
      <c r="C8" s="44">
        <f>'01.人事企画課提出用'!E22</f>
        <v>0</v>
      </c>
      <c r="D8" s="44">
        <f>'01.人事企画課提出用'!D22</f>
        <v>0</v>
      </c>
      <c r="E8" s="44">
        <f t="shared" si="1"/>
        <v>0</v>
      </c>
      <c r="F8" s="44">
        <f>'01.人事企画課提出用'!F22</f>
        <v>0</v>
      </c>
      <c r="G8" s="45">
        <f>'01.人事企画課提出用'!G22</f>
        <v>0</v>
      </c>
      <c r="H8" s="45">
        <f>'01.人事企画課提出用'!Q22</f>
        <v>0</v>
      </c>
      <c r="I8" s="45">
        <f>'01.人事企画課提出用'!R22</f>
        <v>0</v>
      </c>
      <c r="J8" s="44"/>
      <c r="K8" s="44"/>
      <c r="L8" s="44"/>
      <c r="M8" s="44"/>
      <c r="N8" s="44">
        <v>2</v>
      </c>
      <c r="O8" s="44" t="s">
        <v>15463</v>
      </c>
      <c r="P8" s="44" t="b">
        <f t="shared" si="2"/>
        <v>0</v>
      </c>
      <c r="Q8" s="44">
        <f>'01.人事企画課提出用'!C22</f>
        <v>0</v>
      </c>
      <c r="R8" s="44"/>
      <c r="S8" s="44"/>
      <c r="T8" s="46">
        <v>400</v>
      </c>
      <c r="U8" s="44" t="s">
        <v>15464</v>
      </c>
      <c r="V8" s="44">
        <f>_xlfn.XLOOKUP(W8,※マスタ!$D:$D,※マスタ!$C:$C)</f>
        <v>0</v>
      </c>
      <c r="W8" s="44"/>
      <c r="X8" s="47">
        <v>3570</v>
      </c>
      <c r="Y8" s="44" t="s">
        <v>15468</v>
      </c>
      <c r="Z8" s="44">
        <f>_xlfn.XLOOKUP(AA8,※マスタ!$H:$H,※マスタ!$G:$G)</f>
        <v>0</v>
      </c>
      <c r="AA8" s="44"/>
      <c r="AB8" s="44">
        <v>51</v>
      </c>
      <c r="AC8" s="44" t="s">
        <v>15465</v>
      </c>
      <c r="AD8" s="44">
        <v>2</v>
      </c>
      <c r="AE8" s="44"/>
      <c r="AF8" s="44" t="b">
        <f t="shared" si="0"/>
        <v>0</v>
      </c>
      <c r="AG8" s="44"/>
      <c r="AH8" s="44">
        <f t="shared" si="3"/>
        <v>2</v>
      </c>
      <c r="AI8" s="44">
        <f t="shared" si="4"/>
        <v>0</v>
      </c>
      <c r="AJ8" s="44" t="b">
        <f t="shared" si="5"/>
        <v>0</v>
      </c>
      <c r="AK8" s="44"/>
      <c r="AL8" s="44"/>
      <c r="AM8" s="44">
        <v>0</v>
      </c>
      <c r="AN8" s="44" t="s">
        <v>15470</v>
      </c>
      <c r="AO8" s="44">
        <f t="shared" si="6"/>
        <v>0</v>
      </c>
      <c r="AP8" s="44"/>
      <c r="AQ8" s="44"/>
      <c r="AR8" s="44" t="e">
        <f>_xlfn.XLOOKUP(AS8,※マスタ!$J$2:$J$5,※マスタ!$I$2:$I$5)</f>
        <v>#N/A</v>
      </c>
      <c r="AS8" s="44"/>
      <c r="AT8" s="44"/>
      <c r="AU8" s="44"/>
      <c r="AV8" s="44"/>
      <c r="AW8" s="44"/>
      <c r="AX8" s="44"/>
      <c r="AY8" s="44"/>
      <c r="AZ8" s="44"/>
      <c r="BA8" s="44"/>
      <c r="BB8" s="44" t="str">
        <f>IF(BC8="","",_xlfn.XLOOKUP(BC8,※マスタ!$L$2:$L$4,※マスタ!$K$2:$K$4))</f>
        <v/>
      </c>
      <c r="BC8" s="44"/>
      <c r="BD8" s="44"/>
      <c r="BE8" s="45"/>
      <c r="BF8" s="44"/>
      <c r="BG8" s="44"/>
      <c r="BH8" s="44"/>
      <c r="BI8" s="44"/>
      <c r="BJ8" s="45"/>
      <c r="BK8" s="44"/>
      <c r="BL8" s="44"/>
      <c r="BM8" s="44"/>
      <c r="BN8" s="44"/>
      <c r="BO8" s="44"/>
      <c r="BP8" s="44"/>
      <c r="BQ8" s="44"/>
      <c r="BR8" s="44"/>
    </row>
    <row r="9" spans="1:70">
      <c r="A9" s="44">
        <v>4</v>
      </c>
      <c r="B9" s="49"/>
      <c r="C9" s="44">
        <f>'01.人事企画課提出用'!E23</f>
        <v>0</v>
      </c>
      <c r="D9" s="44">
        <f>'01.人事企画課提出用'!D23</f>
        <v>0</v>
      </c>
      <c r="E9" s="44">
        <f t="shared" si="1"/>
        <v>0</v>
      </c>
      <c r="F9" s="44">
        <f>'01.人事企画課提出用'!F23</f>
        <v>0</v>
      </c>
      <c r="G9" s="45">
        <f>'01.人事企画課提出用'!G23</f>
        <v>0</v>
      </c>
      <c r="H9" s="45">
        <f>'01.人事企画課提出用'!Q23</f>
        <v>0</v>
      </c>
      <c r="I9" s="45">
        <f>'01.人事企画課提出用'!R23</f>
        <v>0</v>
      </c>
      <c r="J9" s="44"/>
      <c r="K9" s="44"/>
      <c r="L9" s="44"/>
      <c r="M9" s="44"/>
      <c r="N9" s="44">
        <v>2</v>
      </c>
      <c r="O9" s="44" t="s">
        <v>15463</v>
      </c>
      <c r="P9" s="44" t="b">
        <f t="shared" si="2"/>
        <v>0</v>
      </c>
      <c r="Q9" s="44">
        <f>'01.人事企画課提出用'!C23</f>
        <v>0</v>
      </c>
      <c r="R9" s="44"/>
      <c r="S9" s="44"/>
      <c r="T9" s="46">
        <v>400</v>
      </c>
      <c r="U9" s="44" t="s">
        <v>15464</v>
      </c>
      <c r="V9" s="44">
        <f>_xlfn.XLOOKUP(W9,※マスタ!$D:$D,※マスタ!$C:$C)</f>
        <v>0</v>
      </c>
      <c r="W9" s="44"/>
      <c r="X9" s="47">
        <v>3570</v>
      </c>
      <c r="Y9" s="44" t="s">
        <v>15468</v>
      </c>
      <c r="Z9" s="44">
        <f>_xlfn.XLOOKUP(AA9,※マスタ!$H:$H,※マスタ!$G:$G)</f>
        <v>0</v>
      </c>
      <c r="AA9" s="44"/>
      <c r="AB9" s="44">
        <v>51</v>
      </c>
      <c r="AC9" s="44" t="s">
        <v>15465</v>
      </c>
      <c r="AD9" s="44">
        <v>2</v>
      </c>
      <c r="AE9" s="44"/>
      <c r="AF9" s="44" t="b">
        <f t="shared" si="0"/>
        <v>0</v>
      </c>
      <c r="AG9" s="44"/>
      <c r="AH9" s="44">
        <f t="shared" si="3"/>
        <v>2</v>
      </c>
      <c r="AI9" s="44">
        <f t="shared" si="4"/>
        <v>0</v>
      </c>
      <c r="AJ9" s="44" t="b">
        <f t="shared" si="5"/>
        <v>0</v>
      </c>
      <c r="AK9" s="44"/>
      <c r="AL9" s="44"/>
      <c r="AM9" s="44">
        <v>0</v>
      </c>
      <c r="AN9" s="44" t="s">
        <v>15470</v>
      </c>
      <c r="AO9" s="44">
        <f t="shared" si="6"/>
        <v>0</v>
      </c>
      <c r="AP9" s="44"/>
      <c r="AQ9" s="44"/>
      <c r="AR9" s="44" t="e">
        <f>_xlfn.XLOOKUP(AS9,※マスタ!$J$2:$J$5,※マスタ!$I$2:$I$5)</f>
        <v>#N/A</v>
      </c>
      <c r="AS9" s="44"/>
      <c r="AT9" s="44"/>
      <c r="AU9" s="44"/>
      <c r="AV9" s="44"/>
      <c r="AW9" s="44"/>
      <c r="AX9" s="44"/>
      <c r="AY9" s="44"/>
      <c r="AZ9" s="44"/>
      <c r="BA9" s="44"/>
      <c r="BB9" s="44" t="str">
        <f>IF(BC9="","",_xlfn.XLOOKUP(BC9,※マスタ!$L$2:$L$4,※マスタ!$K$2:$K$4))</f>
        <v/>
      </c>
      <c r="BC9" s="44"/>
      <c r="BD9" s="44"/>
      <c r="BE9" s="45"/>
      <c r="BF9" s="44"/>
      <c r="BG9" s="44"/>
      <c r="BH9" s="44"/>
      <c r="BI9" s="44"/>
      <c r="BJ9" s="45"/>
      <c r="BK9" s="44"/>
      <c r="BL9" s="44"/>
      <c r="BM9" s="44"/>
      <c r="BN9" s="44"/>
      <c r="BO9" s="44"/>
      <c r="BP9" s="44"/>
      <c r="BQ9" s="44"/>
      <c r="BR9" s="44"/>
    </row>
    <row r="10" spans="1:70">
      <c r="A10" s="44">
        <v>5</v>
      </c>
      <c r="B10" s="49"/>
      <c r="C10" s="44">
        <f>'01.人事企画課提出用'!E24</f>
        <v>0</v>
      </c>
      <c r="D10" s="44">
        <f>'01.人事企画課提出用'!D24</f>
        <v>0</v>
      </c>
      <c r="E10" s="44">
        <f t="shared" si="1"/>
        <v>0</v>
      </c>
      <c r="F10" s="44">
        <f>'01.人事企画課提出用'!F24</f>
        <v>0</v>
      </c>
      <c r="G10" s="45">
        <f>'01.人事企画課提出用'!G24</f>
        <v>0</v>
      </c>
      <c r="H10" s="45">
        <f>'01.人事企画課提出用'!Q24</f>
        <v>0</v>
      </c>
      <c r="I10" s="45">
        <f>'01.人事企画課提出用'!R24</f>
        <v>0</v>
      </c>
      <c r="J10" s="44"/>
      <c r="K10" s="44"/>
      <c r="L10" s="44"/>
      <c r="M10" s="44"/>
      <c r="N10" s="44">
        <v>2</v>
      </c>
      <c r="O10" s="44" t="s">
        <v>15463</v>
      </c>
      <c r="P10" s="44" t="b">
        <f t="shared" si="2"/>
        <v>0</v>
      </c>
      <c r="Q10" s="44">
        <f>'01.人事企画課提出用'!C24</f>
        <v>0</v>
      </c>
      <c r="R10" s="44"/>
      <c r="S10" s="44"/>
      <c r="T10" s="46">
        <v>400</v>
      </c>
      <c r="U10" s="44" t="s">
        <v>15464</v>
      </c>
      <c r="V10" s="44">
        <f>_xlfn.XLOOKUP(W10,※マスタ!$D:$D,※マスタ!$C:$C)</f>
        <v>0</v>
      </c>
      <c r="W10" s="44"/>
      <c r="X10" s="47">
        <v>3570</v>
      </c>
      <c r="Y10" s="44" t="s">
        <v>15468</v>
      </c>
      <c r="Z10" s="44">
        <f>_xlfn.XLOOKUP(AA10,※マスタ!$H:$H,※マスタ!$G:$G)</f>
        <v>0</v>
      </c>
      <c r="AA10" s="44"/>
      <c r="AB10" s="44">
        <v>51</v>
      </c>
      <c r="AC10" s="44" t="s">
        <v>15465</v>
      </c>
      <c r="AD10" s="44">
        <v>2</v>
      </c>
      <c r="AE10" s="44"/>
      <c r="AF10" s="44" t="b">
        <f t="shared" si="0"/>
        <v>0</v>
      </c>
      <c r="AG10" s="44"/>
      <c r="AH10" s="44">
        <f t="shared" si="3"/>
        <v>2</v>
      </c>
      <c r="AI10" s="44">
        <f t="shared" si="4"/>
        <v>0</v>
      </c>
      <c r="AJ10" s="44" t="b">
        <f t="shared" si="5"/>
        <v>0</v>
      </c>
      <c r="AK10" s="44"/>
      <c r="AL10" s="44"/>
      <c r="AM10" s="44">
        <v>0</v>
      </c>
      <c r="AN10" s="44" t="s">
        <v>15470</v>
      </c>
      <c r="AO10" s="44">
        <f t="shared" si="6"/>
        <v>0</v>
      </c>
      <c r="AP10" s="44"/>
      <c r="AQ10" s="44"/>
      <c r="AR10" s="44" t="e">
        <f>_xlfn.XLOOKUP(AS10,※マスタ!$J$2:$J$5,※マスタ!$I$2:$I$5)</f>
        <v>#N/A</v>
      </c>
      <c r="AS10" s="44"/>
      <c r="AT10" s="44"/>
      <c r="AU10" s="44"/>
      <c r="AV10" s="44"/>
      <c r="AW10" s="44"/>
      <c r="AX10" s="44"/>
      <c r="AY10" s="44"/>
      <c r="AZ10" s="44"/>
      <c r="BA10" s="44"/>
      <c r="BB10" s="44" t="str">
        <f>IF(BC10="","",_xlfn.XLOOKUP(BC10,※マスタ!$L$2:$L$4,※マスタ!$K$2:$K$4))</f>
        <v/>
      </c>
      <c r="BC10" s="44"/>
      <c r="BD10" s="44"/>
      <c r="BE10" s="45"/>
      <c r="BF10" s="44"/>
      <c r="BG10" s="44"/>
      <c r="BH10" s="44"/>
      <c r="BI10" s="44"/>
      <c r="BJ10" s="45"/>
      <c r="BK10" s="44"/>
      <c r="BL10" s="44"/>
      <c r="BM10" s="44"/>
      <c r="BN10" s="44"/>
      <c r="BO10" s="44"/>
      <c r="BP10" s="44"/>
      <c r="BQ10" s="44"/>
      <c r="BR10" s="44"/>
    </row>
    <row r="11" spans="1:70">
      <c r="A11" s="44">
        <v>6</v>
      </c>
      <c r="B11" s="49"/>
      <c r="C11" s="44">
        <f>'01.人事企画課提出用'!E25</f>
        <v>0</v>
      </c>
      <c r="D11" s="44">
        <f>'01.人事企画課提出用'!D25</f>
        <v>0</v>
      </c>
      <c r="E11" s="44">
        <f t="shared" si="1"/>
        <v>0</v>
      </c>
      <c r="F11" s="44">
        <f>'01.人事企画課提出用'!F25</f>
        <v>0</v>
      </c>
      <c r="G11" s="45">
        <f>'01.人事企画課提出用'!G25</f>
        <v>0</v>
      </c>
      <c r="H11" s="45">
        <f>'01.人事企画課提出用'!Q25</f>
        <v>0</v>
      </c>
      <c r="I11" s="45">
        <f>'01.人事企画課提出用'!R25</f>
        <v>0</v>
      </c>
      <c r="J11" s="44"/>
      <c r="K11" s="44"/>
      <c r="L11" s="44"/>
      <c r="M11" s="44"/>
      <c r="N11" s="44">
        <v>2</v>
      </c>
      <c r="O11" s="44" t="s">
        <v>15463</v>
      </c>
      <c r="P11" s="44" t="b">
        <f t="shared" si="2"/>
        <v>0</v>
      </c>
      <c r="Q11" s="44">
        <f>'01.人事企画課提出用'!C25</f>
        <v>0</v>
      </c>
      <c r="R11" s="44"/>
      <c r="S11" s="44"/>
      <c r="T11" s="46">
        <v>400</v>
      </c>
      <c r="U11" s="44" t="s">
        <v>15464</v>
      </c>
      <c r="V11" s="44">
        <f>_xlfn.XLOOKUP(W11,※マスタ!$D:$D,※マスタ!$C:$C)</f>
        <v>0</v>
      </c>
      <c r="W11" s="44"/>
      <c r="X11" s="47">
        <v>3570</v>
      </c>
      <c r="Y11" s="44" t="s">
        <v>15468</v>
      </c>
      <c r="Z11" s="44">
        <f>_xlfn.XLOOKUP(AA11,※マスタ!$H:$H,※マスタ!$G:$G)</f>
        <v>0</v>
      </c>
      <c r="AA11" s="44"/>
      <c r="AB11" s="44">
        <v>51</v>
      </c>
      <c r="AC11" s="44" t="s">
        <v>15465</v>
      </c>
      <c r="AD11" s="44">
        <v>2</v>
      </c>
      <c r="AE11" s="44"/>
      <c r="AF11" s="44" t="b">
        <f t="shared" si="0"/>
        <v>0</v>
      </c>
      <c r="AG11" s="44"/>
      <c r="AH11" s="44">
        <f t="shared" si="3"/>
        <v>2</v>
      </c>
      <c r="AI11" s="44">
        <f t="shared" si="4"/>
        <v>0</v>
      </c>
      <c r="AJ11" s="44" t="b">
        <f t="shared" si="5"/>
        <v>0</v>
      </c>
      <c r="AK11" s="44"/>
      <c r="AL11" s="44"/>
      <c r="AM11" s="44">
        <v>0</v>
      </c>
      <c r="AN11" s="44" t="s">
        <v>15470</v>
      </c>
      <c r="AO11" s="44">
        <f t="shared" si="6"/>
        <v>0</v>
      </c>
      <c r="AP11" s="44"/>
      <c r="AQ11" s="44"/>
      <c r="AR11" s="44" t="e">
        <f>_xlfn.XLOOKUP(AS11,※マスタ!$J$2:$J$5,※マスタ!$I$2:$I$5)</f>
        <v>#N/A</v>
      </c>
      <c r="AS11" s="44"/>
      <c r="AT11" s="44"/>
      <c r="AU11" s="44"/>
      <c r="AV11" s="44"/>
      <c r="AW11" s="44"/>
      <c r="AX11" s="44"/>
      <c r="AY11" s="44"/>
      <c r="AZ11" s="44"/>
      <c r="BA11" s="44"/>
      <c r="BB11" s="44" t="str">
        <f>IF(BC11="","",_xlfn.XLOOKUP(BC11,※マスタ!$L$2:$L$4,※マスタ!$K$2:$K$4))</f>
        <v/>
      </c>
      <c r="BC11" s="44"/>
      <c r="BD11" s="44"/>
      <c r="BE11" s="45"/>
      <c r="BF11" s="44"/>
      <c r="BG11" s="44"/>
      <c r="BH11" s="44"/>
      <c r="BI11" s="44"/>
      <c r="BJ11" s="45"/>
      <c r="BK11" s="44"/>
      <c r="BL11" s="44"/>
      <c r="BM11" s="44"/>
      <c r="BN11" s="44"/>
      <c r="BO11" s="44"/>
      <c r="BP11" s="44"/>
      <c r="BQ11" s="44"/>
      <c r="BR11" s="44"/>
    </row>
    <row r="12" spans="1:70">
      <c r="A12" s="44">
        <v>7</v>
      </c>
      <c r="B12" s="49"/>
      <c r="C12" s="44">
        <f>'01.人事企画課提出用'!E26</f>
        <v>0</v>
      </c>
      <c r="D12" s="44">
        <f>'01.人事企画課提出用'!D26</f>
        <v>0</v>
      </c>
      <c r="E12" s="44">
        <f t="shared" si="1"/>
        <v>0</v>
      </c>
      <c r="F12" s="44">
        <f>'01.人事企画課提出用'!F26</f>
        <v>0</v>
      </c>
      <c r="G12" s="45">
        <f>'01.人事企画課提出用'!G26</f>
        <v>0</v>
      </c>
      <c r="H12" s="45">
        <f>'01.人事企画課提出用'!Q26</f>
        <v>0</v>
      </c>
      <c r="I12" s="45">
        <f>'01.人事企画課提出用'!R26</f>
        <v>0</v>
      </c>
      <c r="J12" s="44"/>
      <c r="K12" s="44"/>
      <c r="L12" s="44"/>
      <c r="M12" s="44"/>
      <c r="N12" s="44">
        <v>2</v>
      </c>
      <c r="O12" s="44" t="s">
        <v>15463</v>
      </c>
      <c r="P12" s="44" t="b">
        <f t="shared" si="2"/>
        <v>0</v>
      </c>
      <c r="Q12" s="44">
        <f>'01.人事企画課提出用'!C26</f>
        <v>0</v>
      </c>
      <c r="R12" s="44"/>
      <c r="S12" s="44"/>
      <c r="T12" s="46">
        <v>400</v>
      </c>
      <c r="U12" s="44" t="s">
        <v>15464</v>
      </c>
      <c r="V12" s="44">
        <f>_xlfn.XLOOKUP(W12,※マスタ!$D:$D,※マスタ!$C:$C)</f>
        <v>0</v>
      </c>
      <c r="W12" s="44"/>
      <c r="X12" s="47">
        <v>3570</v>
      </c>
      <c r="Y12" s="44" t="s">
        <v>15468</v>
      </c>
      <c r="Z12" s="44">
        <f>_xlfn.XLOOKUP(AA12,※マスタ!$H:$H,※マスタ!$G:$G)</f>
        <v>0</v>
      </c>
      <c r="AA12" s="44"/>
      <c r="AB12" s="44">
        <v>51</v>
      </c>
      <c r="AC12" s="44" t="s">
        <v>15465</v>
      </c>
      <c r="AD12" s="44">
        <v>2</v>
      </c>
      <c r="AE12" s="44"/>
      <c r="AF12" s="44" t="b">
        <f t="shared" si="0"/>
        <v>0</v>
      </c>
      <c r="AG12" s="44"/>
      <c r="AH12" s="44">
        <f t="shared" si="3"/>
        <v>2</v>
      </c>
      <c r="AI12" s="44">
        <f t="shared" si="4"/>
        <v>0</v>
      </c>
      <c r="AJ12" s="44" t="b">
        <f t="shared" si="5"/>
        <v>0</v>
      </c>
      <c r="AK12" s="44"/>
      <c r="AL12" s="44"/>
      <c r="AM12" s="44">
        <v>0</v>
      </c>
      <c r="AN12" s="44" t="s">
        <v>15470</v>
      </c>
      <c r="AO12" s="44">
        <f t="shared" si="6"/>
        <v>0</v>
      </c>
      <c r="AP12" s="44"/>
      <c r="AQ12" s="44"/>
      <c r="AR12" s="44" t="e">
        <f>_xlfn.XLOOKUP(AS12,※マスタ!$J$2:$J$5,※マスタ!$I$2:$I$5)</f>
        <v>#N/A</v>
      </c>
      <c r="AS12" s="44"/>
      <c r="AT12" s="44"/>
      <c r="AU12" s="44"/>
      <c r="AV12" s="44"/>
      <c r="AW12" s="44"/>
      <c r="AX12" s="44"/>
      <c r="AY12" s="44"/>
      <c r="AZ12" s="44"/>
      <c r="BA12" s="44"/>
      <c r="BB12" s="44" t="str">
        <f>IF(BC12="","",_xlfn.XLOOKUP(BC12,※マスタ!$L$2:$L$4,※マスタ!$K$2:$K$4))</f>
        <v/>
      </c>
      <c r="BC12" s="44"/>
      <c r="BD12" s="44"/>
      <c r="BE12" s="45"/>
      <c r="BF12" s="44"/>
      <c r="BG12" s="44"/>
      <c r="BH12" s="44"/>
      <c r="BI12" s="44"/>
      <c r="BJ12" s="45"/>
      <c r="BK12" s="44"/>
      <c r="BL12" s="44"/>
      <c r="BM12" s="44"/>
      <c r="BN12" s="44"/>
      <c r="BO12" s="44"/>
      <c r="BP12" s="44"/>
      <c r="BQ12" s="44"/>
      <c r="BR12" s="44"/>
    </row>
    <row r="13" spans="1:70">
      <c r="A13" s="44">
        <v>8</v>
      </c>
      <c r="B13" s="49"/>
      <c r="C13" s="44">
        <f>'01.人事企画課提出用'!E27</f>
        <v>0</v>
      </c>
      <c r="D13" s="44">
        <f>'01.人事企画課提出用'!D27</f>
        <v>0</v>
      </c>
      <c r="E13" s="44">
        <f t="shared" si="1"/>
        <v>0</v>
      </c>
      <c r="F13" s="44">
        <f>'01.人事企画課提出用'!F27</f>
        <v>0</v>
      </c>
      <c r="G13" s="45">
        <f>'01.人事企画課提出用'!G27</f>
        <v>0</v>
      </c>
      <c r="H13" s="45">
        <f>'01.人事企画課提出用'!Q27</f>
        <v>0</v>
      </c>
      <c r="I13" s="45">
        <f>'01.人事企画課提出用'!R27</f>
        <v>0</v>
      </c>
      <c r="J13" s="44"/>
      <c r="K13" s="44"/>
      <c r="L13" s="44"/>
      <c r="M13" s="44"/>
      <c r="N13" s="44">
        <v>2</v>
      </c>
      <c r="O13" s="44" t="s">
        <v>15463</v>
      </c>
      <c r="P13" s="44" t="b">
        <f t="shared" si="2"/>
        <v>0</v>
      </c>
      <c r="Q13" s="44">
        <f>'01.人事企画課提出用'!C27</f>
        <v>0</v>
      </c>
      <c r="R13" s="44"/>
      <c r="S13" s="44"/>
      <c r="T13" s="46">
        <v>400</v>
      </c>
      <c r="U13" s="44" t="s">
        <v>15464</v>
      </c>
      <c r="V13" s="44">
        <f>_xlfn.XLOOKUP(W13,※マスタ!$D:$D,※マスタ!$C:$C)</f>
        <v>0</v>
      </c>
      <c r="W13" s="44"/>
      <c r="X13" s="47">
        <v>3570</v>
      </c>
      <c r="Y13" s="44" t="s">
        <v>15468</v>
      </c>
      <c r="Z13" s="44">
        <f>_xlfn.XLOOKUP(AA13,※マスタ!$H:$H,※マスタ!$G:$G)</f>
        <v>0</v>
      </c>
      <c r="AA13" s="44"/>
      <c r="AB13" s="44">
        <v>51</v>
      </c>
      <c r="AC13" s="44" t="s">
        <v>15465</v>
      </c>
      <c r="AD13" s="44">
        <v>2</v>
      </c>
      <c r="AE13" s="44"/>
      <c r="AF13" s="44" t="b">
        <f t="shared" si="0"/>
        <v>0</v>
      </c>
      <c r="AG13" s="44"/>
      <c r="AH13" s="44">
        <f t="shared" si="3"/>
        <v>2</v>
      </c>
      <c r="AI13" s="44">
        <f t="shared" si="4"/>
        <v>0</v>
      </c>
      <c r="AJ13" s="44" t="b">
        <f t="shared" si="5"/>
        <v>0</v>
      </c>
      <c r="AK13" s="44"/>
      <c r="AL13" s="44"/>
      <c r="AM13" s="44">
        <v>0</v>
      </c>
      <c r="AN13" s="44" t="s">
        <v>15470</v>
      </c>
      <c r="AO13" s="44">
        <f t="shared" si="6"/>
        <v>0</v>
      </c>
      <c r="AP13" s="44"/>
      <c r="AQ13" s="44"/>
      <c r="AR13" s="44" t="e">
        <f>_xlfn.XLOOKUP(AS13,※マスタ!$J$2:$J$5,※マスタ!$I$2:$I$5)</f>
        <v>#N/A</v>
      </c>
      <c r="AS13" s="44"/>
      <c r="AT13" s="44"/>
      <c r="AU13" s="44"/>
      <c r="AV13" s="44"/>
      <c r="AW13" s="44"/>
      <c r="AX13" s="44"/>
      <c r="AY13" s="44"/>
      <c r="AZ13" s="44"/>
      <c r="BA13" s="44"/>
      <c r="BB13" s="44" t="str">
        <f>IF(BC13="","",_xlfn.XLOOKUP(BC13,※マスタ!$L$2:$L$4,※マスタ!$K$2:$K$4))</f>
        <v/>
      </c>
      <c r="BC13" s="44"/>
      <c r="BD13" s="44"/>
      <c r="BE13" s="45"/>
      <c r="BF13" s="44"/>
      <c r="BG13" s="44"/>
      <c r="BH13" s="44"/>
      <c r="BI13" s="44"/>
      <c r="BJ13" s="45"/>
      <c r="BK13" s="44"/>
      <c r="BL13" s="44"/>
      <c r="BM13" s="44"/>
      <c r="BN13" s="44"/>
      <c r="BO13" s="44"/>
      <c r="BP13" s="44"/>
      <c r="BQ13" s="44"/>
      <c r="BR13" s="44"/>
    </row>
    <row r="14" spans="1:70">
      <c r="A14" s="44">
        <v>9</v>
      </c>
      <c r="B14" s="49"/>
      <c r="C14" s="44">
        <f>'01.人事企画課提出用'!E28</f>
        <v>0</v>
      </c>
      <c r="D14" s="44">
        <f>'01.人事企画課提出用'!D28</f>
        <v>0</v>
      </c>
      <c r="E14" s="44">
        <f t="shared" si="1"/>
        <v>0</v>
      </c>
      <c r="F14" s="44">
        <f>'01.人事企画課提出用'!F28</f>
        <v>0</v>
      </c>
      <c r="G14" s="45">
        <f>'01.人事企画課提出用'!G28</f>
        <v>0</v>
      </c>
      <c r="H14" s="45">
        <f>'01.人事企画課提出用'!Q28</f>
        <v>0</v>
      </c>
      <c r="I14" s="45">
        <f>'01.人事企画課提出用'!R28</f>
        <v>0</v>
      </c>
      <c r="J14" s="44"/>
      <c r="K14" s="44"/>
      <c r="L14" s="44"/>
      <c r="M14" s="44"/>
      <c r="N14" s="44">
        <v>2</v>
      </c>
      <c r="O14" s="44" t="s">
        <v>15463</v>
      </c>
      <c r="P14" s="44" t="b">
        <f t="shared" si="2"/>
        <v>0</v>
      </c>
      <c r="Q14" s="44">
        <f>'01.人事企画課提出用'!C28</f>
        <v>0</v>
      </c>
      <c r="R14" s="44"/>
      <c r="S14" s="44"/>
      <c r="T14" s="46">
        <v>400</v>
      </c>
      <c r="U14" s="44" t="s">
        <v>15464</v>
      </c>
      <c r="V14" s="44">
        <f>_xlfn.XLOOKUP(W14,※マスタ!$D:$D,※マスタ!$C:$C)</f>
        <v>0</v>
      </c>
      <c r="W14" s="44"/>
      <c r="X14" s="47">
        <v>3570</v>
      </c>
      <c r="Y14" s="44" t="s">
        <v>15468</v>
      </c>
      <c r="Z14" s="44">
        <f>_xlfn.XLOOKUP(AA14,※マスタ!$H:$H,※マスタ!$G:$G)</f>
        <v>0</v>
      </c>
      <c r="AA14" s="44"/>
      <c r="AB14" s="44">
        <v>51</v>
      </c>
      <c r="AC14" s="44" t="s">
        <v>15465</v>
      </c>
      <c r="AD14" s="44">
        <v>2</v>
      </c>
      <c r="AE14" s="44"/>
      <c r="AF14" s="44" t="b">
        <f t="shared" si="0"/>
        <v>0</v>
      </c>
      <c r="AG14" s="44"/>
      <c r="AH14" s="44">
        <f t="shared" si="3"/>
        <v>2</v>
      </c>
      <c r="AI14" s="44">
        <f t="shared" si="4"/>
        <v>0</v>
      </c>
      <c r="AJ14" s="44" t="b">
        <f t="shared" si="5"/>
        <v>0</v>
      </c>
      <c r="AK14" s="44"/>
      <c r="AL14" s="44"/>
      <c r="AM14" s="44">
        <v>0</v>
      </c>
      <c r="AN14" s="44" t="s">
        <v>15470</v>
      </c>
      <c r="AO14" s="44">
        <f t="shared" si="6"/>
        <v>0</v>
      </c>
      <c r="AP14" s="44"/>
      <c r="AQ14" s="44"/>
      <c r="AR14" s="44" t="e">
        <f>_xlfn.XLOOKUP(AS14,※マスタ!$J$2:$J$5,※マスタ!$I$2:$I$5)</f>
        <v>#N/A</v>
      </c>
      <c r="AS14" s="44"/>
      <c r="AT14" s="44"/>
      <c r="AU14" s="44"/>
      <c r="AV14" s="44"/>
      <c r="AW14" s="44"/>
      <c r="AX14" s="44"/>
      <c r="AY14" s="44"/>
      <c r="AZ14" s="44"/>
      <c r="BA14" s="44"/>
      <c r="BB14" s="44" t="str">
        <f>IF(BC14="","",_xlfn.XLOOKUP(BC14,※マスタ!$L$2:$L$4,※マスタ!$K$2:$K$4))</f>
        <v/>
      </c>
      <c r="BC14" s="44"/>
      <c r="BD14" s="44"/>
      <c r="BE14" s="45"/>
      <c r="BF14" s="44"/>
      <c r="BG14" s="44"/>
      <c r="BH14" s="44"/>
      <c r="BI14" s="44"/>
      <c r="BJ14" s="45"/>
      <c r="BK14" s="44"/>
      <c r="BL14" s="44"/>
      <c r="BM14" s="44"/>
      <c r="BN14" s="44"/>
      <c r="BO14" s="44"/>
      <c r="BP14" s="44"/>
      <c r="BQ14" s="44"/>
      <c r="BR14" s="44"/>
    </row>
    <row r="15" spans="1:70">
      <c r="A15" s="44">
        <v>10</v>
      </c>
      <c r="B15" s="49"/>
      <c r="C15" s="44">
        <f>'01.人事企画課提出用'!E29</f>
        <v>0</v>
      </c>
      <c r="D15" s="44">
        <f>'01.人事企画課提出用'!D29</f>
        <v>0</v>
      </c>
      <c r="E15" s="44">
        <f t="shared" si="1"/>
        <v>0</v>
      </c>
      <c r="F15" s="44">
        <f>'01.人事企画課提出用'!F29</f>
        <v>0</v>
      </c>
      <c r="G15" s="45">
        <f>'01.人事企画課提出用'!G29</f>
        <v>0</v>
      </c>
      <c r="H15" s="45">
        <f>'01.人事企画課提出用'!Q29</f>
        <v>0</v>
      </c>
      <c r="I15" s="45">
        <f>'01.人事企画課提出用'!R29</f>
        <v>0</v>
      </c>
      <c r="J15" s="44"/>
      <c r="K15" s="44"/>
      <c r="L15" s="44"/>
      <c r="M15" s="44"/>
      <c r="N15" s="44">
        <v>2</v>
      </c>
      <c r="O15" s="44" t="s">
        <v>15463</v>
      </c>
      <c r="P15" s="44" t="b">
        <f t="shared" si="2"/>
        <v>0</v>
      </c>
      <c r="Q15" s="44">
        <f>'01.人事企画課提出用'!C29</f>
        <v>0</v>
      </c>
      <c r="R15" s="44"/>
      <c r="S15" s="44"/>
      <c r="T15" s="46">
        <v>400</v>
      </c>
      <c r="U15" s="44" t="s">
        <v>15464</v>
      </c>
      <c r="V15" s="44">
        <f>_xlfn.XLOOKUP(W15,※マスタ!$D:$D,※マスタ!$C:$C)</f>
        <v>0</v>
      </c>
      <c r="W15" s="44"/>
      <c r="X15" s="47">
        <v>3570</v>
      </c>
      <c r="Y15" s="44" t="s">
        <v>15468</v>
      </c>
      <c r="Z15" s="44">
        <f>_xlfn.XLOOKUP(AA15,※マスタ!$H:$H,※マスタ!$G:$G)</f>
        <v>0</v>
      </c>
      <c r="AA15" s="44"/>
      <c r="AB15" s="44">
        <v>51</v>
      </c>
      <c r="AC15" s="44" t="s">
        <v>15465</v>
      </c>
      <c r="AD15" s="44">
        <v>2</v>
      </c>
      <c r="AE15" s="44"/>
      <c r="AF15" s="44" t="b">
        <f t="shared" si="0"/>
        <v>0</v>
      </c>
      <c r="AG15" s="44"/>
      <c r="AH15" s="44">
        <f t="shared" si="3"/>
        <v>2</v>
      </c>
      <c r="AI15" s="44">
        <f t="shared" si="4"/>
        <v>0</v>
      </c>
      <c r="AJ15" s="44" t="b">
        <f t="shared" si="5"/>
        <v>0</v>
      </c>
      <c r="AK15" s="44"/>
      <c r="AL15" s="44"/>
      <c r="AM15" s="44">
        <v>0</v>
      </c>
      <c r="AN15" s="44" t="s">
        <v>15470</v>
      </c>
      <c r="AO15" s="44">
        <f t="shared" si="6"/>
        <v>0</v>
      </c>
      <c r="AP15" s="44"/>
      <c r="AQ15" s="44"/>
      <c r="AR15" s="44" t="e">
        <f>_xlfn.XLOOKUP(AS15,※マスタ!$J$2:$J$5,※マスタ!$I$2:$I$5)</f>
        <v>#N/A</v>
      </c>
      <c r="AS15" s="44"/>
      <c r="AT15" s="44"/>
      <c r="AU15" s="44"/>
      <c r="AV15" s="44"/>
      <c r="AW15" s="44"/>
      <c r="AX15" s="44"/>
      <c r="AY15" s="44"/>
      <c r="AZ15" s="44"/>
      <c r="BA15" s="44"/>
      <c r="BB15" s="44" t="str">
        <f>IF(BC15="","",_xlfn.XLOOKUP(BC15,※マスタ!$L$2:$L$4,※マスタ!$K$2:$K$4))</f>
        <v/>
      </c>
      <c r="BC15" s="44"/>
      <c r="BD15" s="44"/>
      <c r="BE15" s="45"/>
      <c r="BF15" s="44"/>
      <c r="BG15" s="44"/>
      <c r="BH15" s="44"/>
      <c r="BI15" s="44"/>
      <c r="BJ15" s="45"/>
      <c r="BK15" s="44"/>
      <c r="BL15" s="44"/>
      <c r="BM15" s="44"/>
      <c r="BN15" s="44"/>
      <c r="BO15" s="44"/>
      <c r="BP15" s="44"/>
      <c r="BQ15" s="44"/>
      <c r="BR15" s="44"/>
    </row>
    <row r="16" spans="1:70">
      <c r="BJ16" s="42"/>
    </row>
    <row r="17" spans="62:62">
      <c r="BJ17" s="42"/>
    </row>
    <row r="18" spans="62:62">
      <c r="BJ18" s="42"/>
    </row>
    <row r="19" spans="62:62">
      <c r="BJ19" s="42"/>
    </row>
    <row r="20" spans="62:62">
      <c r="BJ20" s="42"/>
    </row>
    <row r="21" spans="62:62">
      <c r="BJ21" s="42"/>
    </row>
    <row r="22" spans="62:62">
      <c r="BJ22" s="42"/>
    </row>
    <row r="23" spans="62:62">
      <c r="BJ23" s="42"/>
    </row>
    <row r="24" spans="62:62">
      <c r="BJ24" s="42"/>
    </row>
    <row r="25" spans="62:62">
      <c r="BJ25" s="42"/>
    </row>
    <row r="26" spans="62:62">
      <c r="BJ26" s="42"/>
    </row>
    <row r="27" spans="62:62">
      <c r="BJ27" s="42"/>
    </row>
    <row r="28" spans="62:62">
      <c r="BJ28" s="42"/>
    </row>
    <row r="29" spans="62:62">
      <c r="BJ29" s="42"/>
    </row>
    <row r="30" spans="62:62">
      <c r="BJ30" s="42"/>
    </row>
    <row r="31" spans="62:62">
      <c r="BJ31" s="42"/>
    </row>
    <row r="32" spans="62:62">
      <c r="BJ32" s="42"/>
    </row>
  </sheetData>
  <phoneticPr fontId="1"/>
  <dataValidations count="3">
    <dataValidation allowBlank="1" showInputMessage="1" showErrorMessage="1" prompt="年度ごとに単価確認！" sqref="AG2 AF1:AF2" xr:uid="{7642099D-010C-4FA8-B3FE-35FCE930F380}"/>
    <dataValidation type="list" allowBlank="1" showInputMessage="1" showErrorMessage="1" sqref="AE6:AE15" xr:uid="{4917C809-BE1D-401C-998B-1253AA0099F3}">
      <formula1>"1,13"</formula1>
    </dataValidation>
    <dataValidation allowBlank="1" showInputMessage="1" showErrorMessage="1" prompt="西暦で入力_x000a_YYYY/MM/DD_x000a_（スラッシュで区切る）_x000a_" sqref="BJ6:BJ15" xr:uid="{62986DB1-0753-47FD-BD58-F59DEF19F3DC}"/>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D884D07A-15A7-41F7-AB2F-C6813433EA02}">
          <x14:formula1>
            <xm:f>※マスタ!$D$2:$D$65</xm:f>
          </x14:formula1>
          <xm:sqref>W6:W15</xm:sqref>
        </x14:dataValidation>
        <x14:dataValidation type="list" allowBlank="1" showInputMessage="1" showErrorMessage="1" xr:uid="{24D7C72B-FDEB-48FA-BAC2-C454E8188AA0}">
          <x14:formula1>
            <xm:f>※マスタ!$H:$H</xm:f>
          </x14:formula1>
          <xm:sqref>AA6:AA15</xm:sqref>
        </x14:dataValidation>
        <x14:dataValidation type="list" allowBlank="1" showInputMessage="1" showErrorMessage="1" xr:uid="{F6362433-6C2A-4CD8-98F7-86E11F2D4A3B}">
          <x14:formula1>
            <xm:f>※マスタ!$J$2:$J$5</xm:f>
          </x14:formula1>
          <xm:sqref>AS6:AS15</xm:sqref>
        </x14:dataValidation>
        <x14:dataValidation type="list" allowBlank="1" showInputMessage="1" showErrorMessage="1" xr:uid="{E44E34E1-2025-4931-943F-F09747AD95B0}">
          <x14:formula1>
            <xm:f>※マスタ!$L$2:$L$4</xm:f>
          </x14:formula1>
          <xm:sqref>BC6:BC15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4E59-0CAF-4918-8C8E-630BA817B058}">
  <dimension ref="A1:L69"/>
  <sheetViews>
    <sheetView workbookViewId="0">
      <selection activeCell="K1" sqref="K1:L4"/>
    </sheetView>
  </sheetViews>
  <sheetFormatPr defaultRowHeight="13.5"/>
  <cols>
    <col min="1" max="8" width="9" style="38"/>
  </cols>
  <sheetData>
    <row r="1" spans="1:12" ht="27">
      <c r="A1" s="50" t="s">
        <v>15474</v>
      </c>
      <c r="B1" s="50" t="s">
        <v>15473</v>
      </c>
      <c r="C1" s="50" t="s">
        <v>10757</v>
      </c>
      <c r="D1" s="50" t="s">
        <v>15475</v>
      </c>
      <c r="E1" s="50" t="s">
        <v>15476</v>
      </c>
      <c r="F1" s="50" t="s">
        <v>15408</v>
      </c>
      <c r="G1" s="50" t="s">
        <v>15542</v>
      </c>
      <c r="H1" s="50" t="s">
        <v>15543</v>
      </c>
      <c r="I1" s="39" t="s">
        <v>15533</v>
      </c>
      <c r="J1" s="52" t="s">
        <v>15428</v>
      </c>
      <c r="K1" s="39" t="s">
        <v>15438</v>
      </c>
      <c r="L1" s="52" t="s">
        <v>15439</v>
      </c>
    </row>
    <row r="2" spans="1:12">
      <c r="A2" t="s">
        <v>15483</v>
      </c>
      <c r="B2" t="s">
        <v>15484</v>
      </c>
      <c r="C2" t="s">
        <v>10869</v>
      </c>
      <c r="D2" t="s">
        <v>2812</v>
      </c>
      <c r="E2" t="s">
        <v>15481</v>
      </c>
      <c r="F2" t="s">
        <v>15467</v>
      </c>
      <c r="G2" t="s">
        <v>15544</v>
      </c>
      <c r="H2" t="s">
        <v>15545</v>
      </c>
      <c r="I2" s="51" t="s">
        <v>15534</v>
      </c>
      <c r="J2" s="51" t="s">
        <v>15535</v>
      </c>
      <c r="K2" t="s">
        <v>12416</v>
      </c>
      <c r="L2" t="s">
        <v>15558</v>
      </c>
    </row>
    <row r="3" spans="1:12">
      <c r="A3" t="s">
        <v>15485</v>
      </c>
      <c r="B3" t="s">
        <v>15486</v>
      </c>
      <c r="C3" t="s">
        <v>15554</v>
      </c>
      <c r="D3" t="s">
        <v>15555</v>
      </c>
      <c r="E3" t="s">
        <v>15482</v>
      </c>
      <c r="F3" t="s">
        <v>15478</v>
      </c>
      <c r="G3" t="s">
        <v>15546</v>
      </c>
      <c r="H3" t="s">
        <v>15547</v>
      </c>
      <c r="I3" t="s">
        <v>15536</v>
      </c>
      <c r="J3" t="s">
        <v>15537</v>
      </c>
      <c r="K3" t="s">
        <v>15559</v>
      </c>
      <c r="L3" t="s">
        <v>15560</v>
      </c>
    </row>
    <row r="4" spans="1:12">
      <c r="A4" t="s">
        <v>15487</v>
      </c>
      <c r="B4" t="s">
        <v>15488</v>
      </c>
      <c r="C4" t="s">
        <v>15531</v>
      </c>
      <c r="D4" t="s">
        <v>15480</v>
      </c>
      <c r="E4"/>
      <c r="F4"/>
      <c r="G4" t="s">
        <v>15548</v>
      </c>
      <c r="H4" t="s">
        <v>15549</v>
      </c>
      <c r="I4" t="s">
        <v>15538</v>
      </c>
      <c r="J4" t="s">
        <v>15539</v>
      </c>
      <c r="K4" t="s">
        <v>15561</v>
      </c>
      <c r="L4" t="s">
        <v>15562</v>
      </c>
    </row>
    <row r="5" spans="1:12">
      <c r="A5" t="s">
        <v>15489</v>
      </c>
      <c r="B5" t="s">
        <v>15490</v>
      </c>
      <c r="C5" t="s">
        <v>10768</v>
      </c>
      <c r="D5" t="s">
        <v>94</v>
      </c>
      <c r="G5" t="s">
        <v>15550</v>
      </c>
      <c r="H5" t="s">
        <v>15551</v>
      </c>
      <c r="I5" t="s">
        <v>15540</v>
      </c>
      <c r="J5" t="s">
        <v>15541</v>
      </c>
    </row>
    <row r="6" spans="1:12">
      <c r="A6" t="s">
        <v>15491</v>
      </c>
      <c r="B6" t="s">
        <v>15492</v>
      </c>
      <c r="C6" t="s">
        <v>10764</v>
      </c>
      <c r="D6" t="s">
        <v>125</v>
      </c>
      <c r="G6" t="s">
        <v>15552</v>
      </c>
      <c r="H6" t="s">
        <v>15553</v>
      </c>
    </row>
    <row r="7" spans="1:12">
      <c r="A7" t="s">
        <v>15493</v>
      </c>
      <c r="B7" t="s">
        <v>15494</v>
      </c>
      <c r="C7" t="s">
        <v>10772</v>
      </c>
      <c r="D7" t="s">
        <v>1545</v>
      </c>
      <c r="G7"/>
      <c r="H7"/>
    </row>
    <row r="8" spans="1:12">
      <c r="A8" t="s">
        <v>15495</v>
      </c>
      <c r="B8" t="s">
        <v>15496</v>
      </c>
      <c r="C8" t="s">
        <v>10819</v>
      </c>
      <c r="D8" t="s">
        <v>74</v>
      </c>
    </row>
    <row r="9" spans="1:12">
      <c r="A9" t="s">
        <v>15497</v>
      </c>
      <c r="B9" t="s">
        <v>15498</v>
      </c>
      <c r="C9" t="s">
        <v>10770</v>
      </c>
      <c r="D9" t="s">
        <v>33</v>
      </c>
    </row>
    <row r="10" spans="1:12">
      <c r="A10" t="s">
        <v>15499</v>
      </c>
      <c r="B10" t="s">
        <v>15500</v>
      </c>
      <c r="C10" t="s">
        <v>10776</v>
      </c>
      <c r="D10" t="s">
        <v>76</v>
      </c>
    </row>
    <row r="11" spans="1:12">
      <c r="A11" t="s">
        <v>15501</v>
      </c>
      <c r="B11" t="s">
        <v>15502</v>
      </c>
      <c r="C11" t="s">
        <v>10787</v>
      </c>
      <c r="D11" t="s">
        <v>28</v>
      </c>
    </row>
    <row r="12" spans="1:12">
      <c r="A12" t="s">
        <v>15503</v>
      </c>
      <c r="B12" t="s">
        <v>15504</v>
      </c>
      <c r="C12" t="s">
        <v>10771</v>
      </c>
      <c r="D12" t="s">
        <v>43</v>
      </c>
    </row>
    <row r="13" spans="1:12">
      <c r="A13" t="s">
        <v>15505</v>
      </c>
      <c r="B13" t="s">
        <v>15479</v>
      </c>
      <c r="C13" t="s">
        <v>10801</v>
      </c>
      <c r="D13" t="s">
        <v>69</v>
      </c>
    </row>
    <row r="14" spans="1:12">
      <c r="A14" t="s">
        <v>10768</v>
      </c>
      <c r="B14" t="s">
        <v>94</v>
      </c>
      <c r="C14" t="s">
        <v>10932</v>
      </c>
      <c r="D14" t="s">
        <v>1447</v>
      </c>
    </row>
    <row r="15" spans="1:12">
      <c r="A15" t="s">
        <v>10764</v>
      </c>
      <c r="B15" t="s">
        <v>125</v>
      </c>
      <c r="C15" t="s">
        <v>12064</v>
      </c>
      <c r="D15" t="s">
        <v>2268</v>
      </c>
    </row>
    <row r="16" spans="1:12">
      <c r="A16" t="s">
        <v>10819</v>
      </c>
      <c r="B16" t="s">
        <v>74</v>
      </c>
      <c r="C16" t="s">
        <v>15556</v>
      </c>
      <c r="D16" t="s">
        <v>15557</v>
      </c>
    </row>
    <row r="17" spans="1:4" s="38" customFormat="1">
      <c r="A17" t="s">
        <v>10770</v>
      </c>
      <c r="B17" t="s">
        <v>33</v>
      </c>
      <c r="C17" t="s">
        <v>15517</v>
      </c>
      <c r="D17" t="s">
        <v>15518</v>
      </c>
    </row>
    <row r="18" spans="1:4" s="38" customFormat="1">
      <c r="A18" t="s">
        <v>10776</v>
      </c>
      <c r="B18" t="s">
        <v>76</v>
      </c>
      <c r="C18" t="s">
        <v>15532</v>
      </c>
      <c r="D18" t="s">
        <v>15477</v>
      </c>
    </row>
    <row r="19" spans="1:4" s="38" customFormat="1">
      <c r="A19" t="s">
        <v>15506</v>
      </c>
      <c r="B19" t="s">
        <v>15507</v>
      </c>
      <c r="C19"/>
      <c r="D19"/>
    </row>
    <row r="20" spans="1:4" s="38" customFormat="1">
      <c r="A20" t="s">
        <v>10787</v>
      </c>
      <c r="B20" t="s">
        <v>28</v>
      </c>
      <c r="C20"/>
      <c r="D20"/>
    </row>
    <row r="21" spans="1:4" s="38" customFormat="1">
      <c r="A21" t="s">
        <v>15508</v>
      </c>
      <c r="B21" t="s">
        <v>15509</v>
      </c>
      <c r="C21"/>
      <c r="D21"/>
    </row>
    <row r="22" spans="1:4" s="38" customFormat="1">
      <c r="A22" t="s">
        <v>10771</v>
      </c>
      <c r="B22" t="s">
        <v>43</v>
      </c>
      <c r="C22"/>
      <c r="D22"/>
    </row>
    <row r="23" spans="1:4" s="38" customFormat="1">
      <c r="A23" t="s">
        <v>10801</v>
      </c>
      <c r="B23" t="s">
        <v>69</v>
      </c>
      <c r="C23"/>
      <c r="D23"/>
    </row>
    <row r="24" spans="1:4" s="38" customFormat="1">
      <c r="A24" t="s">
        <v>12064</v>
      </c>
      <c r="B24" t="s">
        <v>2268</v>
      </c>
      <c r="C24"/>
      <c r="D24"/>
    </row>
    <row r="25" spans="1:4" s="38" customFormat="1">
      <c r="A25" t="s">
        <v>15510</v>
      </c>
      <c r="B25" t="s">
        <v>15511</v>
      </c>
      <c r="C25"/>
      <c r="D25"/>
    </row>
    <row r="26" spans="1:4" s="38" customFormat="1">
      <c r="A26" t="s">
        <v>15512</v>
      </c>
      <c r="B26" t="s">
        <v>15513</v>
      </c>
      <c r="C26"/>
      <c r="D26"/>
    </row>
    <row r="27" spans="1:4" s="38" customFormat="1">
      <c r="A27" t="s">
        <v>15514</v>
      </c>
      <c r="B27" t="s">
        <v>15515</v>
      </c>
      <c r="C27"/>
      <c r="D27"/>
    </row>
    <row r="28" spans="1:4" s="38" customFormat="1">
      <c r="A28" t="s">
        <v>15516</v>
      </c>
      <c r="B28" t="s">
        <v>14687</v>
      </c>
      <c r="C28"/>
      <c r="D28"/>
    </row>
    <row r="29" spans="1:4" s="38" customFormat="1">
      <c r="A29" t="s">
        <v>15517</v>
      </c>
      <c r="B29" t="s">
        <v>15518</v>
      </c>
      <c r="C29"/>
      <c r="D29"/>
    </row>
    <row r="30" spans="1:4" s="38" customFormat="1">
      <c r="A30" t="s">
        <v>15519</v>
      </c>
      <c r="B30" t="s">
        <v>15520</v>
      </c>
      <c r="C30"/>
      <c r="D30"/>
    </row>
    <row r="31" spans="1:4" s="38" customFormat="1">
      <c r="A31" t="s">
        <v>15521</v>
      </c>
      <c r="B31" t="s">
        <v>15522</v>
      </c>
      <c r="C31"/>
      <c r="D31"/>
    </row>
    <row r="32" spans="1:4" s="38" customFormat="1">
      <c r="A32" t="s">
        <v>10800</v>
      </c>
      <c r="B32" t="s">
        <v>287</v>
      </c>
      <c r="C32"/>
      <c r="D32"/>
    </row>
    <row r="33" spans="1:4" s="38" customFormat="1">
      <c r="A33" t="s">
        <v>15523</v>
      </c>
      <c r="B33" t="s">
        <v>15524</v>
      </c>
      <c r="C33"/>
      <c r="D33"/>
    </row>
    <row r="34" spans="1:4" s="38" customFormat="1">
      <c r="A34" t="s">
        <v>15525</v>
      </c>
      <c r="B34" t="s">
        <v>15526</v>
      </c>
      <c r="C34"/>
      <c r="D34"/>
    </row>
    <row r="35" spans="1:4" s="38" customFormat="1">
      <c r="A35" t="s">
        <v>15527</v>
      </c>
      <c r="B35" t="s">
        <v>15528</v>
      </c>
      <c r="C35"/>
      <c r="D35"/>
    </row>
    <row r="36" spans="1:4" s="38" customFormat="1">
      <c r="A36" t="s">
        <v>15529</v>
      </c>
      <c r="B36" t="s">
        <v>15530</v>
      </c>
      <c r="C36"/>
      <c r="D36"/>
    </row>
    <row r="37" spans="1:4" s="38" customFormat="1">
      <c r="C37"/>
      <c r="D37"/>
    </row>
    <row r="38" spans="1:4" s="38" customFormat="1">
      <c r="C38"/>
      <c r="D38"/>
    </row>
    <row r="39" spans="1:4" s="38" customFormat="1">
      <c r="C39"/>
      <c r="D39"/>
    </row>
    <row r="40" spans="1:4" s="38" customFormat="1">
      <c r="C40"/>
      <c r="D40"/>
    </row>
    <row r="41" spans="1:4" s="38" customFormat="1">
      <c r="C41"/>
      <c r="D41"/>
    </row>
    <row r="42" spans="1:4" s="38" customFormat="1">
      <c r="C42"/>
      <c r="D42"/>
    </row>
    <row r="43" spans="1:4" s="38" customFormat="1">
      <c r="C43"/>
      <c r="D43"/>
    </row>
    <row r="44" spans="1:4" s="38" customFormat="1">
      <c r="C44"/>
      <c r="D44"/>
    </row>
    <row r="45" spans="1:4" s="38" customFormat="1">
      <c r="C45"/>
      <c r="D45"/>
    </row>
    <row r="46" spans="1:4" s="38" customFormat="1">
      <c r="C46"/>
      <c r="D46"/>
    </row>
    <row r="47" spans="1:4" s="38" customFormat="1">
      <c r="C47"/>
      <c r="D47"/>
    </row>
    <row r="48" spans="1:4" s="38" customFormat="1">
      <c r="C48"/>
      <c r="D48"/>
    </row>
    <row r="49" spans="3:4" s="38" customFormat="1">
      <c r="C49"/>
      <c r="D49"/>
    </row>
    <row r="50" spans="3:4" s="38" customFormat="1">
      <c r="C50"/>
      <c r="D50"/>
    </row>
    <row r="51" spans="3:4" s="38" customFormat="1">
      <c r="C51"/>
      <c r="D51"/>
    </row>
    <row r="52" spans="3:4" s="38" customFormat="1">
      <c r="C52"/>
      <c r="D52"/>
    </row>
    <row r="53" spans="3:4" s="38" customFormat="1">
      <c r="C53"/>
      <c r="D53"/>
    </row>
    <row r="54" spans="3:4" s="38" customFormat="1">
      <c r="C54"/>
      <c r="D54"/>
    </row>
    <row r="55" spans="3:4" s="38" customFormat="1">
      <c r="C55"/>
      <c r="D55"/>
    </row>
    <row r="56" spans="3:4" s="38" customFormat="1">
      <c r="C56"/>
      <c r="D56"/>
    </row>
    <row r="57" spans="3:4" s="38" customFormat="1">
      <c r="C57"/>
      <c r="D57"/>
    </row>
    <row r="58" spans="3:4" s="38" customFormat="1">
      <c r="C58"/>
      <c r="D58"/>
    </row>
    <row r="59" spans="3:4" s="38" customFormat="1">
      <c r="C59"/>
      <c r="D59"/>
    </row>
    <row r="60" spans="3:4" s="38" customFormat="1">
      <c r="C60"/>
      <c r="D60"/>
    </row>
    <row r="61" spans="3:4" s="38" customFormat="1">
      <c r="C61"/>
      <c r="D61"/>
    </row>
    <row r="62" spans="3:4" s="38" customFormat="1">
      <c r="C62"/>
      <c r="D62"/>
    </row>
    <row r="63" spans="3:4" s="38" customFormat="1">
      <c r="C63"/>
      <c r="D63"/>
    </row>
    <row r="64" spans="3:4" s="38" customFormat="1">
      <c r="C64"/>
      <c r="D64"/>
    </row>
    <row r="65" spans="3:4" s="38" customFormat="1">
      <c r="C65"/>
      <c r="D65"/>
    </row>
    <row r="66" spans="3:4" s="38" customFormat="1"/>
    <row r="67" spans="3:4" s="38" customFormat="1"/>
    <row r="68" spans="3:4" s="38" customFormat="1"/>
    <row r="69" spans="3:4" s="38" customFormat="1"/>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T6817"/>
  <sheetViews>
    <sheetView workbookViewId="0">
      <selection sqref="A1:XFD1048576"/>
    </sheetView>
  </sheetViews>
  <sheetFormatPr defaultRowHeight="18.75"/>
  <cols>
    <col min="1" max="1" width="10.25" style="33" customWidth="1"/>
    <col min="2" max="2" width="9.5" style="33" bestFit="1" customWidth="1"/>
    <col min="3" max="3" width="11.625" style="33" customWidth="1"/>
    <col min="4" max="4" width="9" style="33"/>
    <col min="5" max="6" width="11.375" style="34" bestFit="1" customWidth="1"/>
    <col min="7" max="7" width="9" style="33"/>
    <col min="8" max="8" width="19.125" style="33" customWidth="1"/>
    <col min="9" max="14" width="9" style="33"/>
    <col min="15" max="15" width="11.25" style="33" customWidth="1"/>
    <col min="16" max="16" width="11.375" style="34" bestFit="1" customWidth="1"/>
    <col min="17" max="17" width="10.5" style="33" customWidth="1"/>
    <col min="18" max="16384" width="9" style="33"/>
  </cols>
  <sheetData>
    <row r="1" spans="1:20" ht="93.75">
      <c r="A1" s="33" t="s">
        <v>10755</v>
      </c>
      <c r="B1" s="33" t="s">
        <v>10</v>
      </c>
      <c r="C1" s="33" t="s">
        <v>11</v>
      </c>
      <c r="D1" s="33" t="s">
        <v>12</v>
      </c>
      <c r="E1" s="34" t="s">
        <v>13</v>
      </c>
      <c r="F1" s="34" t="s">
        <v>14</v>
      </c>
      <c r="G1" s="33" t="s">
        <v>10756</v>
      </c>
      <c r="H1" s="33" t="s">
        <v>21</v>
      </c>
      <c r="I1" s="33" t="s">
        <v>15</v>
      </c>
      <c r="J1" s="33" t="s">
        <v>16</v>
      </c>
      <c r="K1" s="33" t="s">
        <v>17</v>
      </c>
      <c r="L1" s="33" t="s">
        <v>18</v>
      </c>
      <c r="M1" s="33" t="s">
        <v>19</v>
      </c>
      <c r="N1" s="33" t="s">
        <v>20</v>
      </c>
      <c r="O1" s="33" t="s">
        <v>10757</v>
      </c>
      <c r="P1" s="34" t="s">
        <v>22</v>
      </c>
      <c r="Q1" s="33" t="s">
        <v>23</v>
      </c>
      <c r="R1" s="33" t="s">
        <v>10758</v>
      </c>
      <c r="S1" s="35" t="s">
        <v>10759</v>
      </c>
      <c r="T1" s="35" t="s">
        <v>10760</v>
      </c>
    </row>
    <row r="2" spans="1:20" s="19" customFormat="1" hidden="1">
      <c r="A2" s="19">
        <v>1</v>
      </c>
      <c r="B2" s="19">
        <v>20078534</v>
      </c>
      <c r="C2" s="19" t="s">
        <v>6886</v>
      </c>
      <c r="D2" s="19" t="s">
        <v>6887</v>
      </c>
      <c r="E2" s="20">
        <v>38961</v>
      </c>
      <c r="F2" s="20">
        <v>39172</v>
      </c>
      <c r="G2" s="19" t="s">
        <v>75</v>
      </c>
      <c r="H2" s="19" t="s">
        <v>119</v>
      </c>
      <c r="I2" s="19" t="s">
        <v>6888</v>
      </c>
      <c r="O2" s="19" t="s">
        <v>10792</v>
      </c>
      <c r="P2" s="20"/>
      <c r="R2" s="19">
        <v>5730</v>
      </c>
      <c r="S2" s="19" t="str">
        <f>IF(COUNTIF($B$2:B2,B2)&gt;1,"重複","")</f>
        <v/>
      </c>
      <c r="T2" s="19" t="s">
        <v>11124</v>
      </c>
    </row>
    <row r="3" spans="1:20" s="19" customFormat="1" hidden="1">
      <c r="A3" s="19">
        <v>720161</v>
      </c>
      <c r="B3" s="19">
        <v>20220753</v>
      </c>
      <c r="C3" s="19" t="s">
        <v>11907</v>
      </c>
      <c r="D3" s="19" t="s">
        <v>11908</v>
      </c>
      <c r="E3" s="20">
        <v>44658</v>
      </c>
      <c r="F3" s="20">
        <v>45016</v>
      </c>
      <c r="G3" s="19" t="s">
        <v>75</v>
      </c>
      <c r="H3" s="19" t="s">
        <v>108</v>
      </c>
      <c r="I3" s="19" t="s">
        <v>1083</v>
      </c>
      <c r="O3" s="19" t="s">
        <v>10806</v>
      </c>
      <c r="P3" s="21">
        <v>44658</v>
      </c>
      <c r="Q3" s="19" t="s">
        <v>29</v>
      </c>
      <c r="R3" s="19">
        <v>2380</v>
      </c>
      <c r="S3" s="19" t="str">
        <f>IF(COUNTIF($B$2:B3,B3)&gt;1,"重複","")</f>
        <v/>
      </c>
      <c r="T3" s="19" t="s">
        <v>11124</v>
      </c>
    </row>
    <row r="4" spans="1:20" s="19" customFormat="1" hidden="1">
      <c r="A4" s="19">
        <v>70160865</v>
      </c>
      <c r="B4" s="19">
        <v>20199411</v>
      </c>
      <c r="C4" s="19" t="s">
        <v>11202</v>
      </c>
      <c r="D4" s="19" t="s">
        <v>11203</v>
      </c>
      <c r="E4" s="20">
        <v>43891</v>
      </c>
      <c r="F4" s="20">
        <v>43921</v>
      </c>
      <c r="G4" s="19" t="s">
        <v>75</v>
      </c>
      <c r="H4" s="19" t="s">
        <v>43</v>
      </c>
      <c r="I4" s="19" t="s">
        <v>11204</v>
      </c>
      <c r="O4" s="19" t="s">
        <v>10771</v>
      </c>
      <c r="P4" s="20">
        <v>43891</v>
      </c>
      <c r="Q4" s="19" t="s">
        <v>29</v>
      </c>
      <c r="R4" s="19">
        <v>6600</v>
      </c>
      <c r="S4" s="19" t="str">
        <f>IF(COUNTIF($B$2:B4,B4)&gt;1,"重複","")</f>
        <v/>
      </c>
      <c r="T4" s="19" t="s">
        <v>11124</v>
      </c>
    </row>
    <row r="5" spans="1:20" s="19" customFormat="1" hidden="1">
      <c r="A5" s="19">
        <v>72013063</v>
      </c>
      <c r="B5" s="19">
        <v>20214609</v>
      </c>
      <c r="C5" s="19" t="s">
        <v>12414</v>
      </c>
      <c r="D5" s="19" t="s">
        <v>12415</v>
      </c>
      <c r="E5" s="20">
        <v>44562</v>
      </c>
      <c r="F5" s="20">
        <v>44651</v>
      </c>
      <c r="G5" s="19" t="s">
        <v>12416</v>
      </c>
      <c r="H5" s="19" t="s">
        <v>43</v>
      </c>
      <c r="I5" s="19" t="s">
        <v>12417</v>
      </c>
      <c r="O5" s="19" t="s">
        <v>10771</v>
      </c>
      <c r="P5" s="20"/>
      <c r="R5" s="19">
        <v>0</v>
      </c>
      <c r="S5" s="19" t="str">
        <f>IF(COUNTIF($B$2:B5,B5)&gt;1,"重複","")</f>
        <v/>
      </c>
      <c r="T5" s="19" t="s">
        <v>12418</v>
      </c>
    </row>
    <row r="6" spans="1:20" s="19" customFormat="1" hidden="1">
      <c r="A6" s="19">
        <v>72016085</v>
      </c>
      <c r="B6" s="19">
        <v>20199056</v>
      </c>
      <c r="C6" s="19" t="s">
        <v>10472</v>
      </c>
      <c r="D6" s="19" t="s">
        <v>10473</v>
      </c>
      <c r="E6" s="20">
        <v>43770</v>
      </c>
      <c r="F6" s="20">
        <v>43921</v>
      </c>
      <c r="G6" s="19" t="s">
        <v>75</v>
      </c>
      <c r="H6" s="19" t="s">
        <v>74</v>
      </c>
      <c r="I6" s="19" t="s">
        <v>10474</v>
      </c>
      <c r="O6" s="19" t="s">
        <v>10819</v>
      </c>
      <c r="P6" s="20">
        <v>44105</v>
      </c>
      <c r="Q6" s="19" t="s">
        <v>29</v>
      </c>
      <c r="R6" s="19">
        <v>6600</v>
      </c>
      <c r="S6" s="19" t="str">
        <f>IF(COUNTIF($B$2:B6,B6)&gt;1,"重複","")</f>
        <v/>
      </c>
      <c r="T6" s="19" t="s">
        <v>11124</v>
      </c>
    </row>
    <row r="7" spans="1:20" s="19" customFormat="1" hidden="1">
      <c r="A7" s="19">
        <v>72016121</v>
      </c>
      <c r="B7" s="19">
        <v>20220071</v>
      </c>
      <c r="C7" s="19" t="s">
        <v>11877</v>
      </c>
      <c r="D7" s="19" t="s">
        <v>11878</v>
      </c>
      <c r="E7" s="20">
        <v>44652</v>
      </c>
      <c r="F7" s="20">
        <v>45016</v>
      </c>
      <c r="G7" s="19" t="s">
        <v>75</v>
      </c>
      <c r="H7" s="19" t="s">
        <v>76</v>
      </c>
      <c r="I7" s="19" t="s">
        <v>11879</v>
      </c>
      <c r="J7" s="19" t="s">
        <v>11880</v>
      </c>
      <c r="K7" s="19" t="s">
        <v>11879</v>
      </c>
      <c r="O7" s="19" t="s">
        <v>10776</v>
      </c>
      <c r="P7" s="21">
        <v>44652</v>
      </c>
      <c r="Q7" s="19" t="s">
        <v>29</v>
      </c>
      <c r="R7" s="19">
        <v>6230</v>
      </c>
      <c r="S7" s="19" t="str">
        <f>IF(COUNTIF($B$2:B7,B7)&gt;1,"重複","")</f>
        <v/>
      </c>
      <c r="T7" s="19" t="s">
        <v>11124</v>
      </c>
    </row>
    <row r="8" spans="1:20" s="19" customFormat="1" hidden="1">
      <c r="A8" s="19">
        <v>420160411</v>
      </c>
      <c r="B8" s="19">
        <v>20172178</v>
      </c>
      <c r="C8" s="19" t="s">
        <v>1513</v>
      </c>
      <c r="D8" s="19" t="s">
        <v>1514</v>
      </c>
      <c r="E8" s="20">
        <v>43144</v>
      </c>
      <c r="F8" s="20">
        <v>43190</v>
      </c>
      <c r="G8" s="19" t="s">
        <v>75</v>
      </c>
      <c r="H8" s="19" t="s">
        <v>119</v>
      </c>
      <c r="I8" s="19" t="s">
        <v>1510</v>
      </c>
      <c r="O8" s="19" t="s">
        <v>10792</v>
      </c>
      <c r="P8" s="20">
        <v>43180</v>
      </c>
      <c r="Q8" s="19" t="s">
        <v>29</v>
      </c>
      <c r="R8" s="19">
        <v>5230</v>
      </c>
      <c r="S8" s="19" t="str">
        <f>IF(COUNTIF($B$2:B8,B8)&gt;1,"重複","")</f>
        <v/>
      </c>
      <c r="T8" s="19" t="s">
        <v>11124</v>
      </c>
    </row>
    <row r="9" spans="1:20" s="19" customFormat="1" hidden="1">
      <c r="A9" s="19">
        <v>719980001</v>
      </c>
      <c r="B9" s="19">
        <v>20028874</v>
      </c>
      <c r="C9" s="19" t="s">
        <v>10408</v>
      </c>
      <c r="D9" s="19" t="s">
        <v>10409</v>
      </c>
      <c r="E9" s="20">
        <v>35886</v>
      </c>
      <c r="F9" s="20">
        <v>36250</v>
      </c>
      <c r="G9" s="19" t="s">
        <v>75</v>
      </c>
      <c r="H9" s="19" t="s">
        <v>8130</v>
      </c>
      <c r="I9" s="19" t="s">
        <v>10410</v>
      </c>
      <c r="O9" s="19" t="s">
        <v>12015</v>
      </c>
      <c r="P9" s="20"/>
      <c r="R9" s="19">
        <v>5730</v>
      </c>
      <c r="S9" s="19" t="str">
        <f>IF(COUNTIF($B$2:B9,B9)&gt;1,"重複","")</f>
        <v/>
      </c>
      <c r="T9" s="19" t="s">
        <v>11124</v>
      </c>
    </row>
    <row r="10" spans="1:20" s="19" customFormat="1" hidden="1">
      <c r="A10" s="19">
        <v>719980002</v>
      </c>
      <c r="B10" s="19">
        <v>20031382</v>
      </c>
      <c r="C10" s="19" t="s">
        <v>10428</v>
      </c>
      <c r="D10" s="19" t="s">
        <v>10429</v>
      </c>
      <c r="E10" s="20">
        <v>35886</v>
      </c>
      <c r="F10" s="20">
        <v>36250</v>
      </c>
      <c r="G10" s="19" t="s">
        <v>75</v>
      </c>
      <c r="H10" s="19" t="s">
        <v>94</v>
      </c>
      <c r="O10" s="19" t="s">
        <v>10768</v>
      </c>
      <c r="P10" s="20"/>
      <c r="R10" s="19">
        <v>6230</v>
      </c>
      <c r="S10" s="19" t="str">
        <f>IF(COUNTIF($B$2:B10,B10)&gt;1,"重複","")</f>
        <v/>
      </c>
      <c r="T10" s="19" t="s">
        <v>11124</v>
      </c>
    </row>
    <row r="11" spans="1:20" s="19" customFormat="1" hidden="1">
      <c r="A11" s="19">
        <v>719980003</v>
      </c>
      <c r="B11" s="19">
        <v>20028856</v>
      </c>
      <c r="C11" s="19" t="s">
        <v>10406</v>
      </c>
      <c r="D11" s="19" t="s">
        <v>10407</v>
      </c>
      <c r="E11" s="20">
        <v>35886</v>
      </c>
      <c r="F11" s="20">
        <v>36250</v>
      </c>
      <c r="G11" s="19" t="s">
        <v>75</v>
      </c>
      <c r="H11" s="19" t="s">
        <v>8130</v>
      </c>
      <c r="I11" s="19" t="s">
        <v>9863</v>
      </c>
      <c r="O11" s="19" t="s">
        <v>12015</v>
      </c>
      <c r="P11" s="20"/>
      <c r="R11" s="19">
        <v>6230</v>
      </c>
      <c r="S11" s="19" t="str">
        <f>IF(COUNTIF($B$2:B11,B11)&gt;1,"重複","")</f>
        <v/>
      </c>
      <c r="T11" s="19" t="s">
        <v>11124</v>
      </c>
    </row>
    <row r="12" spans="1:20" s="19" customFormat="1" hidden="1">
      <c r="A12" s="19">
        <v>719980004</v>
      </c>
      <c r="B12" s="19">
        <v>20025033</v>
      </c>
      <c r="C12" s="19" t="s">
        <v>10394</v>
      </c>
      <c r="D12" s="19" t="s">
        <v>10395</v>
      </c>
      <c r="E12" s="20">
        <v>35886</v>
      </c>
      <c r="F12" s="20">
        <v>36250</v>
      </c>
      <c r="G12" s="19" t="s">
        <v>75</v>
      </c>
      <c r="H12" s="19" t="s">
        <v>43</v>
      </c>
      <c r="O12" s="19" t="s">
        <v>10771</v>
      </c>
      <c r="P12" s="20"/>
      <c r="R12" s="19">
        <v>6600</v>
      </c>
      <c r="S12" s="19" t="str">
        <f>IF(COUNTIF($B$2:B12,B12)&gt;1,"重複","")</f>
        <v/>
      </c>
      <c r="T12" s="19" t="s">
        <v>11124</v>
      </c>
    </row>
    <row r="13" spans="1:20" s="19" customFormat="1" hidden="1">
      <c r="A13" s="19">
        <v>719980005</v>
      </c>
      <c r="B13" s="19">
        <v>20022612</v>
      </c>
      <c r="C13" s="19" t="s">
        <v>10390</v>
      </c>
      <c r="D13" s="19" t="s">
        <v>10391</v>
      </c>
      <c r="E13" s="20">
        <v>35886</v>
      </c>
      <c r="F13" s="20">
        <v>36250</v>
      </c>
      <c r="G13" s="19" t="s">
        <v>75</v>
      </c>
      <c r="H13" s="19" t="s">
        <v>94</v>
      </c>
      <c r="O13" s="19" t="s">
        <v>10768</v>
      </c>
      <c r="P13" s="20"/>
      <c r="R13" s="19">
        <v>6230</v>
      </c>
      <c r="S13" s="19" t="str">
        <f>IF(COUNTIF($B$2:B13,B13)&gt;1,"重複","")</f>
        <v/>
      </c>
      <c r="T13" s="19" t="s">
        <v>11124</v>
      </c>
    </row>
    <row r="14" spans="1:20" s="19" customFormat="1" hidden="1">
      <c r="A14" s="19">
        <v>719980006</v>
      </c>
      <c r="B14" s="19">
        <v>20020560</v>
      </c>
      <c r="C14" s="19" t="s">
        <v>10371</v>
      </c>
      <c r="D14" s="19" t="s">
        <v>10372</v>
      </c>
      <c r="E14" s="20">
        <v>35886</v>
      </c>
      <c r="F14" s="20">
        <v>36250</v>
      </c>
      <c r="G14" s="19" t="s">
        <v>75</v>
      </c>
      <c r="H14" s="19" t="s">
        <v>119</v>
      </c>
      <c r="I14" s="19" t="s">
        <v>10373</v>
      </c>
      <c r="J14" s="19" t="s">
        <v>10374</v>
      </c>
      <c r="O14" s="19" t="s">
        <v>10792</v>
      </c>
      <c r="P14" s="20"/>
      <c r="R14" s="19">
        <v>6230</v>
      </c>
      <c r="S14" s="19" t="str">
        <f>IF(COUNTIF($B$2:B14,B14)&gt;1,"重複","")</f>
        <v/>
      </c>
      <c r="T14" s="19" t="s">
        <v>11124</v>
      </c>
    </row>
    <row r="15" spans="1:20" s="19" customFormat="1" hidden="1">
      <c r="A15" s="19">
        <v>719980007</v>
      </c>
      <c r="B15" s="19">
        <v>20020481</v>
      </c>
      <c r="C15" s="19" t="s">
        <v>12419</v>
      </c>
      <c r="D15" s="19" t="s">
        <v>5642</v>
      </c>
      <c r="E15" s="20">
        <v>36251</v>
      </c>
      <c r="F15" s="20">
        <v>36616</v>
      </c>
      <c r="G15" s="19" t="s">
        <v>75</v>
      </c>
      <c r="H15" s="19" t="s">
        <v>119</v>
      </c>
      <c r="I15" s="19" t="s">
        <v>10379</v>
      </c>
      <c r="J15" s="19" t="s">
        <v>10380</v>
      </c>
      <c r="O15" s="19" t="s">
        <v>10792</v>
      </c>
      <c r="P15" s="20"/>
      <c r="R15" s="19">
        <v>5230</v>
      </c>
      <c r="S15" s="19" t="str">
        <f>IF(COUNTIF($B$2:B15,B15)&gt;1,"重複","")</f>
        <v/>
      </c>
      <c r="T15" s="19" t="s">
        <v>11124</v>
      </c>
    </row>
    <row r="16" spans="1:20" s="19" customFormat="1" hidden="1">
      <c r="A16" s="19">
        <v>719980007</v>
      </c>
      <c r="B16" s="19">
        <v>20029221</v>
      </c>
      <c r="C16" s="19" t="s">
        <v>12419</v>
      </c>
      <c r="D16" s="19" t="s">
        <v>5642</v>
      </c>
      <c r="E16" s="20">
        <v>35886</v>
      </c>
      <c r="F16" s="20">
        <v>36250</v>
      </c>
      <c r="G16" s="19" t="s">
        <v>75</v>
      </c>
      <c r="H16" s="19" t="s">
        <v>8130</v>
      </c>
      <c r="I16" s="19" t="s">
        <v>10416</v>
      </c>
      <c r="O16" s="19" t="s">
        <v>12015</v>
      </c>
      <c r="P16" s="20"/>
      <c r="R16" s="19">
        <v>5230</v>
      </c>
      <c r="S16" s="19" t="str">
        <f>IF(COUNTIF($B$2:B16,B16)&gt;1,"重複","")</f>
        <v/>
      </c>
      <c r="T16" s="19" t="s">
        <v>11124</v>
      </c>
    </row>
    <row r="17" spans="1:20" s="19" customFormat="1" hidden="1">
      <c r="A17" s="19">
        <v>719980008</v>
      </c>
      <c r="B17" s="19">
        <v>20028962</v>
      </c>
      <c r="C17" s="19" t="s">
        <v>10413</v>
      </c>
      <c r="D17" s="19" t="s">
        <v>10414</v>
      </c>
      <c r="E17" s="20">
        <v>35886</v>
      </c>
      <c r="F17" s="20">
        <v>36250</v>
      </c>
      <c r="G17" s="19" t="s">
        <v>75</v>
      </c>
      <c r="H17" s="19" t="s">
        <v>8130</v>
      </c>
      <c r="I17" s="19" t="s">
        <v>10415</v>
      </c>
      <c r="J17" s="19" t="s">
        <v>1165</v>
      </c>
      <c r="O17" s="19" t="s">
        <v>12015</v>
      </c>
      <c r="P17" s="20"/>
      <c r="R17" s="19">
        <v>6230</v>
      </c>
      <c r="S17" s="19" t="str">
        <f>IF(COUNTIF($B$2:B17,B17)&gt;1,"重複","")</f>
        <v/>
      </c>
      <c r="T17" s="19" t="s">
        <v>11124</v>
      </c>
    </row>
    <row r="18" spans="1:20" s="19" customFormat="1" hidden="1">
      <c r="A18" s="19">
        <v>719980009</v>
      </c>
      <c r="B18" s="19">
        <v>20029276</v>
      </c>
      <c r="C18" s="19" t="s">
        <v>10119</v>
      </c>
      <c r="D18" s="19" t="s">
        <v>10120</v>
      </c>
      <c r="E18" s="20">
        <v>35886</v>
      </c>
      <c r="F18" s="20">
        <v>36250</v>
      </c>
      <c r="G18" s="19" t="s">
        <v>75</v>
      </c>
      <c r="H18" s="19" t="s">
        <v>8130</v>
      </c>
      <c r="O18" s="19" t="s">
        <v>12015</v>
      </c>
      <c r="P18" s="20"/>
      <c r="R18" s="19">
        <v>5230</v>
      </c>
      <c r="S18" s="19" t="str">
        <f>IF(COUNTIF($B$2:B18,B18)&gt;1,"重複","")</f>
        <v/>
      </c>
      <c r="T18" s="19" t="s">
        <v>11124</v>
      </c>
    </row>
    <row r="19" spans="1:20" s="19" customFormat="1" hidden="1">
      <c r="A19" s="19">
        <v>719980009</v>
      </c>
      <c r="B19" s="19">
        <v>20020471</v>
      </c>
      <c r="C19" s="19" t="s">
        <v>10119</v>
      </c>
      <c r="D19" s="19" t="s">
        <v>10120</v>
      </c>
      <c r="E19" s="20">
        <v>35886</v>
      </c>
      <c r="F19" s="20">
        <v>36250</v>
      </c>
      <c r="G19" s="19" t="s">
        <v>75</v>
      </c>
      <c r="H19" s="19" t="s">
        <v>119</v>
      </c>
      <c r="I19" s="19" t="s">
        <v>5416</v>
      </c>
      <c r="J19" s="19" t="s">
        <v>5417</v>
      </c>
      <c r="O19" s="19" t="s">
        <v>10792</v>
      </c>
      <c r="P19" s="20"/>
      <c r="R19" s="19">
        <v>5230</v>
      </c>
      <c r="S19" s="19" t="str">
        <f>IF(COUNTIF($B$2:B19,B19)&gt;1,"重複","")</f>
        <v/>
      </c>
      <c r="T19" s="19" t="s">
        <v>11124</v>
      </c>
    </row>
    <row r="20" spans="1:20" s="19" customFormat="1" hidden="1">
      <c r="A20" s="19">
        <v>719980010</v>
      </c>
      <c r="B20" s="19">
        <v>20030173</v>
      </c>
      <c r="C20" s="19" t="s">
        <v>10419</v>
      </c>
      <c r="D20" s="19" t="s">
        <v>10420</v>
      </c>
      <c r="E20" s="20">
        <v>35886</v>
      </c>
      <c r="F20" s="20">
        <v>36250</v>
      </c>
      <c r="G20" s="19" t="s">
        <v>75</v>
      </c>
      <c r="H20" s="19" t="s">
        <v>8130</v>
      </c>
      <c r="I20" s="19" t="s">
        <v>10410</v>
      </c>
      <c r="O20" s="19" t="s">
        <v>12015</v>
      </c>
      <c r="P20" s="20"/>
      <c r="R20" s="19">
        <v>4190</v>
      </c>
      <c r="S20" s="19" t="str">
        <f>IF(COUNTIF($B$2:B20,B20)&gt;1,"重複","")</f>
        <v/>
      </c>
      <c r="T20" s="19" t="s">
        <v>11124</v>
      </c>
    </row>
    <row r="21" spans="1:20" s="19" customFormat="1" hidden="1">
      <c r="A21" s="19">
        <v>719980011</v>
      </c>
      <c r="B21" s="19">
        <v>20020685</v>
      </c>
      <c r="C21" s="19" t="s">
        <v>10381</v>
      </c>
      <c r="D21" s="19" t="s">
        <v>10382</v>
      </c>
      <c r="E21" s="20">
        <v>35886</v>
      </c>
      <c r="F21" s="20">
        <v>36250</v>
      </c>
      <c r="G21" s="19" t="s">
        <v>75</v>
      </c>
      <c r="H21" s="19" t="s">
        <v>119</v>
      </c>
      <c r="I21" s="19" t="s">
        <v>5447</v>
      </c>
      <c r="O21" s="19" t="s">
        <v>10792</v>
      </c>
      <c r="P21" s="20"/>
      <c r="R21" s="19">
        <v>6230</v>
      </c>
      <c r="S21" s="19" t="str">
        <f>IF(COUNTIF($B$2:B21,B21)&gt;1,"重複","")</f>
        <v/>
      </c>
      <c r="T21" s="19" t="s">
        <v>11124</v>
      </c>
    </row>
    <row r="22" spans="1:20" s="19" customFormat="1" hidden="1">
      <c r="A22" s="19">
        <v>719980012</v>
      </c>
      <c r="B22" s="19">
        <v>20031132</v>
      </c>
      <c r="C22" s="19" t="s">
        <v>10426</v>
      </c>
      <c r="D22" s="19" t="s">
        <v>10427</v>
      </c>
      <c r="E22" s="20">
        <v>35886</v>
      </c>
      <c r="F22" s="20">
        <v>36250</v>
      </c>
      <c r="G22" s="19" t="s">
        <v>75</v>
      </c>
      <c r="H22" s="19" t="s">
        <v>94</v>
      </c>
      <c r="O22" s="19" t="s">
        <v>10768</v>
      </c>
      <c r="P22" s="20"/>
      <c r="R22" s="19">
        <v>5730</v>
      </c>
      <c r="S22" s="19" t="str">
        <f>IF(COUNTIF($B$2:B22,B22)&gt;1,"重複","")</f>
        <v/>
      </c>
      <c r="T22" s="19" t="s">
        <v>11124</v>
      </c>
    </row>
    <row r="23" spans="1:20" s="19" customFormat="1" hidden="1">
      <c r="A23" s="19">
        <v>719980013</v>
      </c>
      <c r="B23" s="19">
        <v>20015874</v>
      </c>
      <c r="C23" s="19" t="s">
        <v>10355</v>
      </c>
      <c r="D23" s="19" t="s">
        <v>10356</v>
      </c>
      <c r="E23" s="20">
        <v>35898</v>
      </c>
      <c r="F23" s="20">
        <v>36250</v>
      </c>
      <c r="G23" s="19" t="s">
        <v>75</v>
      </c>
      <c r="H23" s="19" t="s">
        <v>43</v>
      </c>
      <c r="O23" s="19" t="s">
        <v>10771</v>
      </c>
      <c r="P23" s="20"/>
      <c r="R23" s="19">
        <v>2770</v>
      </c>
      <c r="S23" s="19" t="str">
        <f>IF(COUNTIF($B$2:B23,B23)&gt;1,"重複","")</f>
        <v/>
      </c>
      <c r="T23" s="19" t="s">
        <v>11124</v>
      </c>
    </row>
    <row r="24" spans="1:20" s="19" customFormat="1" hidden="1">
      <c r="A24" s="19">
        <v>719980013</v>
      </c>
      <c r="B24" s="19">
        <v>20020198</v>
      </c>
      <c r="C24" s="19" t="s">
        <v>10355</v>
      </c>
      <c r="D24" s="19" t="s">
        <v>10356</v>
      </c>
      <c r="E24" s="20">
        <v>35886</v>
      </c>
      <c r="F24" s="20">
        <v>36250</v>
      </c>
      <c r="G24" s="19" t="s">
        <v>75</v>
      </c>
      <c r="H24" s="19" t="s">
        <v>2494</v>
      </c>
      <c r="O24" s="19" t="s">
        <v>10797</v>
      </c>
      <c r="P24" s="20"/>
      <c r="R24" s="19">
        <v>2770</v>
      </c>
      <c r="S24" s="19" t="str">
        <f>IF(COUNTIF($B$2:B24,B24)&gt;1,"重複","")</f>
        <v/>
      </c>
      <c r="T24" s="19" t="s">
        <v>11124</v>
      </c>
    </row>
    <row r="25" spans="1:20" s="19" customFormat="1" hidden="1">
      <c r="A25" s="19">
        <v>719980014</v>
      </c>
      <c r="B25" s="19">
        <v>20029017</v>
      </c>
      <c r="C25" s="19" t="s">
        <v>10211</v>
      </c>
      <c r="D25" s="19" t="s">
        <v>10212</v>
      </c>
      <c r="E25" s="20">
        <v>35886</v>
      </c>
      <c r="F25" s="20">
        <v>36250</v>
      </c>
      <c r="G25" s="19" t="s">
        <v>75</v>
      </c>
      <c r="H25" s="19" t="s">
        <v>8130</v>
      </c>
      <c r="O25" s="19" t="s">
        <v>12015</v>
      </c>
      <c r="P25" s="20"/>
      <c r="R25" s="19">
        <v>5730</v>
      </c>
      <c r="S25" s="19" t="str">
        <f>IF(COUNTIF($B$2:B25,B25)&gt;1,"重複","")</f>
        <v/>
      </c>
      <c r="T25" s="19" t="s">
        <v>11124</v>
      </c>
    </row>
    <row r="26" spans="1:20" s="19" customFormat="1" hidden="1">
      <c r="A26" s="19">
        <v>719980014</v>
      </c>
      <c r="B26" s="19">
        <v>20022152</v>
      </c>
      <c r="C26" s="19" t="s">
        <v>10211</v>
      </c>
      <c r="D26" s="19" t="s">
        <v>10212</v>
      </c>
      <c r="E26" s="20">
        <v>35886</v>
      </c>
      <c r="F26" s="20">
        <v>36250</v>
      </c>
      <c r="G26" s="19" t="s">
        <v>75</v>
      </c>
      <c r="H26" s="19" t="s">
        <v>94</v>
      </c>
      <c r="O26" s="19" t="s">
        <v>10768</v>
      </c>
      <c r="P26" s="20"/>
      <c r="R26" s="19">
        <v>5730</v>
      </c>
      <c r="S26" s="19" t="str">
        <f>IF(COUNTIF($B$2:B26,B26)&gt;1,"重複","")</f>
        <v/>
      </c>
      <c r="T26" s="19" t="s">
        <v>11124</v>
      </c>
    </row>
    <row r="27" spans="1:20" s="19" customFormat="1" hidden="1">
      <c r="A27" s="19">
        <v>719980015</v>
      </c>
      <c r="B27" s="19">
        <v>20030137</v>
      </c>
      <c r="C27" s="19" t="s">
        <v>6736</v>
      </c>
      <c r="D27" s="19" t="s">
        <v>6737</v>
      </c>
      <c r="E27" s="20">
        <v>35886</v>
      </c>
      <c r="F27" s="20">
        <v>36250</v>
      </c>
      <c r="G27" s="19" t="s">
        <v>75</v>
      </c>
      <c r="H27" s="19" t="s">
        <v>8130</v>
      </c>
      <c r="O27" s="19" t="s">
        <v>12015</v>
      </c>
      <c r="P27" s="20"/>
      <c r="R27" s="19">
        <v>6230</v>
      </c>
      <c r="S27" s="19" t="str">
        <f>IF(COUNTIF($B$2:B27,B27)&gt;1,"重複","")</f>
        <v/>
      </c>
      <c r="T27" s="19" t="s">
        <v>11124</v>
      </c>
    </row>
    <row r="28" spans="1:20" s="19" customFormat="1" hidden="1">
      <c r="A28" s="19">
        <v>719980015</v>
      </c>
      <c r="B28" s="19">
        <v>20021324</v>
      </c>
      <c r="C28" s="19" t="s">
        <v>6736</v>
      </c>
      <c r="D28" s="19" t="s">
        <v>6737</v>
      </c>
      <c r="E28" s="20">
        <v>35886</v>
      </c>
      <c r="F28" s="20">
        <v>36250</v>
      </c>
      <c r="G28" s="19" t="s">
        <v>75</v>
      </c>
      <c r="H28" s="19" t="s">
        <v>119</v>
      </c>
      <c r="I28" s="19" t="s">
        <v>8455</v>
      </c>
      <c r="J28" s="19" t="s">
        <v>12250</v>
      </c>
      <c r="O28" s="19" t="s">
        <v>10792</v>
      </c>
      <c r="P28" s="20"/>
      <c r="R28" s="19">
        <v>6230</v>
      </c>
      <c r="S28" s="19" t="str">
        <f>IF(COUNTIF($B$2:B28,B28)&gt;1,"重複","")</f>
        <v/>
      </c>
      <c r="T28" s="19" t="s">
        <v>11124</v>
      </c>
    </row>
    <row r="29" spans="1:20" s="19" customFormat="1" hidden="1">
      <c r="A29" s="19">
        <v>719980016</v>
      </c>
      <c r="B29" s="19">
        <v>20028883</v>
      </c>
      <c r="C29" s="19" t="s">
        <v>10411</v>
      </c>
      <c r="D29" s="19" t="s">
        <v>10412</v>
      </c>
      <c r="E29" s="20">
        <v>35886</v>
      </c>
      <c r="F29" s="20">
        <v>36250</v>
      </c>
      <c r="G29" s="19" t="s">
        <v>75</v>
      </c>
      <c r="H29" s="19" t="s">
        <v>8130</v>
      </c>
      <c r="I29" s="19" t="s">
        <v>10410</v>
      </c>
      <c r="O29" s="19" t="s">
        <v>12015</v>
      </c>
      <c r="P29" s="20"/>
      <c r="R29" s="19">
        <v>5730</v>
      </c>
      <c r="S29" s="19" t="str">
        <f>IF(COUNTIF($B$2:B29,B29)&gt;1,"重複","")</f>
        <v/>
      </c>
      <c r="T29" s="19" t="s">
        <v>11124</v>
      </c>
    </row>
    <row r="30" spans="1:20" s="19" customFormat="1" hidden="1">
      <c r="A30" s="19">
        <v>719980017</v>
      </c>
      <c r="B30" s="19">
        <v>20031346</v>
      </c>
      <c r="C30" s="19" t="s">
        <v>6746</v>
      </c>
      <c r="D30" s="19" t="s">
        <v>6747</v>
      </c>
      <c r="E30" s="20">
        <v>35886</v>
      </c>
      <c r="F30" s="20">
        <v>36250</v>
      </c>
      <c r="G30" s="19" t="s">
        <v>75</v>
      </c>
      <c r="H30" s="19" t="s">
        <v>94</v>
      </c>
      <c r="O30" s="19" t="s">
        <v>10768</v>
      </c>
      <c r="P30" s="20"/>
      <c r="R30" s="19">
        <v>4740</v>
      </c>
      <c r="S30" s="19" t="str">
        <f>IF(COUNTIF($B$2:B30,B30)&gt;1,"重複","")</f>
        <v/>
      </c>
      <c r="T30" s="19" t="s">
        <v>11124</v>
      </c>
    </row>
    <row r="31" spans="1:20" s="19" customFormat="1" hidden="1">
      <c r="A31" s="19">
        <v>719980017</v>
      </c>
      <c r="B31" s="19">
        <v>20020621</v>
      </c>
      <c r="C31" s="19" t="s">
        <v>6746</v>
      </c>
      <c r="D31" s="19" t="s">
        <v>6747</v>
      </c>
      <c r="E31" s="20">
        <v>35886</v>
      </c>
      <c r="F31" s="20">
        <v>36250</v>
      </c>
      <c r="G31" s="19" t="s">
        <v>75</v>
      </c>
      <c r="H31" s="19" t="s">
        <v>119</v>
      </c>
      <c r="I31" s="19" t="s">
        <v>12067</v>
      </c>
      <c r="J31" s="19" t="s">
        <v>12068</v>
      </c>
      <c r="O31" s="19" t="s">
        <v>10792</v>
      </c>
      <c r="P31" s="20"/>
      <c r="R31" s="19">
        <v>4740</v>
      </c>
      <c r="S31" s="19" t="str">
        <f>IF(COUNTIF($B$2:B31,B31)&gt;1,"重複","")</f>
        <v/>
      </c>
      <c r="T31" s="19" t="s">
        <v>11124</v>
      </c>
    </row>
    <row r="32" spans="1:20" s="19" customFormat="1" hidden="1">
      <c r="A32" s="19">
        <v>719980018</v>
      </c>
      <c r="B32" s="19">
        <v>20029443</v>
      </c>
      <c r="C32" s="19" t="s">
        <v>10396</v>
      </c>
      <c r="D32" s="19" t="s">
        <v>10397</v>
      </c>
      <c r="E32" s="20">
        <v>35886</v>
      </c>
      <c r="F32" s="20">
        <v>36250</v>
      </c>
      <c r="G32" s="19" t="s">
        <v>75</v>
      </c>
      <c r="H32" s="19" t="s">
        <v>8130</v>
      </c>
      <c r="I32" s="19" t="s">
        <v>10417</v>
      </c>
      <c r="J32" s="19" t="s">
        <v>10418</v>
      </c>
      <c r="K32" s="19" t="s">
        <v>810</v>
      </c>
      <c r="O32" s="19" t="s">
        <v>12015</v>
      </c>
      <c r="P32" s="20"/>
      <c r="R32" s="19">
        <v>5230</v>
      </c>
      <c r="S32" s="19" t="str">
        <f>IF(COUNTIF($B$2:B32,B32)&gt;1,"重複","")</f>
        <v/>
      </c>
      <c r="T32" s="19" t="s">
        <v>11124</v>
      </c>
    </row>
    <row r="33" spans="1:20" s="19" customFormat="1" hidden="1">
      <c r="A33" s="19">
        <v>719980018</v>
      </c>
      <c r="B33" s="19">
        <v>20027921</v>
      </c>
      <c r="C33" s="19" t="s">
        <v>10396</v>
      </c>
      <c r="D33" s="19" t="s">
        <v>10397</v>
      </c>
      <c r="E33" s="20">
        <v>35886</v>
      </c>
      <c r="F33" s="20">
        <v>36250</v>
      </c>
      <c r="G33" s="19" t="s">
        <v>75</v>
      </c>
      <c r="H33" s="19" t="s">
        <v>76</v>
      </c>
      <c r="I33" s="19" t="s">
        <v>10398</v>
      </c>
      <c r="J33" s="19" t="s">
        <v>1063</v>
      </c>
      <c r="K33" s="19" t="s">
        <v>1904</v>
      </c>
      <c r="O33" s="19" t="s">
        <v>10776</v>
      </c>
      <c r="P33" s="20"/>
      <c r="R33" s="19">
        <v>5230</v>
      </c>
      <c r="S33" s="19" t="str">
        <f>IF(COUNTIF($B$2:B33,B33)&gt;1,"重複","")</f>
        <v/>
      </c>
      <c r="T33" s="19" t="s">
        <v>11124</v>
      </c>
    </row>
    <row r="34" spans="1:20" s="19" customFormat="1" hidden="1">
      <c r="A34" s="19">
        <v>719980018</v>
      </c>
      <c r="B34" s="19">
        <v>20028420</v>
      </c>
      <c r="C34" s="19" t="s">
        <v>10396</v>
      </c>
      <c r="D34" s="19" t="s">
        <v>10397</v>
      </c>
      <c r="E34" s="20">
        <v>35886</v>
      </c>
      <c r="F34" s="20">
        <v>36250</v>
      </c>
      <c r="G34" s="19" t="s">
        <v>75</v>
      </c>
      <c r="H34" s="19" t="s">
        <v>28</v>
      </c>
      <c r="I34" s="19" t="s">
        <v>10399</v>
      </c>
      <c r="J34" s="19" t="s">
        <v>10400</v>
      </c>
      <c r="O34" s="19" t="s">
        <v>10787</v>
      </c>
      <c r="P34" s="20"/>
      <c r="R34" s="19">
        <v>5230</v>
      </c>
      <c r="S34" s="19" t="str">
        <f>IF(COUNTIF($B$2:B34,B34)&gt;1,"重複","")</f>
        <v/>
      </c>
      <c r="T34" s="19" t="s">
        <v>11124</v>
      </c>
    </row>
    <row r="35" spans="1:20" s="19" customFormat="1" hidden="1">
      <c r="A35" s="19">
        <v>719980019</v>
      </c>
      <c r="B35" s="19">
        <v>20028829</v>
      </c>
      <c r="C35" s="19" t="s">
        <v>10403</v>
      </c>
      <c r="D35" s="19" t="s">
        <v>10404</v>
      </c>
      <c r="E35" s="20">
        <v>35886</v>
      </c>
      <c r="F35" s="20">
        <v>36250</v>
      </c>
      <c r="G35" s="19" t="s">
        <v>75</v>
      </c>
      <c r="H35" s="19" t="s">
        <v>8130</v>
      </c>
      <c r="I35" s="19" t="s">
        <v>10405</v>
      </c>
      <c r="O35" s="19" t="s">
        <v>12015</v>
      </c>
      <c r="P35" s="20"/>
      <c r="R35" s="19">
        <v>5730</v>
      </c>
      <c r="S35" s="19" t="str">
        <f>IF(COUNTIF($B$2:B35,B35)&gt;1,"重複","")</f>
        <v/>
      </c>
      <c r="T35" s="19" t="s">
        <v>11124</v>
      </c>
    </row>
    <row r="36" spans="1:20" s="19" customFormat="1" hidden="1">
      <c r="A36" s="19">
        <v>719980020</v>
      </c>
      <c r="B36" s="19">
        <v>20030207</v>
      </c>
      <c r="C36" s="19" t="s">
        <v>10421</v>
      </c>
      <c r="D36" s="19" t="s">
        <v>10422</v>
      </c>
      <c r="E36" s="20">
        <v>35886</v>
      </c>
      <c r="F36" s="20">
        <v>36250</v>
      </c>
      <c r="G36" s="19" t="s">
        <v>75</v>
      </c>
      <c r="H36" s="19" t="s">
        <v>8130</v>
      </c>
      <c r="I36" s="19" t="s">
        <v>10405</v>
      </c>
      <c r="O36" s="19" t="s">
        <v>12015</v>
      </c>
      <c r="P36" s="20"/>
      <c r="R36" s="19">
        <v>4740</v>
      </c>
      <c r="S36" s="19" t="str">
        <f>IF(COUNTIF($B$2:B36,B36)&gt;1,"重複","")</f>
        <v/>
      </c>
      <c r="T36" s="19" t="s">
        <v>11124</v>
      </c>
    </row>
    <row r="37" spans="1:20" s="19" customFormat="1" hidden="1">
      <c r="A37" s="19">
        <v>719980021</v>
      </c>
      <c r="B37" s="19">
        <v>20021031</v>
      </c>
      <c r="C37" s="19" t="s">
        <v>4344</v>
      </c>
      <c r="D37" s="19" t="s">
        <v>4345</v>
      </c>
      <c r="E37" s="20">
        <v>35886</v>
      </c>
      <c r="F37" s="20">
        <v>36250</v>
      </c>
      <c r="G37" s="19" t="s">
        <v>75</v>
      </c>
      <c r="H37" s="19" t="s">
        <v>119</v>
      </c>
      <c r="I37" s="19" t="s">
        <v>8354</v>
      </c>
      <c r="J37" s="19" t="s">
        <v>8355</v>
      </c>
      <c r="O37" s="19" t="s">
        <v>10792</v>
      </c>
      <c r="P37" s="20"/>
      <c r="R37" s="19">
        <v>4740</v>
      </c>
      <c r="S37" s="19" t="str">
        <f>IF(COUNTIF($B$2:B37,B37)&gt;1,"重複","")</f>
        <v/>
      </c>
      <c r="T37" s="19" t="s">
        <v>11124</v>
      </c>
    </row>
    <row r="38" spans="1:20" s="19" customFormat="1" hidden="1">
      <c r="A38" s="19">
        <v>719980021</v>
      </c>
      <c r="B38" s="19">
        <v>20030182</v>
      </c>
      <c r="C38" s="19" t="s">
        <v>4344</v>
      </c>
      <c r="D38" s="19" t="s">
        <v>4345</v>
      </c>
      <c r="E38" s="20">
        <v>35886</v>
      </c>
      <c r="F38" s="20">
        <v>36250</v>
      </c>
      <c r="G38" s="19" t="s">
        <v>75</v>
      </c>
      <c r="H38" s="19" t="s">
        <v>2660</v>
      </c>
      <c r="I38" s="19" t="s">
        <v>10405</v>
      </c>
      <c r="J38" s="19" t="s">
        <v>10405</v>
      </c>
      <c r="O38" s="19" t="s">
        <v>10769</v>
      </c>
      <c r="P38" s="20"/>
      <c r="R38" s="19">
        <v>4190</v>
      </c>
      <c r="S38" s="19" t="str">
        <f>IF(COUNTIF($B$2:B38,B38)&gt;1,"重複","")</f>
        <v/>
      </c>
      <c r="T38" s="19" t="s">
        <v>11124</v>
      </c>
    </row>
    <row r="39" spans="1:20" s="19" customFormat="1" hidden="1">
      <c r="A39" s="19">
        <v>719980022</v>
      </c>
      <c r="B39" s="19">
        <v>20028030</v>
      </c>
      <c r="C39" s="19" t="s">
        <v>12420</v>
      </c>
      <c r="D39" s="19" t="s">
        <v>12421</v>
      </c>
      <c r="E39" s="20">
        <v>35886</v>
      </c>
      <c r="F39" s="20">
        <v>36250</v>
      </c>
      <c r="G39" s="19" t="s">
        <v>12416</v>
      </c>
      <c r="H39" s="19" t="s">
        <v>76</v>
      </c>
      <c r="I39" s="19" t="s">
        <v>12422</v>
      </c>
      <c r="J39" s="19" t="s">
        <v>7255</v>
      </c>
      <c r="O39" s="19" t="s">
        <v>10776</v>
      </c>
      <c r="P39" s="20"/>
      <c r="R39" s="19">
        <v>6230</v>
      </c>
      <c r="S39" s="19" t="str">
        <f>IF(COUNTIF($B$2:B39,B39)&gt;1,"重複","")</f>
        <v/>
      </c>
      <c r="T39" s="19" t="s">
        <v>12418</v>
      </c>
    </row>
    <row r="40" spans="1:20" s="19" customFormat="1" hidden="1">
      <c r="A40" s="19">
        <v>719980022</v>
      </c>
      <c r="B40" s="19">
        <v>20031026</v>
      </c>
      <c r="C40" s="19" t="s">
        <v>12423</v>
      </c>
      <c r="D40" s="19" t="s">
        <v>12421</v>
      </c>
      <c r="E40" s="20">
        <v>36982</v>
      </c>
      <c r="F40" s="20">
        <v>37346</v>
      </c>
      <c r="G40" s="19" t="s">
        <v>12416</v>
      </c>
      <c r="H40" s="19" t="s">
        <v>8130</v>
      </c>
      <c r="I40" s="19" t="s">
        <v>7204</v>
      </c>
      <c r="O40" s="19" t="s">
        <v>12015</v>
      </c>
      <c r="P40" s="20"/>
      <c r="R40" s="19">
        <v>6230</v>
      </c>
      <c r="S40" s="19" t="str">
        <f>IF(COUNTIF($B$2:B40,B40)&gt;1,"重複","")</f>
        <v/>
      </c>
      <c r="T40" s="19" t="s">
        <v>12418</v>
      </c>
    </row>
    <row r="41" spans="1:20" s="19" customFormat="1" hidden="1">
      <c r="A41" s="19">
        <v>719980023</v>
      </c>
      <c r="B41" s="19">
        <v>20028457</v>
      </c>
      <c r="C41" s="19" t="s">
        <v>10401</v>
      </c>
      <c r="D41" s="19" t="s">
        <v>10402</v>
      </c>
      <c r="E41" s="20">
        <v>35886</v>
      </c>
      <c r="F41" s="20">
        <v>36250</v>
      </c>
      <c r="G41" s="19" t="s">
        <v>75</v>
      </c>
      <c r="H41" s="19" t="s">
        <v>28</v>
      </c>
      <c r="I41" s="19" t="s">
        <v>7634</v>
      </c>
      <c r="O41" s="19" t="s">
        <v>10787</v>
      </c>
      <c r="P41" s="20"/>
      <c r="R41" s="19">
        <v>6230</v>
      </c>
      <c r="S41" s="19" t="str">
        <f>IF(COUNTIF($B$2:B41,B41)&gt;1,"重複","")</f>
        <v/>
      </c>
      <c r="T41" s="19" t="s">
        <v>11124</v>
      </c>
    </row>
    <row r="42" spans="1:20" s="19" customFormat="1" hidden="1">
      <c r="A42" s="19">
        <v>719980024</v>
      </c>
      <c r="B42" s="19">
        <v>20020737</v>
      </c>
      <c r="C42" s="19" t="s">
        <v>10383</v>
      </c>
      <c r="D42" s="19" t="s">
        <v>10384</v>
      </c>
      <c r="E42" s="20">
        <v>35886</v>
      </c>
      <c r="F42" s="20">
        <v>36250</v>
      </c>
      <c r="G42" s="19" t="s">
        <v>75</v>
      </c>
      <c r="H42" s="19" t="s">
        <v>119</v>
      </c>
      <c r="I42" s="19" t="s">
        <v>10385</v>
      </c>
      <c r="J42" s="19" t="s">
        <v>10386</v>
      </c>
      <c r="O42" s="19" t="s">
        <v>10792</v>
      </c>
      <c r="P42" s="20"/>
      <c r="R42" s="19">
        <v>5730</v>
      </c>
      <c r="S42" s="19" t="str">
        <f>IF(COUNTIF($B$2:B42,B42)&gt;1,"重複","")</f>
        <v/>
      </c>
      <c r="T42" s="19" t="s">
        <v>11124</v>
      </c>
    </row>
    <row r="43" spans="1:20" s="19" customFormat="1" hidden="1">
      <c r="A43" s="19">
        <v>719980025</v>
      </c>
      <c r="B43" s="19">
        <v>20023264</v>
      </c>
      <c r="C43" s="19" t="s">
        <v>5245</v>
      </c>
      <c r="D43" s="19" t="s">
        <v>5246</v>
      </c>
      <c r="E43" s="20">
        <v>35886</v>
      </c>
      <c r="F43" s="20">
        <v>36250</v>
      </c>
      <c r="G43" s="19" t="s">
        <v>75</v>
      </c>
      <c r="H43" s="19" t="s">
        <v>43</v>
      </c>
      <c r="O43" s="19" t="s">
        <v>10771</v>
      </c>
      <c r="P43" s="20"/>
      <c r="R43" s="19">
        <v>5730</v>
      </c>
      <c r="S43" s="19" t="str">
        <f>IF(COUNTIF($B$2:B43,B43)&gt;1,"重複","")</f>
        <v/>
      </c>
      <c r="T43" s="19" t="s">
        <v>11124</v>
      </c>
    </row>
    <row r="44" spans="1:20" s="19" customFormat="1" hidden="1">
      <c r="A44" s="19">
        <v>719980026</v>
      </c>
      <c r="B44" s="19">
        <v>20021421</v>
      </c>
      <c r="C44" s="19" t="s">
        <v>8945</v>
      </c>
      <c r="D44" s="19" t="s">
        <v>8946</v>
      </c>
      <c r="E44" s="20">
        <v>36069</v>
      </c>
      <c r="F44" s="20">
        <v>36250</v>
      </c>
      <c r="G44" s="19" t="s">
        <v>75</v>
      </c>
      <c r="H44" s="19" t="s">
        <v>119</v>
      </c>
      <c r="I44" s="19" t="s">
        <v>12245</v>
      </c>
      <c r="O44" s="19" t="s">
        <v>10792</v>
      </c>
      <c r="P44" s="20"/>
      <c r="R44" s="19">
        <v>4740</v>
      </c>
      <c r="S44" s="19" t="str">
        <f>IF(COUNTIF($B$2:B44,B44)&gt;1,"重複","")</f>
        <v/>
      </c>
      <c r="T44" s="19" t="s">
        <v>11124</v>
      </c>
    </row>
    <row r="45" spans="1:20" s="19" customFormat="1" hidden="1">
      <c r="A45" s="19">
        <v>719980026</v>
      </c>
      <c r="B45" s="19">
        <v>20030313</v>
      </c>
      <c r="C45" s="19" t="s">
        <v>10425</v>
      </c>
      <c r="D45" s="19" t="s">
        <v>8946</v>
      </c>
      <c r="E45" s="20">
        <v>35886</v>
      </c>
      <c r="F45" s="20">
        <v>36250</v>
      </c>
      <c r="G45" s="19" t="s">
        <v>75</v>
      </c>
      <c r="H45" s="19" t="s">
        <v>8130</v>
      </c>
      <c r="I45" s="19" t="s">
        <v>5908</v>
      </c>
      <c r="O45" s="19" t="s">
        <v>12015</v>
      </c>
      <c r="P45" s="20"/>
      <c r="R45" s="19">
        <v>4740</v>
      </c>
      <c r="S45" s="19" t="str">
        <f>IF(COUNTIF($B$2:B45,B45)&gt;1,"重複","")</f>
        <v/>
      </c>
      <c r="T45" s="19" t="s">
        <v>11124</v>
      </c>
    </row>
    <row r="46" spans="1:20" s="19" customFormat="1" hidden="1">
      <c r="A46" s="19">
        <v>719980027</v>
      </c>
      <c r="B46" s="19">
        <v>20020602</v>
      </c>
      <c r="C46" s="19" t="s">
        <v>7489</v>
      </c>
      <c r="D46" s="19" t="s">
        <v>7490</v>
      </c>
      <c r="E46" s="20">
        <v>35886</v>
      </c>
      <c r="F46" s="20">
        <v>36250</v>
      </c>
      <c r="G46" s="19" t="s">
        <v>75</v>
      </c>
      <c r="H46" s="19" t="s">
        <v>119</v>
      </c>
      <c r="I46" s="19" t="s">
        <v>10379</v>
      </c>
      <c r="J46" s="19" t="s">
        <v>10380</v>
      </c>
      <c r="O46" s="19" t="s">
        <v>10792</v>
      </c>
      <c r="P46" s="20"/>
      <c r="R46" s="19">
        <v>5730</v>
      </c>
      <c r="S46" s="19" t="str">
        <f>IF(COUNTIF($B$2:B46,B46)&gt;1,"重複","")</f>
        <v/>
      </c>
      <c r="T46" s="19" t="s">
        <v>11124</v>
      </c>
    </row>
    <row r="47" spans="1:20" s="19" customFormat="1" hidden="1">
      <c r="A47" s="19">
        <v>719980027</v>
      </c>
      <c r="B47" s="19">
        <v>20029407</v>
      </c>
      <c r="C47" s="19" t="s">
        <v>7489</v>
      </c>
      <c r="D47" s="19" t="s">
        <v>7490</v>
      </c>
      <c r="E47" s="20">
        <v>35886</v>
      </c>
      <c r="F47" s="20">
        <v>36250</v>
      </c>
      <c r="G47" s="19" t="s">
        <v>75</v>
      </c>
      <c r="H47" s="19" t="s">
        <v>2660</v>
      </c>
      <c r="I47" s="19" t="s">
        <v>10416</v>
      </c>
      <c r="J47" s="19" t="s">
        <v>12224</v>
      </c>
      <c r="K47" s="19" t="s">
        <v>12225</v>
      </c>
      <c r="O47" s="19" t="s">
        <v>10769</v>
      </c>
      <c r="P47" s="20"/>
      <c r="R47" s="19">
        <v>5730</v>
      </c>
      <c r="S47" s="19" t="str">
        <f>IF(COUNTIF($B$2:B47,B47)&gt;1,"重複","")</f>
        <v/>
      </c>
      <c r="T47" s="19" t="s">
        <v>11124</v>
      </c>
    </row>
    <row r="48" spans="1:20" s="19" customFormat="1" hidden="1">
      <c r="A48" s="19">
        <v>719980028</v>
      </c>
      <c r="B48" s="19">
        <v>20022171</v>
      </c>
      <c r="C48" s="19" t="s">
        <v>10387</v>
      </c>
      <c r="D48" s="19" t="s">
        <v>10340</v>
      </c>
      <c r="E48" s="20">
        <v>35886</v>
      </c>
      <c r="F48" s="20">
        <v>36250</v>
      </c>
      <c r="G48" s="19" t="s">
        <v>75</v>
      </c>
      <c r="H48" s="19" t="s">
        <v>94</v>
      </c>
      <c r="O48" s="19" t="s">
        <v>10768</v>
      </c>
      <c r="P48" s="20"/>
      <c r="R48" s="19">
        <v>6230</v>
      </c>
      <c r="S48" s="19" t="str">
        <f>IF(COUNTIF($B$2:B48,B48)&gt;1,"重複","")</f>
        <v/>
      </c>
      <c r="T48" s="19" t="s">
        <v>11124</v>
      </c>
    </row>
    <row r="49" spans="1:20" s="19" customFormat="1" hidden="1">
      <c r="A49" s="19">
        <v>719980029</v>
      </c>
      <c r="B49" s="19">
        <v>20031141</v>
      </c>
      <c r="C49" s="19" t="s">
        <v>6262</v>
      </c>
      <c r="D49" s="19" t="s">
        <v>86</v>
      </c>
      <c r="E49" s="20">
        <v>35886</v>
      </c>
      <c r="F49" s="20">
        <v>36250</v>
      </c>
      <c r="G49" s="19" t="s">
        <v>75</v>
      </c>
      <c r="H49" s="19" t="s">
        <v>94</v>
      </c>
      <c r="O49" s="19" t="s">
        <v>10768</v>
      </c>
      <c r="P49" s="20"/>
      <c r="R49" s="19">
        <v>5730</v>
      </c>
      <c r="S49" s="19" t="str">
        <f>IF(COUNTIF($B$2:B49,B49)&gt;1,"重複","")</f>
        <v/>
      </c>
      <c r="T49" s="19" t="s">
        <v>11124</v>
      </c>
    </row>
    <row r="50" spans="1:20" s="19" customFormat="1" hidden="1">
      <c r="A50" s="19">
        <v>719980030</v>
      </c>
      <c r="B50" s="19">
        <v>20038177</v>
      </c>
      <c r="C50" s="19" t="s">
        <v>3611</v>
      </c>
      <c r="D50" s="19" t="s">
        <v>3612</v>
      </c>
      <c r="E50" s="20">
        <v>37226</v>
      </c>
      <c r="F50" s="20">
        <v>37346</v>
      </c>
      <c r="G50" s="19" t="s">
        <v>75</v>
      </c>
      <c r="H50" s="19" t="s">
        <v>94</v>
      </c>
      <c r="I50" s="19" t="s">
        <v>2338</v>
      </c>
      <c r="O50" s="19" t="s">
        <v>10768</v>
      </c>
      <c r="P50" s="20">
        <v>41374</v>
      </c>
      <c r="Q50" s="19" t="s">
        <v>29</v>
      </c>
      <c r="R50" s="19">
        <v>6230</v>
      </c>
      <c r="S50" s="19" t="str">
        <f>IF(COUNTIF($B$2:B50,B50)&gt;1,"重複","")</f>
        <v/>
      </c>
      <c r="T50" s="19" t="s">
        <v>11124</v>
      </c>
    </row>
    <row r="51" spans="1:20" s="19" customFormat="1" hidden="1">
      <c r="A51" s="19">
        <v>719980031</v>
      </c>
      <c r="B51" s="19">
        <v>20029258</v>
      </c>
      <c r="C51" s="19" t="s">
        <v>10388</v>
      </c>
      <c r="D51" s="19" t="s">
        <v>10389</v>
      </c>
      <c r="E51" s="20">
        <v>35886</v>
      </c>
      <c r="F51" s="20">
        <v>36250</v>
      </c>
      <c r="G51" s="19" t="s">
        <v>75</v>
      </c>
      <c r="H51" s="19" t="s">
        <v>8130</v>
      </c>
      <c r="O51" s="19" t="s">
        <v>12015</v>
      </c>
      <c r="P51" s="20"/>
      <c r="R51" s="19">
        <v>6230</v>
      </c>
      <c r="S51" s="19" t="str">
        <f>IF(COUNTIF($B$2:B51,B51)&gt;1,"重複","")</f>
        <v/>
      </c>
      <c r="T51" s="19" t="s">
        <v>11124</v>
      </c>
    </row>
    <row r="52" spans="1:20" s="19" customFormat="1" hidden="1">
      <c r="A52" s="19">
        <v>719980031</v>
      </c>
      <c r="B52" s="19">
        <v>20022269</v>
      </c>
      <c r="C52" s="19" t="s">
        <v>10388</v>
      </c>
      <c r="D52" s="19" t="s">
        <v>10389</v>
      </c>
      <c r="E52" s="20">
        <v>35886</v>
      </c>
      <c r="F52" s="20">
        <v>36250</v>
      </c>
      <c r="G52" s="19" t="s">
        <v>75</v>
      </c>
      <c r="H52" s="19" t="s">
        <v>94</v>
      </c>
      <c r="O52" s="19" t="s">
        <v>10768</v>
      </c>
      <c r="P52" s="20"/>
      <c r="R52" s="19">
        <v>6230</v>
      </c>
      <c r="S52" s="19" t="str">
        <f>IF(COUNTIF($B$2:B52,B52)&gt;1,"重複","")</f>
        <v/>
      </c>
      <c r="T52" s="19" t="s">
        <v>11124</v>
      </c>
    </row>
    <row r="53" spans="1:20" s="19" customFormat="1" hidden="1">
      <c r="A53" s="19">
        <v>719980032</v>
      </c>
      <c r="B53" s="19">
        <v>20020597</v>
      </c>
      <c r="C53" s="19" t="s">
        <v>10375</v>
      </c>
      <c r="D53" s="19" t="s">
        <v>10376</v>
      </c>
      <c r="E53" s="20">
        <v>35886</v>
      </c>
      <c r="F53" s="20">
        <v>36250</v>
      </c>
      <c r="G53" s="19" t="s">
        <v>75</v>
      </c>
      <c r="H53" s="19" t="s">
        <v>119</v>
      </c>
      <c r="I53" s="19" t="s">
        <v>10377</v>
      </c>
      <c r="J53" s="19" t="s">
        <v>10378</v>
      </c>
      <c r="O53" s="19" t="s">
        <v>10792</v>
      </c>
      <c r="P53" s="20"/>
      <c r="R53" s="19">
        <v>5230</v>
      </c>
      <c r="S53" s="19" t="str">
        <f>IF(COUNTIF($B$2:B53,B53)&gt;1,"重複","")</f>
        <v/>
      </c>
      <c r="T53" s="19" t="s">
        <v>11124</v>
      </c>
    </row>
    <row r="54" spans="1:20" s="19" customFormat="1" hidden="1">
      <c r="A54" s="19">
        <v>719980033</v>
      </c>
      <c r="B54" s="19">
        <v>20023255</v>
      </c>
      <c r="C54" s="19" t="s">
        <v>10392</v>
      </c>
      <c r="D54" s="19" t="s">
        <v>10393</v>
      </c>
      <c r="E54" s="20">
        <v>35886</v>
      </c>
      <c r="F54" s="20">
        <v>36250</v>
      </c>
      <c r="G54" s="19" t="s">
        <v>75</v>
      </c>
      <c r="H54" s="19" t="s">
        <v>43</v>
      </c>
      <c r="O54" s="19" t="s">
        <v>10771</v>
      </c>
      <c r="P54" s="20"/>
      <c r="R54" s="19">
        <v>6230</v>
      </c>
      <c r="S54" s="19" t="str">
        <f>IF(COUNTIF($B$2:B54,B54)&gt;1,"重複","")</f>
        <v/>
      </c>
      <c r="T54" s="19" t="s">
        <v>11124</v>
      </c>
    </row>
    <row r="55" spans="1:20" s="19" customFormat="1" hidden="1">
      <c r="A55" s="19">
        <v>719980034</v>
      </c>
      <c r="B55" s="19">
        <v>20096647</v>
      </c>
      <c r="C55" s="19" t="s">
        <v>5566</v>
      </c>
      <c r="D55" s="19" t="s">
        <v>5567</v>
      </c>
      <c r="E55" s="20">
        <v>39873</v>
      </c>
      <c r="F55" s="20">
        <v>39903</v>
      </c>
      <c r="G55" s="19" t="s">
        <v>75</v>
      </c>
      <c r="H55" s="19" t="s">
        <v>1545</v>
      </c>
      <c r="I55" s="19" t="s">
        <v>5568</v>
      </c>
      <c r="O55" s="19" t="s">
        <v>10772</v>
      </c>
      <c r="P55" s="20"/>
      <c r="R55" s="19">
        <v>5730</v>
      </c>
      <c r="S55" s="19" t="str">
        <f>IF(COUNTIF($B$2:B55,B55)&gt;1,"重複","")</f>
        <v/>
      </c>
      <c r="T55" s="19" t="s">
        <v>11124</v>
      </c>
    </row>
    <row r="56" spans="1:20" s="19" customFormat="1" hidden="1">
      <c r="A56" s="19">
        <v>719980034</v>
      </c>
      <c r="B56" s="19">
        <v>20029648</v>
      </c>
      <c r="C56" s="19" t="s">
        <v>8938</v>
      </c>
      <c r="D56" s="19" t="s">
        <v>5567</v>
      </c>
      <c r="E56" s="20">
        <v>35886</v>
      </c>
      <c r="F56" s="20">
        <v>36250</v>
      </c>
      <c r="G56" s="19" t="s">
        <v>75</v>
      </c>
      <c r="H56" s="19" t="s">
        <v>8130</v>
      </c>
      <c r="O56" s="19" t="s">
        <v>12015</v>
      </c>
      <c r="P56" s="20"/>
      <c r="R56" s="19">
        <v>5230</v>
      </c>
      <c r="S56" s="19" t="str">
        <f>IF(COUNTIF($B$2:B56,B56)&gt;1,"重複","")</f>
        <v/>
      </c>
      <c r="T56" s="19" t="s">
        <v>11124</v>
      </c>
    </row>
    <row r="57" spans="1:20" s="19" customFormat="1" hidden="1">
      <c r="A57" s="19">
        <v>719980034</v>
      </c>
      <c r="B57" s="19">
        <v>20020700</v>
      </c>
      <c r="C57" s="19" t="s">
        <v>8938</v>
      </c>
      <c r="D57" s="19" t="s">
        <v>5567</v>
      </c>
      <c r="E57" s="20">
        <v>35886</v>
      </c>
      <c r="F57" s="20">
        <v>36250</v>
      </c>
      <c r="G57" s="19" t="s">
        <v>75</v>
      </c>
      <c r="H57" s="19" t="s">
        <v>119</v>
      </c>
      <c r="I57" s="19" t="s">
        <v>8939</v>
      </c>
      <c r="J57" s="19" t="s">
        <v>8940</v>
      </c>
      <c r="O57" s="19" t="s">
        <v>10792</v>
      </c>
      <c r="P57" s="20"/>
      <c r="R57" s="19">
        <v>5230</v>
      </c>
      <c r="S57" s="19" t="str">
        <f>IF(COUNTIF($B$2:B57,B57)&gt;1,"重複","")</f>
        <v/>
      </c>
      <c r="T57" s="19" t="s">
        <v>11124</v>
      </c>
    </row>
    <row r="58" spans="1:20" s="19" customFormat="1" hidden="1">
      <c r="A58" s="19">
        <v>719980035</v>
      </c>
      <c r="B58" s="19">
        <v>20030299</v>
      </c>
      <c r="C58" s="19" t="s">
        <v>10423</v>
      </c>
      <c r="D58" s="19" t="s">
        <v>10424</v>
      </c>
      <c r="E58" s="20">
        <v>35886</v>
      </c>
      <c r="F58" s="20">
        <v>36250</v>
      </c>
      <c r="G58" s="19" t="s">
        <v>75</v>
      </c>
      <c r="H58" s="19" t="s">
        <v>8130</v>
      </c>
      <c r="I58" s="19" t="s">
        <v>282</v>
      </c>
      <c r="O58" s="19" t="s">
        <v>12015</v>
      </c>
      <c r="P58" s="20"/>
      <c r="R58" s="19">
        <v>4190</v>
      </c>
      <c r="S58" s="19" t="str">
        <f>IF(COUNTIF($B$2:B58,B58)&gt;1,"重複","")</f>
        <v/>
      </c>
      <c r="T58" s="19" t="s">
        <v>11124</v>
      </c>
    </row>
    <row r="59" spans="1:20" s="19" customFormat="1" hidden="1">
      <c r="A59" s="19">
        <v>719980036</v>
      </c>
      <c r="B59" s="19">
        <v>20035756</v>
      </c>
      <c r="C59" s="19" t="s">
        <v>10361</v>
      </c>
      <c r="D59" s="19" t="s">
        <v>10362</v>
      </c>
      <c r="E59" s="20">
        <v>35891</v>
      </c>
      <c r="F59" s="20">
        <v>36250</v>
      </c>
      <c r="G59" s="19" t="s">
        <v>75</v>
      </c>
      <c r="H59" s="19" t="s">
        <v>108</v>
      </c>
      <c r="O59" s="19" t="s">
        <v>10806</v>
      </c>
      <c r="P59" s="20"/>
      <c r="R59" s="19">
        <v>2380</v>
      </c>
      <c r="S59" s="19" t="str">
        <f>IF(COUNTIF($B$2:B59,B59)&gt;1,"重複","")</f>
        <v/>
      </c>
      <c r="T59" s="19" t="s">
        <v>11124</v>
      </c>
    </row>
    <row r="60" spans="1:20" s="19" customFormat="1" hidden="1">
      <c r="A60" s="19">
        <v>719980037</v>
      </c>
      <c r="B60" s="19">
        <v>20035738</v>
      </c>
      <c r="C60" s="19" t="s">
        <v>10359</v>
      </c>
      <c r="D60" s="19" t="s">
        <v>10360</v>
      </c>
      <c r="E60" s="20">
        <v>35891</v>
      </c>
      <c r="F60" s="20">
        <v>36250</v>
      </c>
      <c r="G60" s="19" t="s">
        <v>75</v>
      </c>
      <c r="H60" s="19" t="s">
        <v>108</v>
      </c>
      <c r="O60" s="19" t="s">
        <v>10806</v>
      </c>
      <c r="P60" s="20"/>
      <c r="R60" s="19">
        <v>2380</v>
      </c>
      <c r="S60" s="19" t="str">
        <f>IF(COUNTIF($B$2:B60,B60)&gt;1,"重複","")</f>
        <v/>
      </c>
      <c r="T60" s="19" t="s">
        <v>11124</v>
      </c>
    </row>
    <row r="61" spans="1:20" s="19" customFormat="1" hidden="1">
      <c r="A61" s="19">
        <v>719980038</v>
      </c>
      <c r="B61" s="19">
        <v>20035710</v>
      </c>
      <c r="C61" s="19" t="s">
        <v>10357</v>
      </c>
      <c r="D61" s="19" t="s">
        <v>10358</v>
      </c>
      <c r="E61" s="20">
        <v>35891</v>
      </c>
      <c r="F61" s="20">
        <v>36250</v>
      </c>
      <c r="G61" s="19" t="s">
        <v>75</v>
      </c>
      <c r="H61" s="19" t="s">
        <v>108</v>
      </c>
      <c r="O61" s="19" t="s">
        <v>10806</v>
      </c>
      <c r="P61" s="20"/>
      <c r="R61" s="19">
        <v>2380</v>
      </c>
      <c r="S61" s="19" t="str">
        <f>IF(COUNTIF($B$2:B61,B61)&gt;1,"重複","")</f>
        <v/>
      </c>
      <c r="T61" s="19" t="s">
        <v>11124</v>
      </c>
    </row>
    <row r="62" spans="1:20" s="19" customFormat="1" hidden="1">
      <c r="A62" s="19">
        <v>719980039</v>
      </c>
      <c r="B62" s="19">
        <v>20035783</v>
      </c>
      <c r="C62" s="19" t="s">
        <v>10367</v>
      </c>
      <c r="D62" s="19" t="s">
        <v>10368</v>
      </c>
      <c r="E62" s="20">
        <v>35891</v>
      </c>
      <c r="F62" s="20">
        <v>36250</v>
      </c>
      <c r="G62" s="19" t="s">
        <v>75</v>
      </c>
      <c r="H62" s="19" t="s">
        <v>108</v>
      </c>
      <c r="O62" s="19" t="s">
        <v>10806</v>
      </c>
      <c r="P62" s="20"/>
      <c r="R62" s="19">
        <v>2380</v>
      </c>
      <c r="S62" s="19" t="str">
        <f>IF(COUNTIF($B$2:B62,B62)&gt;1,"重複","")</f>
        <v/>
      </c>
      <c r="T62" s="19" t="s">
        <v>11124</v>
      </c>
    </row>
    <row r="63" spans="1:20" s="19" customFormat="1" hidden="1">
      <c r="A63" s="19">
        <v>719980040</v>
      </c>
      <c r="B63" s="19">
        <v>20035765</v>
      </c>
      <c r="C63" s="19" t="s">
        <v>10363</v>
      </c>
      <c r="D63" s="19" t="s">
        <v>10364</v>
      </c>
      <c r="E63" s="20">
        <v>35891</v>
      </c>
      <c r="F63" s="20">
        <v>36250</v>
      </c>
      <c r="G63" s="19" t="s">
        <v>75</v>
      </c>
      <c r="H63" s="19" t="s">
        <v>108</v>
      </c>
      <c r="O63" s="19" t="s">
        <v>10806</v>
      </c>
      <c r="P63" s="20"/>
      <c r="R63" s="19">
        <v>2380</v>
      </c>
      <c r="S63" s="19" t="str">
        <f>IF(COUNTIF($B$2:B63,B63)&gt;1,"重複","")</f>
        <v/>
      </c>
      <c r="T63" s="19" t="s">
        <v>11124</v>
      </c>
    </row>
    <row r="64" spans="1:20" s="19" customFormat="1" hidden="1">
      <c r="A64" s="19">
        <v>719980041</v>
      </c>
      <c r="B64" s="19">
        <v>20035792</v>
      </c>
      <c r="C64" s="19" t="s">
        <v>10369</v>
      </c>
      <c r="D64" s="19" t="s">
        <v>10370</v>
      </c>
      <c r="E64" s="20">
        <v>35891</v>
      </c>
      <c r="F64" s="20">
        <v>36250</v>
      </c>
      <c r="G64" s="19" t="s">
        <v>75</v>
      </c>
      <c r="H64" s="19" t="s">
        <v>104</v>
      </c>
      <c r="O64" s="19" t="s">
        <v>10805</v>
      </c>
      <c r="P64" s="20"/>
      <c r="R64" s="19">
        <v>2380</v>
      </c>
      <c r="S64" s="19" t="str">
        <f>IF(COUNTIF($B$2:B64,B64)&gt;1,"重複","")</f>
        <v/>
      </c>
      <c r="T64" s="19" t="s">
        <v>11124</v>
      </c>
    </row>
    <row r="65" spans="1:20" s="19" customFormat="1" hidden="1">
      <c r="A65" s="19">
        <v>719980042</v>
      </c>
      <c r="B65" s="19">
        <v>20035774</v>
      </c>
      <c r="C65" s="19" t="s">
        <v>10365</v>
      </c>
      <c r="D65" s="19" t="s">
        <v>10366</v>
      </c>
      <c r="E65" s="20">
        <v>35891</v>
      </c>
      <c r="F65" s="20">
        <v>36250</v>
      </c>
      <c r="G65" s="19" t="s">
        <v>75</v>
      </c>
      <c r="H65" s="19" t="s">
        <v>108</v>
      </c>
      <c r="O65" s="19" t="s">
        <v>10806</v>
      </c>
      <c r="P65" s="20"/>
      <c r="R65" s="19">
        <v>2380</v>
      </c>
      <c r="S65" s="19" t="str">
        <f>IF(COUNTIF($B$2:B65,B65)&gt;1,"重複","")</f>
        <v/>
      </c>
      <c r="T65" s="19" t="s">
        <v>11124</v>
      </c>
    </row>
    <row r="66" spans="1:20" s="19" customFormat="1" hidden="1">
      <c r="A66" s="19">
        <v>719980043</v>
      </c>
      <c r="B66" s="19">
        <v>20032165</v>
      </c>
      <c r="C66" s="19" t="s">
        <v>10353</v>
      </c>
      <c r="D66" s="19" t="s">
        <v>10354</v>
      </c>
      <c r="E66" s="20">
        <v>35901</v>
      </c>
      <c r="F66" s="20">
        <v>36250</v>
      </c>
      <c r="G66" s="19" t="s">
        <v>75</v>
      </c>
      <c r="H66" s="19" t="s">
        <v>2268</v>
      </c>
      <c r="O66" s="19" t="s">
        <v>12064</v>
      </c>
      <c r="P66" s="20"/>
      <c r="R66" s="19">
        <v>6230</v>
      </c>
      <c r="S66" s="19" t="str">
        <f>IF(COUNTIF($B$2:B66,B66)&gt;1,"重複","")</f>
        <v/>
      </c>
      <c r="T66" s="19" t="s">
        <v>11124</v>
      </c>
    </row>
    <row r="67" spans="1:20" s="19" customFormat="1" hidden="1">
      <c r="A67" s="19">
        <v>719980044</v>
      </c>
      <c r="B67" s="19">
        <v>20022082</v>
      </c>
      <c r="C67" s="19" t="s">
        <v>10351</v>
      </c>
      <c r="D67" s="19" t="s">
        <v>10352</v>
      </c>
      <c r="E67" s="20">
        <v>35908</v>
      </c>
      <c r="F67" s="20">
        <v>36250</v>
      </c>
      <c r="G67" s="19" t="s">
        <v>75</v>
      </c>
      <c r="H67" s="19" t="s">
        <v>94</v>
      </c>
      <c r="I67" s="19" t="s">
        <v>2338</v>
      </c>
      <c r="O67" s="19" t="s">
        <v>10768</v>
      </c>
      <c r="P67" s="20"/>
      <c r="R67" s="19">
        <v>6230</v>
      </c>
      <c r="S67" s="19" t="str">
        <f>IF(COUNTIF($B$2:B67,B67)&gt;1,"重複","")</f>
        <v/>
      </c>
      <c r="T67" s="19" t="s">
        <v>11124</v>
      </c>
    </row>
    <row r="68" spans="1:20" s="19" customFormat="1" hidden="1">
      <c r="A68" s="19">
        <v>719980045</v>
      </c>
      <c r="B68" s="19">
        <v>20022631</v>
      </c>
      <c r="C68" s="19" t="s">
        <v>3212</v>
      </c>
      <c r="D68" s="19" t="s">
        <v>3213</v>
      </c>
      <c r="E68" s="20">
        <v>35915</v>
      </c>
      <c r="F68" s="20">
        <v>36250</v>
      </c>
      <c r="G68" s="19" t="s">
        <v>75</v>
      </c>
      <c r="H68" s="19" t="s">
        <v>94</v>
      </c>
      <c r="O68" s="19" t="s">
        <v>10768</v>
      </c>
      <c r="P68" s="20">
        <v>41740</v>
      </c>
      <c r="Q68" s="19" t="s">
        <v>29</v>
      </c>
      <c r="R68" s="19">
        <v>5230</v>
      </c>
      <c r="S68" s="19" t="str">
        <f>IF(COUNTIF($B$2:B68,B68)&gt;1,"重複","")</f>
        <v/>
      </c>
      <c r="T68" s="19" t="s">
        <v>11124</v>
      </c>
    </row>
    <row r="69" spans="1:20" s="19" customFormat="1" hidden="1">
      <c r="A69" s="19">
        <v>719980046</v>
      </c>
      <c r="B69" s="19">
        <v>20025070</v>
      </c>
      <c r="C69" s="19" t="s">
        <v>10349</v>
      </c>
      <c r="D69" s="19" t="s">
        <v>10350</v>
      </c>
      <c r="E69" s="20">
        <v>35947</v>
      </c>
      <c r="F69" s="20">
        <v>36250</v>
      </c>
      <c r="G69" s="19" t="s">
        <v>75</v>
      </c>
      <c r="H69" s="19" t="s">
        <v>43</v>
      </c>
      <c r="O69" s="19" t="s">
        <v>10771</v>
      </c>
      <c r="P69" s="20"/>
      <c r="R69" s="19">
        <v>4740</v>
      </c>
      <c r="S69" s="19" t="str">
        <f>IF(COUNTIF($B$2:B69,B69)&gt;1,"重複","")</f>
        <v/>
      </c>
      <c r="T69" s="19" t="s">
        <v>11124</v>
      </c>
    </row>
    <row r="70" spans="1:20" s="19" customFormat="1" hidden="1">
      <c r="A70" s="19">
        <v>719980047</v>
      </c>
      <c r="B70" s="19">
        <v>20024400</v>
      </c>
      <c r="C70" s="19" t="s">
        <v>10347</v>
      </c>
      <c r="D70" s="19" t="s">
        <v>10348</v>
      </c>
      <c r="E70" s="20">
        <v>35947</v>
      </c>
      <c r="F70" s="20">
        <v>36250</v>
      </c>
      <c r="G70" s="19" t="s">
        <v>75</v>
      </c>
      <c r="H70" s="19" t="s">
        <v>43</v>
      </c>
      <c r="O70" s="19" t="s">
        <v>10771</v>
      </c>
      <c r="P70" s="20"/>
      <c r="R70" s="19">
        <v>0</v>
      </c>
      <c r="S70" s="19" t="str">
        <f>IF(COUNTIF($B$2:B70,B70)&gt;1,"重複","")</f>
        <v/>
      </c>
      <c r="T70" s="19" t="s">
        <v>11124</v>
      </c>
    </row>
    <row r="71" spans="1:20" s="19" customFormat="1" hidden="1">
      <c r="A71" s="19">
        <v>719980048</v>
      </c>
      <c r="B71" s="19">
        <v>20022738</v>
      </c>
      <c r="C71" s="19" t="s">
        <v>10344</v>
      </c>
      <c r="D71" s="19" t="s">
        <v>10345</v>
      </c>
      <c r="E71" s="20">
        <v>35975</v>
      </c>
      <c r="F71" s="20">
        <v>36250</v>
      </c>
      <c r="G71" s="19" t="s">
        <v>75</v>
      </c>
      <c r="H71" s="19" t="s">
        <v>94</v>
      </c>
      <c r="I71" s="19" t="s">
        <v>10346</v>
      </c>
      <c r="O71" s="19" t="s">
        <v>10768</v>
      </c>
      <c r="P71" s="20"/>
      <c r="R71" s="19">
        <v>5730</v>
      </c>
      <c r="S71" s="19" t="str">
        <f>IF(COUNTIF($B$2:B71,B71)&gt;1,"重複","")</f>
        <v/>
      </c>
      <c r="T71" s="19" t="s">
        <v>11124</v>
      </c>
    </row>
    <row r="72" spans="1:20" s="19" customFormat="1" hidden="1">
      <c r="A72" s="19">
        <v>719980049</v>
      </c>
      <c r="B72" s="19">
        <v>20021342</v>
      </c>
      <c r="C72" s="19" t="s">
        <v>10313</v>
      </c>
      <c r="D72" s="19" t="s">
        <v>10314</v>
      </c>
      <c r="E72" s="20">
        <v>36069</v>
      </c>
      <c r="F72" s="20">
        <v>36250</v>
      </c>
      <c r="G72" s="19" t="s">
        <v>75</v>
      </c>
      <c r="H72" s="19" t="s">
        <v>119</v>
      </c>
      <c r="I72" s="19" t="s">
        <v>2455</v>
      </c>
      <c r="O72" s="19" t="s">
        <v>10792</v>
      </c>
      <c r="P72" s="20"/>
      <c r="R72" s="19">
        <v>5230</v>
      </c>
      <c r="S72" s="19" t="str">
        <f>IF(COUNTIF($B$2:B72,B72)&gt;1,"重複","")</f>
        <v/>
      </c>
      <c r="T72" s="19" t="s">
        <v>11124</v>
      </c>
    </row>
    <row r="73" spans="1:20" s="19" customFormat="1" hidden="1">
      <c r="A73" s="19">
        <v>719980050</v>
      </c>
      <c r="B73" s="19">
        <v>20021175</v>
      </c>
      <c r="C73" s="19" t="s">
        <v>10307</v>
      </c>
      <c r="D73" s="19" t="s">
        <v>10308</v>
      </c>
      <c r="E73" s="20">
        <v>36069</v>
      </c>
      <c r="F73" s="20">
        <v>36250</v>
      </c>
      <c r="G73" s="19" t="s">
        <v>75</v>
      </c>
      <c r="H73" s="19" t="s">
        <v>119</v>
      </c>
      <c r="I73" s="19" t="s">
        <v>5660</v>
      </c>
      <c r="O73" s="19" t="s">
        <v>10792</v>
      </c>
      <c r="P73" s="20"/>
      <c r="R73" s="19">
        <v>5230</v>
      </c>
      <c r="S73" s="19" t="str">
        <f>IF(COUNTIF($B$2:B73,B73)&gt;1,"重複","")</f>
        <v/>
      </c>
      <c r="T73" s="19" t="s">
        <v>11124</v>
      </c>
    </row>
    <row r="74" spans="1:20" s="19" customFormat="1" hidden="1">
      <c r="A74" s="19">
        <v>719980051</v>
      </c>
      <c r="B74" s="19">
        <v>20028341</v>
      </c>
      <c r="C74" s="19" t="s">
        <v>10341</v>
      </c>
      <c r="D74" s="19" t="s">
        <v>10342</v>
      </c>
      <c r="E74" s="20">
        <v>36069</v>
      </c>
      <c r="F74" s="20">
        <v>36250</v>
      </c>
      <c r="G74" s="19" t="s">
        <v>75</v>
      </c>
      <c r="H74" s="19" t="s">
        <v>28</v>
      </c>
      <c r="I74" s="19" t="s">
        <v>9296</v>
      </c>
      <c r="O74" s="19" t="s">
        <v>10787</v>
      </c>
      <c r="P74" s="20"/>
      <c r="R74" s="19">
        <v>6600</v>
      </c>
      <c r="S74" s="19" t="str">
        <f>IF(COUNTIF($B$2:B74,B74)&gt;1,"重複","")</f>
        <v/>
      </c>
      <c r="T74" s="19" t="s">
        <v>11124</v>
      </c>
    </row>
    <row r="75" spans="1:20" s="19" customFormat="1" hidden="1">
      <c r="A75" s="19">
        <v>719980052</v>
      </c>
      <c r="B75" s="19">
        <v>20021389</v>
      </c>
      <c r="C75" s="19" t="s">
        <v>10317</v>
      </c>
      <c r="D75" s="19" t="s">
        <v>10318</v>
      </c>
      <c r="E75" s="20">
        <v>36069</v>
      </c>
      <c r="F75" s="20">
        <v>36250</v>
      </c>
      <c r="G75" s="19" t="s">
        <v>75</v>
      </c>
      <c r="H75" s="19" t="s">
        <v>119</v>
      </c>
      <c r="I75" s="19" t="s">
        <v>10319</v>
      </c>
      <c r="O75" s="19" t="s">
        <v>10792</v>
      </c>
      <c r="P75" s="20"/>
      <c r="R75" s="19">
        <v>5730</v>
      </c>
      <c r="S75" s="19" t="str">
        <f>IF(COUNTIF($B$2:B75,B75)&gt;1,"重複","")</f>
        <v/>
      </c>
      <c r="T75" s="19" t="s">
        <v>11124</v>
      </c>
    </row>
    <row r="76" spans="1:20" s="19" customFormat="1" hidden="1">
      <c r="A76" s="19">
        <v>719980053</v>
      </c>
      <c r="B76" s="19">
        <v>20021333</v>
      </c>
      <c r="C76" s="19" t="s">
        <v>10311</v>
      </c>
      <c r="D76" s="19" t="s">
        <v>10312</v>
      </c>
      <c r="E76" s="20">
        <v>36069</v>
      </c>
      <c r="F76" s="20">
        <v>36250</v>
      </c>
      <c r="G76" s="19" t="s">
        <v>75</v>
      </c>
      <c r="H76" s="19" t="s">
        <v>119</v>
      </c>
      <c r="I76" s="19" t="s">
        <v>2455</v>
      </c>
      <c r="O76" s="19" t="s">
        <v>10792</v>
      </c>
      <c r="P76" s="20"/>
      <c r="R76" s="19">
        <v>6230</v>
      </c>
      <c r="S76" s="19" t="str">
        <f>IF(COUNTIF($B$2:B76,B76)&gt;1,"重複","")</f>
        <v/>
      </c>
      <c r="T76" s="19" t="s">
        <v>11124</v>
      </c>
    </row>
    <row r="77" spans="1:20" s="19" customFormat="1" hidden="1">
      <c r="A77" s="19">
        <v>719980054</v>
      </c>
      <c r="B77" s="19">
        <v>20023886</v>
      </c>
      <c r="C77" s="19" t="s">
        <v>10328</v>
      </c>
      <c r="D77" s="19" t="s">
        <v>10329</v>
      </c>
      <c r="E77" s="20">
        <v>36069</v>
      </c>
      <c r="F77" s="20">
        <v>36250</v>
      </c>
      <c r="G77" s="19" t="s">
        <v>75</v>
      </c>
      <c r="H77" s="19" t="s">
        <v>43</v>
      </c>
      <c r="I77" s="19" t="s">
        <v>1475</v>
      </c>
      <c r="O77" s="19" t="s">
        <v>10771</v>
      </c>
      <c r="P77" s="20"/>
      <c r="R77" s="19">
        <v>6600</v>
      </c>
      <c r="S77" s="19" t="str">
        <f>IF(COUNTIF($B$2:B77,B77)&gt;1,"重複","")</f>
        <v/>
      </c>
      <c r="T77" s="19" t="s">
        <v>11124</v>
      </c>
    </row>
    <row r="78" spans="1:20" s="19" customFormat="1" hidden="1">
      <c r="A78" s="19">
        <v>719980055</v>
      </c>
      <c r="B78" s="19">
        <v>20028466</v>
      </c>
      <c r="C78" s="19" t="s">
        <v>12424</v>
      </c>
      <c r="D78" s="19" t="s">
        <v>12425</v>
      </c>
      <c r="E78" s="20">
        <v>36069</v>
      </c>
      <c r="F78" s="20">
        <v>36250</v>
      </c>
      <c r="G78" s="19" t="s">
        <v>12416</v>
      </c>
      <c r="H78" s="19" t="s">
        <v>28</v>
      </c>
      <c r="I78" s="19" t="s">
        <v>12426</v>
      </c>
      <c r="O78" s="19" t="s">
        <v>10787</v>
      </c>
      <c r="P78" s="20"/>
      <c r="R78" s="19">
        <v>6600</v>
      </c>
      <c r="S78" s="19" t="str">
        <f>IF(COUNTIF($B$2:B78,B78)&gt;1,"重複","")</f>
        <v/>
      </c>
      <c r="T78" s="19" t="s">
        <v>12418</v>
      </c>
    </row>
    <row r="79" spans="1:20" s="19" customFormat="1" hidden="1">
      <c r="A79" s="19">
        <v>719980056</v>
      </c>
      <c r="B79" s="19">
        <v>20028591</v>
      </c>
      <c r="C79" s="19" t="s">
        <v>12427</v>
      </c>
      <c r="D79" s="19" t="s">
        <v>12428</v>
      </c>
      <c r="E79" s="20">
        <v>36069</v>
      </c>
      <c r="F79" s="20">
        <v>36250</v>
      </c>
      <c r="G79" s="19" t="s">
        <v>12416</v>
      </c>
      <c r="H79" s="19" t="s">
        <v>28</v>
      </c>
      <c r="I79" s="19" t="s">
        <v>12093</v>
      </c>
      <c r="O79" s="19" t="s">
        <v>10787</v>
      </c>
      <c r="P79" s="20"/>
      <c r="R79" s="19">
        <v>6100</v>
      </c>
      <c r="S79" s="19" t="str">
        <f>IF(COUNTIF($B$2:B79,B79)&gt;1,"重複","")</f>
        <v/>
      </c>
      <c r="T79" s="19" t="s">
        <v>12418</v>
      </c>
    </row>
    <row r="80" spans="1:20" s="19" customFormat="1" hidden="1">
      <c r="A80" s="19">
        <v>719980057</v>
      </c>
      <c r="B80" s="19">
        <v>20028651</v>
      </c>
      <c r="C80" s="19" t="s">
        <v>12429</v>
      </c>
      <c r="D80" s="19" t="s">
        <v>12430</v>
      </c>
      <c r="E80" s="20">
        <v>36069</v>
      </c>
      <c r="F80" s="20">
        <v>36250</v>
      </c>
      <c r="G80" s="19" t="s">
        <v>12416</v>
      </c>
      <c r="H80" s="19" t="s">
        <v>28</v>
      </c>
      <c r="I80" s="19" t="s">
        <v>5258</v>
      </c>
      <c r="O80" s="19" t="s">
        <v>10787</v>
      </c>
      <c r="P80" s="20"/>
      <c r="R80" s="19">
        <v>6100</v>
      </c>
      <c r="S80" s="19" t="str">
        <f>IF(COUNTIF($B$2:B80,B80)&gt;1,"重複","")</f>
        <v/>
      </c>
      <c r="T80" s="19" t="s">
        <v>12418</v>
      </c>
    </row>
    <row r="81" spans="1:20" s="19" customFormat="1" hidden="1">
      <c r="A81" s="19">
        <v>719980058</v>
      </c>
      <c r="B81" s="19">
        <v>20025121</v>
      </c>
      <c r="C81" s="19" t="s">
        <v>10332</v>
      </c>
      <c r="D81" s="19" t="s">
        <v>10333</v>
      </c>
      <c r="E81" s="20">
        <v>36069</v>
      </c>
      <c r="F81" s="20">
        <v>36250</v>
      </c>
      <c r="G81" s="19" t="s">
        <v>75</v>
      </c>
      <c r="H81" s="19" t="s">
        <v>43</v>
      </c>
      <c r="I81" s="19" t="s">
        <v>42</v>
      </c>
      <c r="O81" s="19" t="s">
        <v>10771</v>
      </c>
      <c r="P81" s="20"/>
      <c r="R81" s="19">
        <v>4740</v>
      </c>
      <c r="S81" s="19" t="str">
        <f>IF(COUNTIF($B$2:B81,B81)&gt;1,"重複","")</f>
        <v/>
      </c>
      <c r="T81" s="19" t="s">
        <v>11124</v>
      </c>
    </row>
    <row r="82" spans="1:20" s="19" customFormat="1" hidden="1">
      <c r="A82" s="19">
        <v>719980059</v>
      </c>
      <c r="B82" s="19">
        <v>20028234</v>
      </c>
      <c r="C82" s="19" t="s">
        <v>12431</v>
      </c>
      <c r="D82" s="19" t="s">
        <v>12432</v>
      </c>
      <c r="E82" s="20">
        <v>36069</v>
      </c>
      <c r="F82" s="20">
        <v>36250</v>
      </c>
      <c r="G82" s="19" t="s">
        <v>12416</v>
      </c>
      <c r="H82" s="19" t="s">
        <v>28</v>
      </c>
      <c r="I82" s="19" t="s">
        <v>12433</v>
      </c>
      <c r="O82" s="19" t="s">
        <v>10787</v>
      </c>
      <c r="P82" s="20"/>
      <c r="R82" s="19">
        <v>6600</v>
      </c>
      <c r="S82" s="19" t="str">
        <f>IF(COUNTIF($B$2:B82,B82)&gt;1,"重複","")</f>
        <v/>
      </c>
      <c r="T82" s="19" t="s">
        <v>12418</v>
      </c>
    </row>
    <row r="83" spans="1:20" s="19" customFormat="1" hidden="1">
      <c r="A83" s="19">
        <v>719980060</v>
      </c>
      <c r="B83" s="19">
        <v>20028642</v>
      </c>
      <c r="C83" s="19" t="s">
        <v>12434</v>
      </c>
      <c r="D83" s="19" t="s">
        <v>12435</v>
      </c>
      <c r="E83" s="20">
        <v>36069</v>
      </c>
      <c r="F83" s="20">
        <v>36250</v>
      </c>
      <c r="G83" s="19" t="s">
        <v>12416</v>
      </c>
      <c r="H83" s="19" t="s">
        <v>28</v>
      </c>
      <c r="I83" s="19" t="s">
        <v>12436</v>
      </c>
      <c r="O83" s="19" t="s">
        <v>10787</v>
      </c>
      <c r="P83" s="20"/>
      <c r="R83" s="19">
        <v>6100</v>
      </c>
      <c r="S83" s="19" t="str">
        <f>IF(COUNTIF($B$2:B83,B83)&gt;1,"重複","")</f>
        <v/>
      </c>
      <c r="T83" s="19" t="s">
        <v>12418</v>
      </c>
    </row>
    <row r="84" spans="1:20" s="19" customFormat="1" hidden="1">
      <c r="A84" s="19">
        <v>719980061</v>
      </c>
      <c r="B84" s="19">
        <v>20024358</v>
      </c>
      <c r="C84" s="19" t="s">
        <v>10330</v>
      </c>
      <c r="D84" s="19" t="s">
        <v>10331</v>
      </c>
      <c r="E84" s="20">
        <v>36069</v>
      </c>
      <c r="F84" s="20">
        <v>36250</v>
      </c>
      <c r="G84" s="19" t="s">
        <v>75</v>
      </c>
      <c r="H84" s="19" t="s">
        <v>43</v>
      </c>
      <c r="I84" s="19" t="s">
        <v>6651</v>
      </c>
      <c r="O84" s="19" t="s">
        <v>10771</v>
      </c>
      <c r="P84" s="20"/>
      <c r="R84" s="19">
        <v>6600</v>
      </c>
      <c r="S84" s="19" t="str">
        <f>IF(COUNTIF($B$2:B84,B84)&gt;1,"重複","")</f>
        <v/>
      </c>
      <c r="T84" s="19" t="s">
        <v>11124</v>
      </c>
    </row>
    <row r="85" spans="1:20" s="19" customFormat="1" hidden="1">
      <c r="A85" s="19">
        <v>719980062</v>
      </c>
      <c r="B85" s="19">
        <v>20022765</v>
      </c>
      <c r="C85" s="19" t="s">
        <v>8954</v>
      </c>
      <c r="D85" s="19" t="s">
        <v>8955</v>
      </c>
      <c r="E85" s="20">
        <v>36251</v>
      </c>
      <c r="F85" s="20">
        <v>36616</v>
      </c>
      <c r="G85" s="19" t="s">
        <v>75</v>
      </c>
      <c r="H85" s="19" t="s">
        <v>33</v>
      </c>
      <c r="I85" s="19" t="s">
        <v>12203</v>
      </c>
      <c r="O85" s="19" t="s">
        <v>10770</v>
      </c>
      <c r="P85" s="20"/>
      <c r="R85" s="19">
        <v>6230</v>
      </c>
      <c r="S85" s="19" t="str">
        <f>IF(COUNTIF($B$2:B85,B85)&gt;1,"重複","")</f>
        <v/>
      </c>
      <c r="T85" s="19" t="s">
        <v>11124</v>
      </c>
    </row>
    <row r="86" spans="1:20" s="19" customFormat="1" hidden="1">
      <c r="A86" s="19">
        <v>719980062</v>
      </c>
      <c r="B86" s="19">
        <v>20030396</v>
      </c>
      <c r="C86" s="19" t="s">
        <v>8954</v>
      </c>
      <c r="D86" s="19" t="s">
        <v>8955</v>
      </c>
      <c r="E86" s="20">
        <v>36069</v>
      </c>
      <c r="F86" s="20">
        <v>36250</v>
      </c>
      <c r="G86" s="19" t="s">
        <v>75</v>
      </c>
      <c r="H86" s="19" t="s">
        <v>8130</v>
      </c>
      <c r="I86" s="19" t="s">
        <v>1055</v>
      </c>
      <c r="O86" s="19" t="s">
        <v>12015</v>
      </c>
      <c r="P86" s="20"/>
      <c r="R86" s="19">
        <v>6230</v>
      </c>
      <c r="S86" s="19" t="str">
        <f>IF(COUNTIF($B$2:B86,B86)&gt;1,"重複","")</f>
        <v/>
      </c>
      <c r="T86" s="19" t="s">
        <v>11124</v>
      </c>
    </row>
    <row r="87" spans="1:20" s="19" customFormat="1" hidden="1">
      <c r="A87" s="19">
        <v>719980063</v>
      </c>
      <c r="B87" s="19">
        <v>20021184</v>
      </c>
      <c r="C87" s="19" t="s">
        <v>10309</v>
      </c>
      <c r="D87" s="19" t="s">
        <v>10310</v>
      </c>
      <c r="E87" s="20">
        <v>36069</v>
      </c>
      <c r="F87" s="20">
        <v>36250</v>
      </c>
      <c r="G87" s="19" t="s">
        <v>75</v>
      </c>
      <c r="H87" s="19" t="s">
        <v>119</v>
      </c>
      <c r="I87" s="19" t="s">
        <v>5660</v>
      </c>
      <c r="O87" s="19" t="s">
        <v>10792</v>
      </c>
      <c r="P87" s="20"/>
      <c r="R87" s="19">
        <v>4740</v>
      </c>
      <c r="S87" s="19" t="str">
        <f>IF(COUNTIF($B$2:B87,B87)&gt;1,"重複","")</f>
        <v/>
      </c>
      <c r="T87" s="19" t="s">
        <v>11124</v>
      </c>
    </row>
    <row r="88" spans="1:20" s="19" customFormat="1" hidden="1">
      <c r="A88" s="19">
        <v>719980064</v>
      </c>
      <c r="B88" s="19">
        <v>20028661</v>
      </c>
      <c r="C88" s="19" t="s">
        <v>12437</v>
      </c>
      <c r="D88" s="19" t="s">
        <v>12438</v>
      </c>
      <c r="E88" s="20">
        <v>36069</v>
      </c>
      <c r="F88" s="20">
        <v>36250</v>
      </c>
      <c r="G88" s="19" t="s">
        <v>12416</v>
      </c>
      <c r="H88" s="19" t="s">
        <v>28</v>
      </c>
      <c r="I88" s="19" t="s">
        <v>5072</v>
      </c>
      <c r="O88" s="19" t="s">
        <v>10787</v>
      </c>
      <c r="P88" s="20"/>
      <c r="R88" s="19">
        <v>6600</v>
      </c>
      <c r="S88" s="19" t="str">
        <f>IF(COUNTIF($B$2:B88,B88)&gt;1,"重複","")</f>
        <v/>
      </c>
      <c r="T88" s="19" t="s">
        <v>12418</v>
      </c>
    </row>
    <row r="89" spans="1:20" s="19" customFormat="1" hidden="1">
      <c r="A89" s="19">
        <v>719980065</v>
      </c>
      <c r="B89" s="19">
        <v>20025637</v>
      </c>
      <c r="C89" s="19" t="s">
        <v>9992</v>
      </c>
      <c r="D89" s="19" t="s">
        <v>9993</v>
      </c>
      <c r="E89" s="20">
        <v>36449</v>
      </c>
      <c r="F89" s="20">
        <v>36616</v>
      </c>
      <c r="G89" s="19" t="s">
        <v>75</v>
      </c>
      <c r="H89" s="19" t="s">
        <v>43</v>
      </c>
      <c r="I89" s="19" t="s">
        <v>4068</v>
      </c>
      <c r="O89" s="19" t="s">
        <v>10771</v>
      </c>
      <c r="P89" s="20"/>
      <c r="R89" s="19">
        <v>6600</v>
      </c>
      <c r="S89" s="19" t="str">
        <f>IF(COUNTIF($B$2:B89,B89)&gt;1,"重複","")</f>
        <v/>
      </c>
      <c r="T89" s="19" t="s">
        <v>11124</v>
      </c>
    </row>
    <row r="90" spans="1:20" s="19" customFormat="1" hidden="1">
      <c r="A90" s="19">
        <v>719980065</v>
      </c>
      <c r="B90" s="19">
        <v>20030378</v>
      </c>
      <c r="C90" s="19" t="s">
        <v>10343</v>
      </c>
      <c r="D90" s="19" t="s">
        <v>9993</v>
      </c>
      <c r="E90" s="20">
        <v>36069</v>
      </c>
      <c r="F90" s="20">
        <v>36250</v>
      </c>
      <c r="G90" s="19" t="s">
        <v>75</v>
      </c>
      <c r="H90" s="19" t="s">
        <v>8130</v>
      </c>
      <c r="I90" s="19" t="s">
        <v>4068</v>
      </c>
      <c r="O90" s="19" t="s">
        <v>12015</v>
      </c>
      <c r="P90" s="20"/>
      <c r="R90" s="19">
        <v>6600</v>
      </c>
      <c r="S90" s="19" t="str">
        <f>IF(COUNTIF($B$2:B90,B90)&gt;1,"重複","")</f>
        <v/>
      </c>
      <c r="T90" s="19" t="s">
        <v>11124</v>
      </c>
    </row>
    <row r="91" spans="1:20" s="19" customFormat="1" hidden="1">
      <c r="A91" s="19">
        <v>719980066</v>
      </c>
      <c r="B91" s="19">
        <v>20025168</v>
      </c>
      <c r="C91" s="19" t="s">
        <v>10337</v>
      </c>
      <c r="D91" s="19" t="s">
        <v>10338</v>
      </c>
      <c r="E91" s="20">
        <v>36069</v>
      </c>
      <c r="F91" s="20">
        <v>36250</v>
      </c>
      <c r="G91" s="19" t="s">
        <v>75</v>
      </c>
      <c r="H91" s="19" t="s">
        <v>43</v>
      </c>
      <c r="I91" s="19" t="s">
        <v>1588</v>
      </c>
      <c r="O91" s="19" t="s">
        <v>10771</v>
      </c>
      <c r="P91" s="20"/>
      <c r="R91" s="19">
        <v>6100</v>
      </c>
      <c r="S91" s="19" t="str">
        <f>IF(COUNTIF($B$2:B91,B91)&gt;1,"重複","")</f>
        <v/>
      </c>
      <c r="T91" s="19" t="s">
        <v>11124</v>
      </c>
    </row>
    <row r="92" spans="1:20" s="19" customFormat="1" hidden="1">
      <c r="A92" s="19">
        <v>719980067</v>
      </c>
      <c r="B92" s="19">
        <v>20025159</v>
      </c>
      <c r="C92" s="19" t="s">
        <v>10334</v>
      </c>
      <c r="D92" s="19" t="s">
        <v>10335</v>
      </c>
      <c r="E92" s="20">
        <v>36069</v>
      </c>
      <c r="F92" s="20">
        <v>36250</v>
      </c>
      <c r="G92" s="19" t="s">
        <v>75</v>
      </c>
      <c r="H92" s="19" t="s">
        <v>43</v>
      </c>
      <c r="I92" s="19" t="s">
        <v>10336</v>
      </c>
      <c r="O92" s="19" t="s">
        <v>10771</v>
      </c>
      <c r="P92" s="20"/>
      <c r="R92" s="19">
        <v>4190</v>
      </c>
      <c r="S92" s="19" t="str">
        <f>IF(COUNTIF($B$2:B92,B92)&gt;1,"重複","")</f>
        <v/>
      </c>
      <c r="T92" s="19" t="s">
        <v>11124</v>
      </c>
    </row>
    <row r="93" spans="1:20" s="19" customFormat="1" hidden="1">
      <c r="A93" s="19">
        <v>719980068</v>
      </c>
      <c r="B93" s="19">
        <v>20028313</v>
      </c>
      <c r="C93" s="19" t="s">
        <v>10339</v>
      </c>
      <c r="D93" s="19" t="s">
        <v>10340</v>
      </c>
      <c r="E93" s="20">
        <v>36069</v>
      </c>
      <c r="F93" s="20">
        <v>36250</v>
      </c>
      <c r="G93" s="19" t="s">
        <v>75</v>
      </c>
      <c r="H93" s="19" t="s">
        <v>28</v>
      </c>
      <c r="I93" s="19" t="s">
        <v>8170</v>
      </c>
      <c r="O93" s="19" t="s">
        <v>10787</v>
      </c>
      <c r="P93" s="20"/>
      <c r="R93" s="19">
        <v>6230</v>
      </c>
      <c r="S93" s="19" t="str">
        <f>IF(COUNTIF($B$2:B93,B93)&gt;1,"重複","")</f>
        <v/>
      </c>
      <c r="T93" s="19" t="s">
        <v>11124</v>
      </c>
    </row>
    <row r="94" spans="1:20" s="19" customFormat="1" hidden="1">
      <c r="A94" s="19">
        <v>719980069</v>
      </c>
      <c r="B94" s="19">
        <v>20021351</v>
      </c>
      <c r="C94" s="19" t="s">
        <v>10315</v>
      </c>
      <c r="D94" s="19" t="s">
        <v>10316</v>
      </c>
      <c r="E94" s="20">
        <v>36069</v>
      </c>
      <c r="F94" s="20">
        <v>36250</v>
      </c>
      <c r="G94" s="19" t="s">
        <v>75</v>
      </c>
      <c r="H94" s="19" t="s">
        <v>119</v>
      </c>
      <c r="I94" s="19" t="s">
        <v>2455</v>
      </c>
      <c r="O94" s="19" t="s">
        <v>10792</v>
      </c>
      <c r="P94" s="20"/>
      <c r="R94" s="19">
        <v>5230</v>
      </c>
      <c r="S94" s="19" t="str">
        <f>IF(COUNTIF($B$2:B94,B94)&gt;1,"重複","")</f>
        <v/>
      </c>
      <c r="T94" s="19" t="s">
        <v>11124</v>
      </c>
    </row>
    <row r="95" spans="1:20" s="19" customFormat="1" hidden="1">
      <c r="A95" s="19">
        <v>719980070</v>
      </c>
      <c r="B95" s="19">
        <v>20021440</v>
      </c>
      <c r="C95" s="19" t="s">
        <v>10325</v>
      </c>
      <c r="D95" s="19" t="s">
        <v>10326</v>
      </c>
      <c r="E95" s="20">
        <v>36069</v>
      </c>
      <c r="F95" s="20">
        <v>36250</v>
      </c>
      <c r="G95" s="19" t="s">
        <v>75</v>
      </c>
      <c r="H95" s="19" t="s">
        <v>119</v>
      </c>
      <c r="I95" s="19" t="s">
        <v>10327</v>
      </c>
      <c r="O95" s="19" t="s">
        <v>10792</v>
      </c>
      <c r="P95" s="20"/>
      <c r="R95" s="19">
        <v>6100</v>
      </c>
      <c r="S95" s="19" t="str">
        <f>IF(COUNTIF($B$2:B95,B95)&gt;1,"重複","")</f>
        <v/>
      </c>
      <c r="T95" s="19" t="s">
        <v>11124</v>
      </c>
    </row>
    <row r="96" spans="1:20" s="19" customFormat="1" hidden="1">
      <c r="A96" s="19">
        <v>719980071</v>
      </c>
      <c r="B96" s="19">
        <v>20021431</v>
      </c>
      <c r="C96" s="19" t="s">
        <v>10323</v>
      </c>
      <c r="D96" s="19" t="s">
        <v>10324</v>
      </c>
      <c r="E96" s="20">
        <v>36069</v>
      </c>
      <c r="F96" s="20">
        <v>36250</v>
      </c>
      <c r="G96" s="19" t="s">
        <v>75</v>
      </c>
      <c r="H96" s="19" t="s">
        <v>119</v>
      </c>
      <c r="I96" s="19" t="s">
        <v>9531</v>
      </c>
      <c r="O96" s="19" t="s">
        <v>10792</v>
      </c>
      <c r="P96" s="20"/>
      <c r="R96" s="19">
        <v>6600</v>
      </c>
      <c r="S96" s="19" t="str">
        <f>IF(COUNTIF($B$2:B96,B96)&gt;1,"重複","")</f>
        <v/>
      </c>
      <c r="T96" s="19" t="s">
        <v>11124</v>
      </c>
    </row>
    <row r="97" spans="1:20" s="19" customFormat="1" hidden="1">
      <c r="A97" s="19">
        <v>719980072</v>
      </c>
      <c r="B97" s="19">
        <v>20021412</v>
      </c>
      <c r="C97" s="19" t="s">
        <v>10320</v>
      </c>
      <c r="D97" s="19" t="s">
        <v>10321</v>
      </c>
      <c r="E97" s="20">
        <v>36069</v>
      </c>
      <c r="F97" s="20">
        <v>36250</v>
      </c>
      <c r="G97" s="19" t="s">
        <v>75</v>
      </c>
      <c r="H97" s="19" t="s">
        <v>119</v>
      </c>
      <c r="I97" s="19" t="s">
        <v>10322</v>
      </c>
      <c r="O97" s="19" t="s">
        <v>10792</v>
      </c>
      <c r="P97" s="20"/>
      <c r="R97" s="19">
        <v>5730</v>
      </c>
      <c r="S97" s="19" t="str">
        <f>IF(COUNTIF($B$2:B97,B97)&gt;1,"重複","")</f>
        <v/>
      </c>
      <c r="T97" s="19" t="s">
        <v>11124</v>
      </c>
    </row>
    <row r="98" spans="1:20" s="19" customFormat="1" hidden="1">
      <c r="A98" s="19">
        <v>719980073</v>
      </c>
      <c r="B98" s="19">
        <v>20035871</v>
      </c>
      <c r="C98" s="19" t="s">
        <v>10111</v>
      </c>
      <c r="D98" s="19" t="s">
        <v>10112</v>
      </c>
      <c r="E98" s="20">
        <v>36257</v>
      </c>
      <c r="F98" s="20">
        <v>36616</v>
      </c>
      <c r="G98" s="19" t="s">
        <v>75</v>
      </c>
      <c r="H98" s="19" t="s">
        <v>108</v>
      </c>
      <c r="I98" s="19" t="s">
        <v>5026</v>
      </c>
      <c r="O98" s="19" t="s">
        <v>10806</v>
      </c>
      <c r="P98" s="20"/>
      <c r="R98" s="19">
        <v>2380</v>
      </c>
      <c r="S98" s="19" t="str">
        <f>IF(COUNTIF($B$2:B98,B98)&gt;1,"重複","")</f>
        <v/>
      </c>
      <c r="T98" s="19" t="s">
        <v>11124</v>
      </c>
    </row>
    <row r="99" spans="1:20" s="19" customFormat="1" hidden="1">
      <c r="A99" s="19">
        <v>719980073</v>
      </c>
      <c r="B99" s="19">
        <v>20031657</v>
      </c>
      <c r="C99" s="19" t="s">
        <v>10305</v>
      </c>
      <c r="D99" s="19" t="s">
        <v>10112</v>
      </c>
      <c r="E99" s="20">
        <v>36080</v>
      </c>
      <c r="F99" s="20">
        <v>36250</v>
      </c>
      <c r="G99" s="19" t="s">
        <v>75</v>
      </c>
      <c r="H99" s="19" t="s">
        <v>94</v>
      </c>
      <c r="I99" s="19" t="s">
        <v>10306</v>
      </c>
      <c r="O99" s="19" t="s">
        <v>10768</v>
      </c>
      <c r="P99" s="20"/>
      <c r="R99" s="19">
        <v>4190</v>
      </c>
      <c r="S99" s="19" t="str">
        <f>IF(COUNTIF($B$2:B99,B99)&gt;1,"重複","")</f>
        <v/>
      </c>
      <c r="T99" s="19" t="s">
        <v>11124</v>
      </c>
    </row>
    <row r="100" spans="1:20" s="19" customFormat="1" hidden="1">
      <c r="A100" s="19">
        <v>719980074</v>
      </c>
      <c r="B100" s="19">
        <v>20023361</v>
      </c>
      <c r="C100" s="19" t="s">
        <v>10295</v>
      </c>
      <c r="D100" s="19" t="s">
        <v>10296</v>
      </c>
      <c r="E100" s="20">
        <v>36100</v>
      </c>
      <c r="F100" s="20">
        <v>36250</v>
      </c>
      <c r="G100" s="19" t="s">
        <v>75</v>
      </c>
      <c r="H100" s="19" t="s">
        <v>43</v>
      </c>
      <c r="I100" s="19" t="s">
        <v>3194</v>
      </c>
      <c r="O100" s="19" t="s">
        <v>10771</v>
      </c>
      <c r="P100" s="20"/>
      <c r="R100" s="19">
        <v>6600</v>
      </c>
      <c r="S100" s="19" t="str">
        <f>IF(COUNTIF($B$2:B100,B100)&gt;1,"重複","")</f>
        <v/>
      </c>
      <c r="T100" s="19" t="s">
        <v>11124</v>
      </c>
    </row>
    <row r="101" spans="1:20" s="19" customFormat="1" hidden="1">
      <c r="A101" s="19">
        <v>719980075</v>
      </c>
      <c r="B101" s="19">
        <v>20034547</v>
      </c>
      <c r="C101" s="19" t="s">
        <v>10302</v>
      </c>
      <c r="D101" s="19" t="s">
        <v>10303</v>
      </c>
      <c r="E101" s="20">
        <v>36100</v>
      </c>
      <c r="F101" s="20">
        <v>36250</v>
      </c>
      <c r="G101" s="19" t="s">
        <v>75</v>
      </c>
      <c r="H101" s="19" t="s">
        <v>33</v>
      </c>
      <c r="I101" s="19" t="s">
        <v>10304</v>
      </c>
      <c r="O101" s="19" t="s">
        <v>10770</v>
      </c>
      <c r="P101" s="20"/>
      <c r="R101" s="19">
        <v>6600</v>
      </c>
      <c r="S101" s="19" t="str">
        <f>IF(COUNTIF($B$2:B101,B101)&gt;1,"重複","")</f>
        <v/>
      </c>
      <c r="T101" s="19" t="s">
        <v>11124</v>
      </c>
    </row>
    <row r="102" spans="1:20" s="19" customFormat="1" hidden="1">
      <c r="A102" s="19">
        <v>719980076</v>
      </c>
      <c r="B102" s="19">
        <v>20024951</v>
      </c>
      <c r="C102" s="19" t="s">
        <v>12439</v>
      </c>
      <c r="D102" s="19" t="s">
        <v>12440</v>
      </c>
      <c r="E102" s="20">
        <v>36100</v>
      </c>
      <c r="F102" s="20">
        <v>36250</v>
      </c>
      <c r="G102" s="19" t="s">
        <v>12416</v>
      </c>
      <c r="H102" s="19" t="s">
        <v>43</v>
      </c>
      <c r="I102" s="19" t="s">
        <v>12441</v>
      </c>
      <c r="O102" s="19" t="s">
        <v>10771</v>
      </c>
      <c r="P102" s="20"/>
      <c r="R102" s="19">
        <v>0</v>
      </c>
      <c r="S102" s="19" t="str">
        <f>IF(COUNTIF($B$2:B102,B102)&gt;1,"重複","")</f>
        <v/>
      </c>
      <c r="T102" s="19" t="s">
        <v>12418</v>
      </c>
    </row>
    <row r="103" spans="1:20" s="19" customFormat="1" hidden="1">
      <c r="A103" s="19">
        <v>719980077</v>
      </c>
      <c r="B103" s="19">
        <v>20031709</v>
      </c>
      <c r="C103" s="19" t="s">
        <v>10299</v>
      </c>
      <c r="D103" s="19" t="s">
        <v>10300</v>
      </c>
      <c r="E103" s="20">
        <v>36100</v>
      </c>
      <c r="F103" s="20">
        <v>36250</v>
      </c>
      <c r="G103" s="19" t="s">
        <v>75</v>
      </c>
      <c r="H103" s="19" t="s">
        <v>94</v>
      </c>
      <c r="I103" s="19" t="s">
        <v>10301</v>
      </c>
      <c r="O103" s="19" t="s">
        <v>10768</v>
      </c>
      <c r="P103" s="20"/>
      <c r="R103" s="19">
        <v>6600</v>
      </c>
      <c r="S103" s="19" t="str">
        <f>IF(COUNTIF($B$2:B103,B103)&gt;1,"重複","")</f>
        <v/>
      </c>
      <c r="T103" s="19" t="s">
        <v>11124</v>
      </c>
    </row>
    <row r="104" spans="1:20" s="19" customFormat="1" hidden="1">
      <c r="A104" s="19">
        <v>719980078</v>
      </c>
      <c r="B104" s="19">
        <v>20021468</v>
      </c>
      <c r="C104" s="19" t="s">
        <v>12442</v>
      </c>
      <c r="D104" s="19" t="s">
        <v>12443</v>
      </c>
      <c r="E104" s="20">
        <v>36100</v>
      </c>
      <c r="F104" s="20">
        <v>36250</v>
      </c>
      <c r="G104" s="19" t="s">
        <v>12416</v>
      </c>
      <c r="H104" s="19" t="s">
        <v>119</v>
      </c>
      <c r="I104" s="19" t="s">
        <v>3712</v>
      </c>
      <c r="O104" s="19" t="s">
        <v>10792</v>
      </c>
      <c r="P104" s="20"/>
      <c r="R104" s="19">
        <v>6100</v>
      </c>
      <c r="S104" s="19" t="str">
        <f>IF(COUNTIF($B$2:B104,B104)&gt;1,"重複","")</f>
        <v/>
      </c>
      <c r="T104" s="19" t="s">
        <v>12418</v>
      </c>
    </row>
    <row r="105" spans="1:20" s="19" customFormat="1" hidden="1">
      <c r="A105" s="19">
        <v>719980078</v>
      </c>
      <c r="B105" s="19">
        <v>20037970</v>
      </c>
      <c r="C105" s="19" t="s">
        <v>12442</v>
      </c>
      <c r="D105" s="19" t="s">
        <v>12444</v>
      </c>
      <c r="E105" s="20">
        <v>37347</v>
      </c>
      <c r="F105" s="20">
        <v>37711</v>
      </c>
      <c r="G105" s="19" t="s">
        <v>12416</v>
      </c>
      <c r="H105" s="19" t="s">
        <v>94</v>
      </c>
      <c r="I105" s="19" t="s">
        <v>7268</v>
      </c>
      <c r="O105" s="19" t="s">
        <v>10768</v>
      </c>
      <c r="P105" s="20"/>
      <c r="R105" s="19">
        <v>6600</v>
      </c>
      <c r="S105" s="19" t="str">
        <f>IF(COUNTIF($B$2:B105,B105)&gt;1,"重複","")</f>
        <v/>
      </c>
      <c r="T105" s="19" t="s">
        <v>12418</v>
      </c>
    </row>
    <row r="106" spans="1:20" s="19" customFormat="1" hidden="1">
      <c r="A106" s="19">
        <v>719980079</v>
      </c>
      <c r="B106" s="19">
        <v>20034556</v>
      </c>
      <c r="C106" s="19" t="s">
        <v>12445</v>
      </c>
      <c r="D106" s="19" t="s">
        <v>12446</v>
      </c>
      <c r="E106" s="20">
        <v>36100</v>
      </c>
      <c r="F106" s="20">
        <v>36250</v>
      </c>
      <c r="G106" s="19" t="s">
        <v>12416</v>
      </c>
      <c r="H106" s="19" t="s">
        <v>33</v>
      </c>
      <c r="I106" s="19" t="s">
        <v>12447</v>
      </c>
      <c r="J106" s="19" t="s">
        <v>12448</v>
      </c>
      <c r="K106" s="19" t="s">
        <v>12449</v>
      </c>
      <c r="O106" s="19" t="s">
        <v>10770</v>
      </c>
      <c r="P106" s="20"/>
      <c r="R106" s="19">
        <v>6600</v>
      </c>
      <c r="S106" s="19" t="str">
        <f>IF(COUNTIF($B$2:B106,B106)&gt;1,"重複","")</f>
        <v/>
      </c>
      <c r="T106" s="19" t="s">
        <v>12418</v>
      </c>
    </row>
    <row r="107" spans="1:20" s="19" customFormat="1" hidden="1">
      <c r="A107" s="19">
        <v>719980080</v>
      </c>
      <c r="B107" s="19">
        <v>20020435</v>
      </c>
      <c r="C107" s="19" t="s">
        <v>10292</v>
      </c>
      <c r="D107" s="19" t="s">
        <v>10293</v>
      </c>
      <c r="E107" s="20">
        <v>36100</v>
      </c>
      <c r="F107" s="20">
        <v>36250</v>
      </c>
      <c r="G107" s="19" t="s">
        <v>75</v>
      </c>
      <c r="H107" s="19" t="s">
        <v>119</v>
      </c>
      <c r="I107" s="19" t="s">
        <v>10294</v>
      </c>
      <c r="O107" s="19" t="s">
        <v>10792</v>
      </c>
      <c r="P107" s="20"/>
      <c r="R107" s="19">
        <v>6600</v>
      </c>
      <c r="S107" s="19" t="str">
        <f>IF(COUNTIF($B$2:B107,B107)&gt;1,"重複","")</f>
        <v/>
      </c>
      <c r="T107" s="19" t="s">
        <v>11124</v>
      </c>
    </row>
    <row r="108" spans="1:20" s="19" customFormat="1" hidden="1">
      <c r="A108" s="19">
        <v>719980081</v>
      </c>
      <c r="B108" s="19">
        <v>20034565</v>
      </c>
      <c r="C108" s="19" t="s">
        <v>12450</v>
      </c>
      <c r="D108" s="19" t="s">
        <v>12451</v>
      </c>
      <c r="E108" s="20">
        <v>36100</v>
      </c>
      <c r="F108" s="20">
        <v>36250</v>
      </c>
      <c r="G108" s="19" t="s">
        <v>12416</v>
      </c>
      <c r="H108" s="19" t="s">
        <v>33</v>
      </c>
      <c r="I108" s="19" t="s">
        <v>12452</v>
      </c>
      <c r="J108" s="19" t="s">
        <v>12453</v>
      </c>
      <c r="K108" s="19" t="s">
        <v>12454</v>
      </c>
      <c r="O108" s="19" t="s">
        <v>10770</v>
      </c>
      <c r="P108" s="20"/>
      <c r="R108" s="19">
        <v>5600</v>
      </c>
      <c r="S108" s="19" t="str">
        <f>IF(COUNTIF($B$2:B108,B108)&gt;1,"重複","")</f>
        <v/>
      </c>
      <c r="T108" s="19" t="s">
        <v>12418</v>
      </c>
    </row>
    <row r="109" spans="1:20" s="19" customFormat="1" hidden="1">
      <c r="A109" s="19">
        <v>719980082</v>
      </c>
      <c r="B109" s="19">
        <v>20031693</v>
      </c>
      <c r="C109" s="19" t="s">
        <v>10297</v>
      </c>
      <c r="D109" s="19" t="s">
        <v>10298</v>
      </c>
      <c r="E109" s="20">
        <v>36100</v>
      </c>
      <c r="F109" s="20">
        <v>36250</v>
      </c>
      <c r="G109" s="19" t="s">
        <v>75</v>
      </c>
      <c r="H109" s="19" t="s">
        <v>94</v>
      </c>
      <c r="I109" s="19" t="s">
        <v>6237</v>
      </c>
      <c r="O109" s="19" t="s">
        <v>10768</v>
      </c>
      <c r="P109" s="20"/>
      <c r="R109" s="19">
        <v>6600</v>
      </c>
      <c r="S109" s="19" t="str">
        <f>IF(COUNTIF($B$2:B109,B109)&gt;1,"重複","")</f>
        <v/>
      </c>
      <c r="T109" s="19" t="s">
        <v>11124</v>
      </c>
    </row>
    <row r="110" spans="1:20" s="19" customFormat="1" hidden="1">
      <c r="A110" s="19">
        <v>719980083</v>
      </c>
      <c r="B110" s="19">
        <v>20034574</v>
      </c>
      <c r="C110" s="19" t="s">
        <v>10287</v>
      </c>
      <c r="D110" s="19" t="s">
        <v>10288</v>
      </c>
      <c r="E110" s="20">
        <v>36115</v>
      </c>
      <c r="F110" s="20">
        <v>36250</v>
      </c>
      <c r="G110" s="19" t="s">
        <v>75</v>
      </c>
      <c r="H110" s="19" t="s">
        <v>33</v>
      </c>
      <c r="I110" s="19" t="s">
        <v>10289</v>
      </c>
      <c r="J110" s="19" t="s">
        <v>10290</v>
      </c>
      <c r="K110" s="19" t="s">
        <v>10291</v>
      </c>
      <c r="O110" s="19" t="s">
        <v>10770</v>
      </c>
      <c r="P110" s="20"/>
      <c r="R110" s="19">
        <v>6600</v>
      </c>
      <c r="S110" s="19" t="str">
        <f>IF(COUNTIF($B$2:B110,B110)&gt;1,"重複","")</f>
        <v/>
      </c>
      <c r="T110" s="19" t="s">
        <v>11124</v>
      </c>
    </row>
    <row r="111" spans="1:20" s="19" customFormat="1" hidden="1">
      <c r="A111" s="19">
        <v>719980084</v>
      </c>
      <c r="B111" s="19">
        <v>20021477</v>
      </c>
      <c r="C111" s="19" t="s">
        <v>10283</v>
      </c>
      <c r="D111" s="19" t="s">
        <v>10284</v>
      </c>
      <c r="E111" s="20">
        <v>36130</v>
      </c>
      <c r="F111" s="20">
        <v>36250</v>
      </c>
      <c r="G111" s="19" t="s">
        <v>75</v>
      </c>
      <c r="H111" s="19" t="s">
        <v>119</v>
      </c>
      <c r="I111" s="19" t="s">
        <v>2759</v>
      </c>
      <c r="O111" s="19" t="s">
        <v>10792</v>
      </c>
      <c r="P111" s="20"/>
      <c r="R111" s="19">
        <v>5600</v>
      </c>
      <c r="S111" s="19" t="str">
        <f>IF(COUNTIF($B$2:B111,B111)&gt;1,"重複","")</f>
        <v/>
      </c>
      <c r="T111" s="19" t="s">
        <v>11124</v>
      </c>
    </row>
    <row r="112" spans="1:20" s="19" customFormat="1" hidden="1">
      <c r="A112" s="19">
        <v>719980085</v>
      </c>
      <c r="B112" s="19">
        <v>20034592</v>
      </c>
      <c r="C112" s="19" t="s">
        <v>12455</v>
      </c>
      <c r="D112" s="19" t="s">
        <v>12456</v>
      </c>
      <c r="E112" s="20">
        <v>36130</v>
      </c>
      <c r="F112" s="20">
        <v>36250</v>
      </c>
      <c r="G112" s="19" t="s">
        <v>12416</v>
      </c>
      <c r="H112" s="19" t="s">
        <v>33</v>
      </c>
      <c r="I112" s="19" t="s">
        <v>6250</v>
      </c>
      <c r="O112" s="19" t="s">
        <v>10770</v>
      </c>
      <c r="P112" s="20"/>
      <c r="R112" s="19">
        <v>6600</v>
      </c>
      <c r="S112" s="19" t="str">
        <f>IF(COUNTIF($B$2:B112,B112)&gt;1,"重複","")</f>
        <v/>
      </c>
      <c r="T112" s="19" t="s">
        <v>12418</v>
      </c>
    </row>
    <row r="113" spans="1:20" s="19" customFormat="1" hidden="1">
      <c r="A113" s="19">
        <v>719980086</v>
      </c>
      <c r="B113" s="19">
        <v>20034227</v>
      </c>
      <c r="C113" s="19" t="s">
        <v>10285</v>
      </c>
      <c r="D113" s="19" t="s">
        <v>10286</v>
      </c>
      <c r="E113" s="20">
        <v>36130</v>
      </c>
      <c r="F113" s="20">
        <v>36250</v>
      </c>
      <c r="G113" s="19" t="s">
        <v>75</v>
      </c>
      <c r="H113" s="19" t="s">
        <v>6164</v>
      </c>
      <c r="I113" s="19" t="s">
        <v>9335</v>
      </c>
      <c r="O113" s="19" t="s">
        <v>12026</v>
      </c>
      <c r="P113" s="20"/>
      <c r="R113" s="19">
        <v>6600</v>
      </c>
      <c r="S113" s="19" t="str">
        <f>IF(COUNTIF($B$2:B113,B113)&gt;1,"重複","")</f>
        <v/>
      </c>
      <c r="T113" s="19" t="s">
        <v>11124</v>
      </c>
    </row>
    <row r="114" spans="1:20" s="19" customFormat="1" hidden="1">
      <c r="A114" s="19">
        <v>719980087</v>
      </c>
      <c r="B114" s="19">
        <v>20031727</v>
      </c>
      <c r="C114" s="19" t="s">
        <v>10281</v>
      </c>
      <c r="D114" s="19" t="s">
        <v>10282</v>
      </c>
      <c r="E114" s="20">
        <v>36133</v>
      </c>
      <c r="F114" s="20">
        <v>36250</v>
      </c>
      <c r="G114" s="19" t="s">
        <v>75</v>
      </c>
      <c r="H114" s="19" t="s">
        <v>94</v>
      </c>
      <c r="I114" s="19" t="s">
        <v>9197</v>
      </c>
      <c r="O114" s="19" t="s">
        <v>10768</v>
      </c>
      <c r="P114" s="20"/>
      <c r="R114" s="19">
        <v>6600</v>
      </c>
      <c r="S114" s="19" t="str">
        <f>IF(COUNTIF($B$2:B114,B114)&gt;1,"重複","")</f>
        <v/>
      </c>
      <c r="T114" s="19" t="s">
        <v>11124</v>
      </c>
    </row>
    <row r="115" spans="1:20" s="19" customFormat="1" hidden="1">
      <c r="A115" s="19">
        <v>719980088</v>
      </c>
      <c r="B115" s="19">
        <v>20027080</v>
      </c>
      <c r="C115" s="19" t="s">
        <v>12457</v>
      </c>
      <c r="D115" s="19" t="s">
        <v>12458</v>
      </c>
      <c r="E115" s="20">
        <v>36145</v>
      </c>
      <c r="F115" s="20">
        <v>36250</v>
      </c>
      <c r="G115" s="19" t="s">
        <v>12416</v>
      </c>
      <c r="H115" s="19" t="s">
        <v>76</v>
      </c>
      <c r="I115" s="19" t="s">
        <v>1147</v>
      </c>
      <c r="O115" s="19" t="s">
        <v>10776</v>
      </c>
      <c r="P115" s="20"/>
      <c r="R115" s="19">
        <v>6100</v>
      </c>
      <c r="S115" s="19" t="str">
        <f>IF(COUNTIF($B$2:B115,B115)&gt;1,"重複","")</f>
        <v/>
      </c>
      <c r="T115" s="19" t="s">
        <v>12418</v>
      </c>
    </row>
    <row r="116" spans="1:20" s="19" customFormat="1" hidden="1">
      <c r="A116" s="19">
        <v>719980089</v>
      </c>
      <c r="B116" s="19">
        <v>20027071</v>
      </c>
      <c r="C116" s="19" t="s">
        <v>2643</v>
      </c>
      <c r="D116" s="19" t="s">
        <v>2644</v>
      </c>
      <c r="E116" s="20">
        <v>36145</v>
      </c>
      <c r="F116" s="20">
        <v>36250</v>
      </c>
      <c r="G116" s="19" t="s">
        <v>75</v>
      </c>
      <c r="H116" s="19" t="s">
        <v>76</v>
      </c>
      <c r="I116" s="19" t="s">
        <v>988</v>
      </c>
      <c r="O116" s="19" t="s">
        <v>10776</v>
      </c>
      <c r="P116" s="20">
        <v>42285</v>
      </c>
      <c r="Q116" s="19" t="s">
        <v>29</v>
      </c>
      <c r="R116" s="19">
        <v>5110</v>
      </c>
      <c r="S116" s="19" t="str">
        <f>IF(COUNTIF($B$2:B116,B116)&gt;1,"重複","")</f>
        <v/>
      </c>
      <c r="T116" s="19" t="s">
        <v>11124</v>
      </c>
    </row>
    <row r="117" spans="1:20" s="19" customFormat="1" hidden="1">
      <c r="A117" s="19">
        <v>719980090</v>
      </c>
      <c r="B117" s="19">
        <v>20025195</v>
      </c>
      <c r="C117" s="19" t="s">
        <v>12459</v>
      </c>
      <c r="D117" s="19" t="s">
        <v>12460</v>
      </c>
      <c r="E117" s="20">
        <v>36145</v>
      </c>
      <c r="F117" s="20">
        <v>36250</v>
      </c>
      <c r="G117" s="19" t="s">
        <v>12416</v>
      </c>
      <c r="H117" s="19" t="s">
        <v>43</v>
      </c>
      <c r="I117" s="19" t="s">
        <v>1588</v>
      </c>
      <c r="O117" s="19" t="s">
        <v>10771</v>
      </c>
      <c r="P117" s="20"/>
      <c r="R117" s="19">
        <v>6600</v>
      </c>
      <c r="S117" s="19" t="str">
        <f>IF(COUNTIF($B$2:B117,B117)&gt;1,"重複","")</f>
        <v/>
      </c>
      <c r="T117" s="19" t="s">
        <v>12418</v>
      </c>
    </row>
    <row r="118" spans="1:20" s="19" customFormat="1" hidden="1">
      <c r="A118" s="19">
        <v>719980091</v>
      </c>
      <c r="B118" s="19">
        <v>20027034</v>
      </c>
      <c r="C118" s="19" t="s">
        <v>8124</v>
      </c>
      <c r="D118" s="19" t="s">
        <v>8125</v>
      </c>
      <c r="E118" s="20">
        <v>36069</v>
      </c>
      <c r="F118" s="20">
        <v>36250</v>
      </c>
      <c r="G118" s="19" t="s">
        <v>75</v>
      </c>
      <c r="H118" s="19" t="s">
        <v>76</v>
      </c>
      <c r="I118" s="19" t="s">
        <v>1066</v>
      </c>
      <c r="O118" s="19" t="s">
        <v>10776</v>
      </c>
      <c r="P118" s="20"/>
      <c r="R118" s="19">
        <v>5230</v>
      </c>
      <c r="S118" s="19" t="str">
        <f>IF(COUNTIF($B$2:B118,B118)&gt;1,"重複","")</f>
        <v/>
      </c>
      <c r="T118" s="19" t="s">
        <v>11124</v>
      </c>
    </row>
    <row r="119" spans="1:20" s="19" customFormat="1" hidden="1">
      <c r="A119" s="19">
        <v>719980092</v>
      </c>
      <c r="B119" s="19">
        <v>20024297</v>
      </c>
      <c r="C119" s="19" t="s">
        <v>3450</v>
      </c>
      <c r="D119" s="19" t="s">
        <v>3451</v>
      </c>
      <c r="E119" s="20">
        <v>36069</v>
      </c>
      <c r="F119" s="20">
        <v>36250</v>
      </c>
      <c r="G119" s="19" t="s">
        <v>75</v>
      </c>
      <c r="H119" s="19" t="s">
        <v>43</v>
      </c>
      <c r="I119" s="19" t="s">
        <v>10959</v>
      </c>
      <c r="O119" s="19" t="s">
        <v>10771</v>
      </c>
      <c r="P119" s="20">
        <v>41563</v>
      </c>
      <c r="Q119" s="19" t="s">
        <v>29</v>
      </c>
      <c r="R119" s="19">
        <v>5730</v>
      </c>
      <c r="S119" s="19" t="str">
        <f>IF(COUNTIF($B$2:B119,B119)&gt;1,"重複","")</f>
        <v/>
      </c>
      <c r="T119" s="19" t="s">
        <v>11124</v>
      </c>
    </row>
    <row r="120" spans="1:20" s="19" customFormat="1" hidden="1">
      <c r="A120" s="19">
        <v>719980093</v>
      </c>
      <c r="B120" s="19">
        <v>20022445</v>
      </c>
      <c r="C120" s="19" t="s">
        <v>2186</v>
      </c>
      <c r="D120" s="19" t="s">
        <v>2187</v>
      </c>
      <c r="E120" s="20">
        <v>35886</v>
      </c>
      <c r="F120" s="20">
        <v>36250</v>
      </c>
      <c r="G120" s="19" t="s">
        <v>75</v>
      </c>
      <c r="H120" s="19" t="s">
        <v>94</v>
      </c>
      <c r="O120" s="19" t="s">
        <v>10768</v>
      </c>
      <c r="P120" s="20">
        <v>42646</v>
      </c>
      <c r="Q120" s="19" t="s">
        <v>29</v>
      </c>
      <c r="R120" s="19">
        <v>5730</v>
      </c>
      <c r="S120" s="19" t="str">
        <f>IF(COUNTIF($B$2:B120,B120)&gt;1,"重複","")</f>
        <v/>
      </c>
      <c r="T120" s="19" t="s">
        <v>11124</v>
      </c>
    </row>
    <row r="121" spans="1:20" s="19" customFormat="1" hidden="1">
      <c r="A121" s="19">
        <v>719980093</v>
      </c>
      <c r="B121" s="19">
        <v>20046728</v>
      </c>
      <c r="C121" s="19" t="s">
        <v>2186</v>
      </c>
      <c r="D121" s="19" t="s">
        <v>2187</v>
      </c>
      <c r="E121" s="20">
        <v>37956</v>
      </c>
      <c r="F121" s="20">
        <v>38077</v>
      </c>
      <c r="G121" s="19" t="s">
        <v>75</v>
      </c>
      <c r="H121" s="19" t="s">
        <v>76</v>
      </c>
      <c r="I121" s="19" t="s">
        <v>2538</v>
      </c>
      <c r="O121" s="19" t="s">
        <v>10776</v>
      </c>
      <c r="P121" s="20"/>
      <c r="S121" s="19" t="str">
        <f>IF(COUNTIF($B$2:B121,B121)&gt;1,"重複","")</f>
        <v/>
      </c>
      <c r="T121" s="19" t="s">
        <v>11124</v>
      </c>
    </row>
    <row r="122" spans="1:20" s="19" customFormat="1" hidden="1">
      <c r="A122" s="19">
        <v>719980094</v>
      </c>
      <c r="B122" s="19">
        <v>20035747</v>
      </c>
      <c r="C122" s="19" t="s">
        <v>10102</v>
      </c>
      <c r="D122" s="19" t="s">
        <v>10103</v>
      </c>
      <c r="E122" s="20">
        <v>35891</v>
      </c>
      <c r="F122" s="20">
        <v>36250</v>
      </c>
      <c r="G122" s="19" t="s">
        <v>75</v>
      </c>
      <c r="H122" s="19" t="s">
        <v>108</v>
      </c>
      <c r="O122" s="19" t="s">
        <v>10806</v>
      </c>
      <c r="P122" s="20"/>
      <c r="R122" s="19">
        <v>2380</v>
      </c>
      <c r="S122" s="19" t="str">
        <f>IF(COUNTIF($B$2:B122,B122)&gt;1,"重複","")</f>
        <v/>
      </c>
      <c r="T122" s="19" t="s">
        <v>11124</v>
      </c>
    </row>
    <row r="123" spans="1:20" s="19" customFormat="1" hidden="1">
      <c r="A123" s="19">
        <v>719980095</v>
      </c>
      <c r="B123" s="19">
        <v>20023194</v>
      </c>
      <c r="C123" s="19" t="s">
        <v>8673</v>
      </c>
      <c r="D123" s="19" t="s">
        <v>8674</v>
      </c>
      <c r="E123" s="20">
        <v>36084</v>
      </c>
      <c r="F123" s="20">
        <v>36250</v>
      </c>
      <c r="G123" s="19" t="s">
        <v>75</v>
      </c>
      <c r="H123" s="19" t="s">
        <v>43</v>
      </c>
      <c r="I123" s="19" t="s">
        <v>589</v>
      </c>
      <c r="O123" s="19" t="s">
        <v>10771</v>
      </c>
      <c r="P123" s="20"/>
      <c r="R123" s="19">
        <v>6600</v>
      </c>
      <c r="S123" s="19" t="str">
        <f>IF(COUNTIF($B$2:B123,B123)&gt;1,"重複","")</f>
        <v/>
      </c>
      <c r="T123" s="19" t="s">
        <v>11124</v>
      </c>
    </row>
    <row r="124" spans="1:20" s="19" customFormat="1" hidden="1">
      <c r="A124" s="19">
        <v>719980096</v>
      </c>
      <c r="B124" s="19">
        <v>20031675</v>
      </c>
      <c r="C124" s="19" t="s">
        <v>8203</v>
      </c>
      <c r="D124" s="19" t="s">
        <v>8204</v>
      </c>
      <c r="E124" s="20">
        <v>36087</v>
      </c>
      <c r="F124" s="20">
        <v>36250</v>
      </c>
      <c r="G124" s="19" t="s">
        <v>75</v>
      </c>
      <c r="H124" s="19" t="s">
        <v>94</v>
      </c>
      <c r="I124" s="19" t="s">
        <v>8182</v>
      </c>
      <c r="O124" s="19" t="s">
        <v>10768</v>
      </c>
      <c r="P124" s="20"/>
      <c r="R124" s="19">
        <v>5730</v>
      </c>
      <c r="S124" s="19" t="str">
        <f>IF(COUNTIF($B$2:B124,B124)&gt;1,"重複","")</f>
        <v/>
      </c>
      <c r="T124" s="19" t="s">
        <v>11124</v>
      </c>
    </row>
    <row r="125" spans="1:20" s="19" customFormat="1" hidden="1">
      <c r="A125" s="19">
        <v>719980097</v>
      </c>
      <c r="B125" s="19">
        <v>20025103</v>
      </c>
      <c r="C125" s="19" t="s">
        <v>3170</v>
      </c>
      <c r="D125" s="19" t="s">
        <v>3171</v>
      </c>
      <c r="E125" s="20">
        <v>35992</v>
      </c>
      <c r="F125" s="20">
        <v>36250</v>
      </c>
      <c r="G125" s="19" t="s">
        <v>75</v>
      </c>
      <c r="H125" s="19" t="s">
        <v>43</v>
      </c>
      <c r="O125" s="19" t="s">
        <v>10771</v>
      </c>
      <c r="P125" s="20">
        <v>41395</v>
      </c>
      <c r="Q125" s="19" t="s">
        <v>29</v>
      </c>
      <c r="R125" s="19">
        <v>5730</v>
      </c>
      <c r="S125" s="19" t="str">
        <f>IF(COUNTIF($B$2:B125,B125)&gt;1,"重複","")</f>
        <v/>
      </c>
      <c r="T125" s="19" t="s">
        <v>11124</v>
      </c>
    </row>
    <row r="126" spans="1:20" s="19" customFormat="1" hidden="1">
      <c r="A126" s="19">
        <v>719980098</v>
      </c>
      <c r="B126" s="19">
        <v>20024302</v>
      </c>
      <c r="C126" s="19" t="s">
        <v>4096</v>
      </c>
      <c r="D126" s="19" t="s">
        <v>4097</v>
      </c>
      <c r="E126" s="20">
        <v>35886</v>
      </c>
      <c r="F126" s="20">
        <v>36250</v>
      </c>
      <c r="G126" s="19" t="s">
        <v>75</v>
      </c>
      <c r="H126" s="19" t="s">
        <v>43</v>
      </c>
      <c r="O126" s="19" t="s">
        <v>10771</v>
      </c>
      <c r="P126" s="20"/>
      <c r="R126" s="19">
        <v>6600</v>
      </c>
      <c r="S126" s="19" t="str">
        <f>IF(COUNTIF($B$2:B126,B126)&gt;1,"重複","")</f>
        <v/>
      </c>
      <c r="T126" s="19" t="s">
        <v>11124</v>
      </c>
    </row>
    <row r="127" spans="1:20" s="19" customFormat="1" hidden="1">
      <c r="A127" s="19">
        <v>719980099</v>
      </c>
      <c r="B127" s="19">
        <v>20023102</v>
      </c>
      <c r="C127" s="19" t="s">
        <v>3765</v>
      </c>
      <c r="D127" s="19" t="s">
        <v>3766</v>
      </c>
      <c r="E127" s="20">
        <v>36069</v>
      </c>
      <c r="F127" s="20">
        <v>36250</v>
      </c>
      <c r="G127" s="19" t="s">
        <v>75</v>
      </c>
      <c r="H127" s="19" t="s">
        <v>43</v>
      </c>
      <c r="I127" s="19" t="s">
        <v>7806</v>
      </c>
      <c r="O127" s="19" t="s">
        <v>10771</v>
      </c>
      <c r="P127" s="20"/>
      <c r="R127" s="19">
        <v>6230</v>
      </c>
      <c r="S127" s="19" t="str">
        <f>IF(COUNTIF($B$2:B127,B127)&gt;1,"重複","")</f>
        <v/>
      </c>
      <c r="T127" s="19" t="s">
        <v>11124</v>
      </c>
    </row>
    <row r="128" spans="1:20" s="19" customFormat="1" hidden="1">
      <c r="A128" s="19">
        <v>719980100</v>
      </c>
      <c r="B128" s="19">
        <v>20024056</v>
      </c>
      <c r="C128" s="19" t="s">
        <v>9602</v>
      </c>
      <c r="D128" s="19" t="s">
        <v>9603</v>
      </c>
      <c r="E128" s="20">
        <v>35931</v>
      </c>
      <c r="F128" s="20">
        <v>36250</v>
      </c>
      <c r="G128" s="19" t="s">
        <v>75</v>
      </c>
      <c r="H128" s="19" t="s">
        <v>43</v>
      </c>
      <c r="O128" s="19" t="s">
        <v>10771</v>
      </c>
      <c r="P128" s="20"/>
      <c r="R128" s="19">
        <v>6600</v>
      </c>
      <c r="S128" s="19" t="str">
        <f>IF(COUNTIF($B$2:B128,B128)&gt;1,"重複","")</f>
        <v/>
      </c>
      <c r="T128" s="19" t="s">
        <v>11124</v>
      </c>
    </row>
    <row r="129" spans="1:20" s="19" customFormat="1" hidden="1">
      <c r="A129" s="19">
        <v>719980101</v>
      </c>
      <c r="B129" s="19">
        <v>20024827</v>
      </c>
      <c r="C129" s="19" t="s">
        <v>12461</v>
      </c>
      <c r="D129" s="19" t="s">
        <v>12462</v>
      </c>
      <c r="E129" s="20">
        <v>35886</v>
      </c>
      <c r="F129" s="20">
        <v>36250</v>
      </c>
      <c r="G129" s="19" t="s">
        <v>12416</v>
      </c>
      <c r="H129" s="19" t="s">
        <v>43</v>
      </c>
      <c r="O129" s="19" t="s">
        <v>10771</v>
      </c>
      <c r="P129" s="20"/>
      <c r="R129" s="19">
        <v>6600</v>
      </c>
      <c r="S129" s="19" t="str">
        <f>IF(COUNTIF($B$2:B129,B129)&gt;1,"重複","")</f>
        <v/>
      </c>
      <c r="T129" s="19" t="s">
        <v>12418</v>
      </c>
    </row>
    <row r="130" spans="1:20" s="19" customFormat="1" hidden="1">
      <c r="A130" s="19">
        <v>719980102</v>
      </c>
      <c r="B130" s="19">
        <v>20022871</v>
      </c>
      <c r="C130" s="19" t="s">
        <v>10266</v>
      </c>
      <c r="D130" s="19" t="s">
        <v>10267</v>
      </c>
      <c r="E130" s="20">
        <v>36192</v>
      </c>
      <c r="F130" s="20">
        <v>36250</v>
      </c>
      <c r="G130" s="19" t="s">
        <v>75</v>
      </c>
      <c r="H130" s="19" t="s">
        <v>43</v>
      </c>
      <c r="I130" s="19" t="s">
        <v>10268</v>
      </c>
      <c r="O130" s="19" t="s">
        <v>10771</v>
      </c>
      <c r="P130" s="20"/>
      <c r="R130" s="19">
        <v>6230</v>
      </c>
      <c r="S130" s="19" t="str">
        <f>IF(COUNTIF($B$2:B130,B130)&gt;1,"重複","")</f>
        <v/>
      </c>
      <c r="T130" s="19" t="s">
        <v>11124</v>
      </c>
    </row>
    <row r="131" spans="1:20" s="19" customFormat="1" hidden="1">
      <c r="A131" s="19">
        <v>719980103</v>
      </c>
      <c r="B131" s="19">
        <v>20025521</v>
      </c>
      <c r="C131" s="19" t="s">
        <v>12463</v>
      </c>
      <c r="D131" s="19" t="s">
        <v>12464</v>
      </c>
      <c r="E131" s="20">
        <v>36342</v>
      </c>
      <c r="F131" s="20">
        <v>36616</v>
      </c>
      <c r="G131" s="19" t="s">
        <v>12416</v>
      </c>
      <c r="H131" s="19" t="s">
        <v>43</v>
      </c>
      <c r="I131" s="19" t="s">
        <v>12465</v>
      </c>
      <c r="O131" s="19" t="s">
        <v>10771</v>
      </c>
      <c r="P131" s="20"/>
      <c r="R131" s="19">
        <v>5730</v>
      </c>
      <c r="S131" s="19" t="str">
        <f>IF(COUNTIF($B$2:B131,B131)&gt;1,"重複","")</f>
        <v/>
      </c>
      <c r="T131" s="19" t="s">
        <v>12418</v>
      </c>
    </row>
    <row r="132" spans="1:20" s="19" customFormat="1" hidden="1">
      <c r="A132" s="19">
        <v>719980104</v>
      </c>
      <c r="B132" s="19">
        <v>20023724</v>
      </c>
      <c r="C132" s="19" t="s">
        <v>10258</v>
      </c>
      <c r="D132" s="19" t="s">
        <v>10259</v>
      </c>
      <c r="E132" s="20">
        <v>36220</v>
      </c>
      <c r="F132" s="20">
        <v>36250</v>
      </c>
      <c r="G132" s="19" t="s">
        <v>75</v>
      </c>
      <c r="H132" s="19" t="s">
        <v>43</v>
      </c>
      <c r="I132" s="19" t="s">
        <v>2497</v>
      </c>
      <c r="O132" s="19" t="s">
        <v>10771</v>
      </c>
      <c r="P132" s="20"/>
      <c r="R132" s="19">
        <v>6600</v>
      </c>
      <c r="S132" s="19" t="str">
        <f>IF(COUNTIF($B$2:B132,B132)&gt;1,"重複","")</f>
        <v/>
      </c>
      <c r="T132" s="19" t="s">
        <v>11124</v>
      </c>
    </row>
    <row r="133" spans="1:20" s="19" customFormat="1" hidden="1">
      <c r="A133" s="19">
        <v>719980105</v>
      </c>
      <c r="B133" s="19">
        <v>20025353</v>
      </c>
      <c r="C133" s="19" t="s">
        <v>9552</v>
      </c>
      <c r="D133" s="19" t="s">
        <v>9553</v>
      </c>
      <c r="E133" s="20">
        <v>36251</v>
      </c>
      <c r="F133" s="20">
        <v>36616</v>
      </c>
      <c r="G133" s="19" t="s">
        <v>75</v>
      </c>
      <c r="H133" s="19" t="s">
        <v>43</v>
      </c>
      <c r="I133" s="19" t="s">
        <v>2047</v>
      </c>
      <c r="O133" s="19" t="s">
        <v>10771</v>
      </c>
      <c r="P133" s="20"/>
      <c r="R133" s="19">
        <v>5230</v>
      </c>
      <c r="S133" s="19" t="str">
        <f>IF(COUNTIF($B$2:B133,B133)&gt;1,"重複","")</f>
        <v/>
      </c>
      <c r="T133" s="19" t="s">
        <v>11124</v>
      </c>
    </row>
    <row r="134" spans="1:20" s="19" customFormat="1" hidden="1">
      <c r="A134" s="19">
        <v>719980105</v>
      </c>
      <c r="B134" s="19">
        <v>20025201</v>
      </c>
      <c r="C134" s="19" t="s">
        <v>9552</v>
      </c>
      <c r="D134" s="19" t="s">
        <v>9553</v>
      </c>
      <c r="E134" s="20">
        <v>36192</v>
      </c>
      <c r="F134" s="20">
        <v>36250</v>
      </c>
      <c r="G134" s="19" t="s">
        <v>75</v>
      </c>
      <c r="H134" s="19" t="s">
        <v>43</v>
      </c>
      <c r="I134" s="19" t="s">
        <v>2047</v>
      </c>
      <c r="O134" s="19" t="s">
        <v>10771</v>
      </c>
      <c r="P134" s="20"/>
      <c r="R134" s="19">
        <v>5230</v>
      </c>
      <c r="S134" s="19" t="str">
        <f>IF(COUNTIF($B$2:B134,B134)&gt;1,"重複","")</f>
        <v/>
      </c>
      <c r="T134" s="19" t="s">
        <v>11124</v>
      </c>
    </row>
    <row r="135" spans="1:20" s="19" customFormat="1" hidden="1">
      <c r="A135" s="19">
        <v>719980106</v>
      </c>
      <c r="B135" s="19">
        <v>20035844</v>
      </c>
      <c r="C135" s="19" t="s">
        <v>10105</v>
      </c>
      <c r="D135" s="19" t="s">
        <v>10106</v>
      </c>
      <c r="E135" s="20">
        <v>36257</v>
      </c>
      <c r="F135" s="20">
        <v>36616</v>
      </c>
      <c r="G135" s="19" t="s">
        <v>75</v>
      </c>
      <c r="H135" s="19" t="s">
        <v>108</v>
      </c>
      <c r="I135" s="19" t="s">
        <v>4429</v>
      </c>
      <c r="O135" s="19" t="s">
        <v>10806</v>
      </c>
      <c r="P135" s="20"/>
      <c r="R135" s="19">
        <v>2380</v>
      </c>
      <c r="S135" s="19" t="str">
        <f>IF(COUNTIF($B$2:B135,B135)&gt;1,"重複","")</f>
        <v/>
      </c>
      <c r="T135" s="19" t="s">
        <v>11124</v>
      </c>
    </row>
    <row r="136" spans="1:20" s="19" customFormat="1" hidden="1">
      <c r="A136" s="19">
        <v>719980107</v>
      </c>
      <c r="B136" s="19">
        <v>20025664</v>
      </c>
      <c r="C136" s="19" t="s">
        <v>9585</v>
      </c>
      <c r="D136" s="19" t="s">
        <v>9586</v>
      </c>
      <c r="E136" s="20">
        <v>36449</v>
      </c>
      <c r="F136" s="20">
        <v>36616</v>
      </c>
      <c r="G136" s="19" t="s">
        <v>75</v>
      </c>
      <c r="H136" s="19" t="s">
        <v>43</v>
      </c>
      <c r="I136" s="19" t="s">
        <v>9207</v>
      </c>
      <c r="O136" s="19" t="s">
        <v>10771</v>
      </c>
      <c r="P136" s="20"/>
      <c r="R136" s="19">
        <v>6230</v>
      </c>
      <c r="S136" s="19" t="str">
        <f>IF(COUNTIF($B$2:B136,B136)&gt;1,"重複","")</f>
        <v/>
      </c>
      <c r="T136" s="19" t="s">
        <v>11124</v>
      </c>
    </row>
    <row r="137" spans="1:20" s="19" customFormat="1" hidden="1">
      <c r="A137" s="19">
        <v>719980108</v>
      </c>
      <c r="B137" s="19">
        <v>20035862</v>
      </c>
      <c r="C137" s="19" t="s">
        <v>10109</v>
      </c>
      <c r="D137" s="19" t="s">
        <v>10110</v>
      </c>
      <c r="E137" s="20">
        <v>36257</v>
      </c>
      <c r="F137" s="20">
        <v>36616</v>
      </c>
      <c r="G137" s="19" t="s">
        <v>75</v>
      </c>
      <c r="H137" s="19" t="s">
        <v>108</v>
      </c>
      <c r="I137" s="19" t="s">
        <v>1308</v>
      </c>
      <c r="O137" s="19" t="s">
        <v>10806</v>
      </c>
      <c r="P137" s="20"/>
      <c r="R137" s="19">
        <v>2380</v>
      </c>
      <c r="S137" s="19" t="str">
        <f>IF(COUNTIF($B$2:B137,B137)&gt;1,"重複","")</f>
        <v/>
      </c>
      <c r="T137" s="19" t="s">
        <v>11124</v>
      </c>
    </row>
    <row r="138" spans="1:20" s="19" customFormat="1" hidden="1">
      <c r="A138" s="19">
        <v>719980109</v>
      </c>
      <c r="B138" s="19">
        <v>20021495</v>
      </c>
      <c r="C138" s="19" t="s">
        <v>12466</v>
      </c>
      <c r="D138" s="19" t="s">
        <v>12467</v>
      </c>
      <c r="E138" s="20">
        <v>36207</v>
      </c>
      <c r="F138" s="20">
        <v>36250</v>
      </c>
      <c r="G138" s="19" t="s">
        <v>12416</v>
      </c>
      <c r="H138" s="19" t="s">
        <v>119</v>
      </c>
      <c r="I138" s="19" t="s">
        <v>12468</v>
      </c>
      <c r="O138" s="19" t="s">
        <v>10792</v>
      </c>
      <c r="P138" s="20"/>
      <c r="R138" s="19">
        <v>5600</v>
      </c>
      <c r="S138" s="19" t="str">
        <f>IF(COUNTIF($B$2:B138,B138)&gt;1,"重複","")</f>
        <v/>
      </c>
      <c r="T138" s="19" t="s">
        <v>12418</v>
      </c>
    </row>
    <row r="139" spans="1:20" s="19" customFormat="1" hidden="1">
      <c r="A139" s="19">
        <v>719980110</v>
      </c>
      <c r="B139" s="19">
        <v>20025238</v>
      </c>
      <c r="C139" s="19" t="s">
        <v>10260</v>
      </c>
      <c r="D139" s="19" t="s">
        <v>10261</v>
      </c>
      <c r="E139" s="20">
        <v>36220</v>
      </c>
      <c r="F139" s="20">
        <v>36250</v>
      </c>
      <c r="G139" s="19" t="s">
        <v>75</v>
      </c>
      <c r="H139" s="19" t="s">
        <v>43</v>
      </c>
      <c r="I139" s="19" t="s">
        <v>10262</v>
      </c>
      <c r="O139" s="19" t="s">
        <v>10771</v>
      </c>
      <c r="P139" s="20"/>
      <c r="R139" s="19">
        <v>5600</v>
      </c>
      <c r="S139" s="19" t="str">
        <f>IF(COUNTIF($B$2:B139,B139)&gt;1,"重複","")</f>
        <v/>
      </c>
      <c r="T139" s="19" t="s">
        <v>11124</v>
      </c>
    </row>
    <row r="140" spans="1:20" s="19" customFormat="1" hidden="1">
      <c r="A140" s="19">
        <v>719980111</v>
      </c>
      <c r="B140" s="19">
        <v>20034617</v>
      </c>
      <c r="C140" s="19" t="s">
        <v>12469</v>
      </c>
      <c r="D140" s="19" t="s">
        <v>12470</v>
      </c>
      <c r="E140" s="20">
        <v>36219</v>
      </c>
      <c r="F140" s="20">
        <v>36250</v>
      </c>
      <c r="G140" s="19" t="s">
        <v>12416</v>
      </c>
      <c r="H140" s="19" t="s">
        <v>33</v>
      </c>
      <c r="I140" s="19" t="s">
        <v>4280</v>
      </c>
      <c r="J140" s="19" t="s">
        <v>12471</v>
      </c>
      <c r="O140" s="19" t="s">
        <v>10770</v>
      </c>
      <c r="P140" s="20"/>
      <c r="R140" s="19">
        <v>6600</v>
      </c>
      <c r="S140" s="19" t="str">
        <f>IF(COUNTIF($B$2:B140,B140)&gt;1,"重複","")</f>
        <v/>
      </c>
      <c r="T140" s="19" t="s">
        <v>12418</v>
      </c>
    </row>
    <row r="141" spans="1:20" s="19" customFormat="1" hidden="1">
      <c r="A141" s="19">
        <v>719980112</v>
      </c>
      <c r="B141" s="19">
        <v>20027911</v>
      </c>
      <c r="C141" s="19" t="s">
        <v>12472</v>
      </c>
      <c r="D141" s="19" t="s">
        <v>12473</v>
      </c>
      <c r="E141" s="20">
        <v>36203</v>
      </c>
      <c r="F141" s="20">
        <v>36250</v>
      </c>
      <c r="G141" s="19" t="s">
        <v>12416</v>
      </c>
      <c r="H141" s="19" t="s">
        <v>76</v>
      </c>
      <c r="I141" s="19" t="s">
        <v>12474</v>
      </c>
      <c r="O141" s="19" t="s">
        <v>10776</v>
      </c>
      <c r="P141" s="20"/>
      <c r="R141" s="19">
        <v>6100</v>
      </c>
      <c r="S141" s="19" t="str">
        <f>IF(COUNTIF($B$2:B141,B141)&gt;1,"重複","")</f>
        <v/>
      </c>
      <c r="T141" s="19" t="s">
        <v>12418</v>
      </c>
    </row>
    <row r="142" spans="1:20" s="19" customFormat="1" hidden="1">
      <c r="A142" s="19">
        <v>719980113</v>
      </c>
      <c r="B142" s="19">
        <v>20023496</v>
      </c>
      <c r="C142" s="19" t="s">
        <v>8203</v>
      </c>
      <c r="D142" s="19" t="s">
        <v>8204</v>
      </c>
      <c r="E142" s="20">
        <v>36192</v>
      </c>
      <c r="F142" s="20">
        <v>36250</v>
      </c>
      <c r="G142" s="19" t="s">
        <v>75</v>
      </c>
      <c r="H142" s="19" t="s">
        <v>43</v>
      </c>
      <c r="I142" s="19" t="s">
        <v>10269</v>
      </c>
      <c r="O142" s="19" t="s">
        <v>10771</v>
      </c>
      <c r="P142" s="20"/>
      <c r="R142" s="19">
        <v>5730</v>
      </c>
      <c r="S142" s="19" t="str">
        <f>IF(COUNTIF($B$2:B142,B142)&gt;1,"重複","")</f>
        <v/>
      </c>
      <c r="T142" s="19" t="s">
        <v>11124</v>
      </c>
    </row>
    <row r="143" spans="1:20" s="19" customFormat="1" hidden="1">
      <c r="A143" s="19">
        <v>719980114</v>
      </c>
      <c r="B143" s="19">
        <v>20024446</v>
      </c>
      <c r="C143" s="19" t="s">
        <v>12475</v>
      </c>
      <c r="D143" s="19" t="s">
        <v>12476</v>
      </c>
      <c r="E143" s="20">
        <v>36281</v>
      </c>
      <c r="F143" s="20">
        <v>36616</v>
      </c>
      <c r="G143" s="19" t="s">
        <v>12416</v>
      </c>
      <c r="H143" s="19" t="s">
        <v>43</v>
      </c>
      <c r="I143" s="19" t="s">
        <v>12477</v>
      </c>
      <c r="O143" s="19" t="s">
        <v>10771</v>
      </c>
      <c r="P143" s="20"/>
      <c r="R143" s="19">
        <v>6600</v>
      </c>
      <c r="S143" s="19" t="str">
        <f>IF(COUNTIF($B$2:B143,B143)&gt;1,"重複","")</f>
        <v/>
      </c>
      <c r="T143" s="19" t="s">
        <v>12418</v>
      </c>
    </row>
    <row r="144" spans="1:20" s="19" customFormat="1" hidden="1">
      <c r="A144" s="19">
        <v>719980115</v>
      </c>
      <c r="B144" s="19">
        <v>20024153</v>
      </c>
      <c r="C144" s="19" t="s">
        <v>10270</v>
      </c>
      <c r="D144" s="19" t="s">
        <v>10271</v>
      </c>
      <c r="E144" s="20">
        <v>36192</v>
      </c>
      <c r="F144" s="20">
        <v>36250</v>
      </c>
      <c r="G144" s="19" t="s">
        <v>75</v>
      </c>
      <c r="H144" s="19" t="s">
        <v>43</v>
      </c>
      <c r="I144" s="19" t="s">
        <v>650</v>
      </c>
      <c r="O144" s="19" t="s">
        <v>10771</v>
      </c>
      <c r="P144" s="20"/>
      <c r="R144" s="19">
        <v>6230</v>
      </c>
      <c r="S144" s="19" t="str">
        <f>IF(COUNTIF($B$2:B144,B144)&gt;1,"重複","")</f>
        <v/>
      </c>
      <c r="T144" s="19" t="s">
        <v>11124</v>
      </c>
    </row>
    <row r="145" spans="1:20" s="19" customFormat="1" hidden="1">
      <c r="A145" s="19">
        <v>719980116</v>
      </c>
      <c r="B145" s="19">
        <v>20025326</v>
      </c>
      <c r="C145" s="19" t="s">
        <v>6601</v>
      </c>
      <c r="D145" s="19" t="s">
        <v>6602</v>
      </c>
      <c r="E145" s="20">
        <v>36251</v>
      </c>
      <c r="F145" s="20">
        <v>36616</v>
      </c>
      <c r="G145" s="19" t="s">
        <v>75</v>
      </c>
      <c r="H145" s="19" t="s">
        <v>43</v>
      </c>
      <c r="I145" s="19" t="s">
        <v>2513</v>
      </c>
      <c r="O145" s="19" t="s">
        <v>10771</v>
      </c>
      <c r="P145" s="20"/>
      <c r="R145" s="19">
        <v>6230</v>
      </c>
      <c r="S145" s="19" t="str">
        <f>IF(COUNTIF($B$2:B145,B145)&gt;1,"重複","")</f>
        <v/>
      </c>
      <c r="T145" s="19" t="s">
        <v>11124</v>
      </c>
    </row>
    <row r="146" spans="1:20" s="19" customFormat="1" hidden="1">
      <c r="A146" s="19">
        <v>719980117</v>
      </c>
      <c r="B146" s="19">
        <v>20031754</v>
      </c>
      <c r="C146" s="19" t="s">
        <v>10272</v>
      </c>
      <c r="D146" s="19" t="s">
        <v>10273</v>
      </c>
      <c r="E146" s="20">
        <v>36192</v>
      </c>
      <c r="F146" s="20">
        <v>36250</v>
      </c>
      <c r="G146" s="19" t="s">
        <v>75</v>
      </c>
      <c r="H146" s="19" t="s">
        <v>94</v>
      </c>
      <c r="I146" s="19" t="s">
        <v>10274</v>
      </c>
      <c r="O146" s="19" t="s">
        <v>10768</v>
      </c>
      <c r="P146" s="20"/>
      <c r="R146" s="19">
        <v>4740</v>
      </c>
      <c r="S146" s="19" t="str">
        <f>IF(COUNTIF($B$2:B146,B146)&gt;1,"重複","")</f>
        <v/>
      </c>
      <c r="T146" s="19" t="s">
        <v>11124</v>
      </c>
    </row>
    <row r="147" spans="1:20" s="19" customFormat="1" hidden="1">
      <c r="A147" s="19">
        <v>719980118</v>
      </c>
      <c r="B147" s="19">
        <v>20027967</v>
      </c>
      <c r="C147" s="19" t="s">
        <v>7620</v>
      </c>
      <c r="D147" s="19" t="s">
        <v>7621</v>
      </c>
      <c r="E147" s="20">
        <v>36220</v>
      </c>
      <c r="F147" s="20">
        <v>36250</v>
      </c>
      <c r="G147" s="19" t="s">
        <v>75</v>
      </c>
      <c r="H147" s="19" t="s">
        <v>76</v>
      </c>
      <c r="I147" s="19" t="s">
        <v>12076</v>
      </c>
      <c r="O147" s="19" t="s">
        <v>10776</v>
      </c>
      <c r="P147" s="20"/>
      <c r="R147" s="19">
        <v>6600</v>
      </c>
      <c r="S147" s="19" t="str">
        <f>IF(COUNTIF($B$2:B147,B147)&gt;1,"重複","")</f>
        <v/>
      </c>
      <c r="T147" s="19" t="s">
        <v>11124</v>
      </c>
    </row>
    <row r="148" spans="1:20" s="19" customFormat="1" hidden="1">
      <c r="A148" s="19">
        <v>719980119</v>
      </c>
      <c r="B148" s="19">
        <v>20034608</v>
      </c>
      <c r="C148" s="19" t="s">
        <v>10278</v>
      </c>
      <c r="D148" s="19" t="s">
        <v>10279</v>
      </c>
      <c r="E148" s="20">
        <v>36161</v>
      </c>
      <c r="F148" s="20">
        <v>36250</v>
      </c>
      <c r="G148" s="19" t="s">
        <v>75</v>
      </c>
      <c r="H148" s="19" t="s">
        <v>94</v>
      </c>
      <c r="I148" s="19" t="s">
        <v>10280</v>
      </c>
      <c r="O148" s="19" t="s">
        <v>10768</v>
      </c>
      <c r="P148" s="20"/>
      <c r="R148" s="19">
        <v>6600</v>
      </c>
      <c r="S148" s="19" t="str">
        <f>IF(COUNTIF($B$2:B148,B148)&gt;1,"重複","")</f>
        <v/>
      </c>
      <c r="T148" s="19" t="s">
        <v>11124</v>
      </c>
    </row>
    <row r="149" spans="1:20" s="19" customFormat="1" hidden="1">
      <c r="A149" s="19">
        <v>719980120</v>
      </c>
      <c r="B149" s="19">
        <v>20027169</v>
      </c>
      <c r="C149" s="19" t="s">
        <v>10265</v>
      </c>
      <c r="D149" s="19" t="s">
        <v>9671</v>
      </c>
      <c r="E149" s="20">
        <v>36216</v>
      </c>
      <c r="F149" s="20">
        <v>36250</v>
      </c>
      <c r="G149" s="19" t="s">
        <v>75</v>
      </c>
      <c r="H149" s="19" t="s">
        <v>76</v>
      </c>
      <c r="I149" s="19" t="s">
        <v>2533</v>
      </c>
      <c r="O149" s="19" t="s">
        <v>10776</v>
      </c>
      <c r="P149" s="20"/>
      <c r="R149" s="19">
        <v>5600</v>
      </c>
      <c r="S149" s="19" t="str">
        <f>IF(COUNTIF($B$2:B149,B149)&gt;1,"重複","")</f>
        <v/>
      </c>
      <c r="T149" s="19" t="s">
        <v>11124</v>
      </c>
    </row>
    <row r="150" spans="1:20" s="19" customFormat="1" hidden="1">
      <c r="A150" s="19">
        <v>719980121</v>
      </c>
      <c r="B150" s="19">
        <v>20034583</v>
      </c>
      <c r="C150" s="19" t="s">
        <v>5656</v>
      </c>
      <c r="D150" s="19" t="s">
        <v>5657</v>
      </c>
      <c r="E150" s="20">
        <v>36130</v>
      </c>
      <c r="F150" s="20">
        <v>36250</v>
      </c>
      <c r="G150" s="19" t="s">
        <v>75</v>
      </c>
      <c r="H150" s="19" t="s">
        <v>33</v>
      </c>
      <c r="I150" s="19" t="s">
        <v>2274</v>
      </c>
      <c r="J150" s="19" t="s">
        <v>2626</v>
      </c>
      <c r="K150" s="19" t="s">
        <v>7415</v>
      </c>
      <c r="O150" s="19" t="s">
        <v>10770</v>
      </c>
      <c r="P150" s="20"/>
      <c r="R150" s="19">
        <v>6100</v>
      </c>
      <c r="S150" s="19" t="str">
        <f>IF(COUNTIF($B$2:B150,B150)&gt;1,"重複","")</f>
        <v/>
      </c>
      <c r="T150" s="19" t="s">
        <v>11124</v>
      </c>
    </row>
    <row r="151" spans="1:20" s="19" customFormat="1" hidden="1">
      <c r="A151" s="19">
        <v>719990001</v>
      </c>
      <c r="B151" s="19">
        <v>20020579</v>
      </c>
      <c r="C151" s="19" t="s">
        <v>3203</v>
      </c>
      <c r="D151" s="19" t="s">
        <v>3204</v>
      </c>
      <c r="E151" s="20">
        <v>35886</v>
      </c>
      <c r="F151" s="20">
        <v>36250</v>
      </c>
      <c r="G151" s="19" t="s">
        <v>75</v>
      </c>
      <c r="H151" s="19" t="s">
        <v>119</v>
      </c>
      <c r="I151" s="19" t="s">
        <v>10977</v>
      </c>
      <c r="J151" s="19" t="s">
        <v>10978</v>
      </c>
      <c r="O151" s="19" t="s">
        <v>10792</v>
      </c>
      <c r="P151" s="20">
        <v>41746</v>
      </c>
      <c r="Q151" s="19" t="s">
        <v>29</v>
      </c>
      <c r="R151" s="19">
        <v>6230</v>
      </c>
      <c r="S151" s="19" t="str">
        <f>IF(COUNTIF($B$2:B151,B151)&gt;1,"重複","")</f>
        <v/>
      </c>
      <c r="T151" s="19" t="s">
        <v>11124</v>
      </c>
    </row>
    <row r="152" spans="1:20" s="19" customFormat="1" hidden="1">
      <c r="A152" s="19">
        <v>719990002</v>
      </c>
      <c r="B152" s="19">
        <v>20029745</v>
      </c>
      <c r="C152" s="19" t="s">
        <v>10224</v>
      </c>
      <c r="D152" s="19" t="s">
        <v>10225</v>
      </c>
      <c r="E152" s="20">
        <v>35886</v>
      </c>
      <c r="F152" s="20">
        <v>36250</v>
      </c>
      <c r="G152" s="19" t="s">
        <v>75</v>
      </c>
      <c r="H152" s="19" t="s">
        <v>8130</v>
      </c>
      <c r="I152" s="19" t="s">
        <v>10410</v>
      </c>
      <c r="J152" s="19" t="s">
        <v>5908</v>
      </c>
      <c r="O152" s="19" t="s">
        <v>12015</v>
      </c>
      <c r="P152" s="20"/>
      <c r="R152" s="19">
        <v>6230</v>
      </c>
      <c r="S152" s="19" t="str">
        <f>IF(COUNTIF($B$2:B152,B152)&gt;1,"重複","")</f>
        <v/>
      </c>
      <c r="T152" s="19" t="s">
        <v>11124</v>
      </c>
    </row>
    <row r="153" spans="1:20" s="19" customFormat="1" hidden="1">
      <c r="A153" s="19">
        <v>719990003</v>
      </c>
      <c r="B153" s="19">
        <v>20028182</v>
      </c>
      <c r="C153" s="19" t="s">
        <v>12478</v>
      </c>
      <c r="D153" s="19" t="s">
        <v>12479</v>
      </c>
      <c r="E153" s="20">
        <v>35931</v>
      </c>
      <c r="F153" s="20">
        <v>36068</v>
      </c>
      <c r="G153" s="19" t="s">
        <v>12416</v>
      </c>
      <c r="H153" s="19" t="s">
        <v>76</v>
      </c>
      <c r="O153" s="19" t="s">
        <v>10776</v>
      </c>
      <c r="P153" s="20"/>
      <c r="R153" s="19">
        <v>5230</v>
      </c>
      <c r="S153" s="19" t="str">
        <f>IF(COUNTIF($B$2:B153,B153)&gt;1,"重複","")</f>
        <v/>
      </c>
      <c r="T153" s="19" t="s">
        <v>12418</v>
      </c>
    </row>
    <row r="154" spans="1:20" s="19" customFormat="1" hidden="1">
      <c r="A154" s="19">
        <v>719990004</v>
      </c>
      <c r="B154" s="19">
        <v>20024641</v>
      </c>
      <c r="C154" s="19" t="s">
        <v>10181</v>
      </c>
      <c r="D154" s="19" t="s">
        <v>10182</v>
      </c>
      <c r="E154" s="20">
        <v>35931</v>
      </c>
      <c r="F154" s="20">
        <v>36250</v>
      </c>
      <c r="G154" s="19" t="s">
        <v>75</v>
      </c>
      <c r="H154" s="19" t="s">
        <v>43</v>
      </c>
      <c r="O154" s="19" t="s">
        <v>10771</v>
      </c>
      <c r="P154" s="20"/>
      <c r="R154" s="19">
        <v>5730</v>
      </c>
      <c r="S154" s="19" t="str">
        <f>IF(COUNTIF($B$2:B154,B154)&gt;1,"重複","")</f>
        <v/>
      </c>
      <c r="T154" s="19" t="s">
        <v>11124</v>
      </c>
    </row>
    <row r="155" spans="1:20" s="19" customFormat="1" hidden="1">
      <c r="A155" s="19">
        <v>719990005</v>
      </c>
      <c r="B155" s="19">
        <v>20033151</v>
      </c>
      <c r="C155" s="19" t="s">
        <v>10228</v>
      </c>
      <c r="D155" s="19" t="s">
        <v>10229</v>
      </c>
      <c r="E155" s="20">
        <v>36082</v>
      </c>
      <c r="F155" s="20">
        <v>36250</v>
      </c>
      <c r="G155" s="19" t="s">
        <v>75</v>
      </c>
      <c r="H155" s="19" t="s">
        <v>2718</v>
      </c>
      <c r="I155" s="19" t="s">
        <v>10252</v>
      </c>
      <c r="O155" s="19" t="s">
        <v>10865</v>
      </c>
      <c r="P155" s="20"/>
      <c r="R155" s="19">
        <v>4740</v>
      </c>
      <c r="S155" s="19" t="str">
        <f>IF(COUNTIF($B$2:B155,B155)&gt;1,"重複","")</f>
        <v/>
      </c>
      <c r="T155" s="19" t="s">
        <v>11124</v>
      </c>
    </row>
    <row r="156" spans="1:20" s="19" customFormat="1" hidden="1">
      <c r="A156" s="19">
        <v>719990005</v>
      </c>
      <c r="B156" s="19">
        <v>20029912</v>
      </c>
      <c r="C156" s="19" t="s">
        <v>10228</v>
      </c>
      <c r="D156" s="19" t="s">
        <v>10229</v>
      </c>
      <c r="E156" s="20">
        <v>35886</v>
      </c>
      <c r="F156" s="20">
        <v>36250</v>
      </c>
      <c r="G156" s="19" t="s">
        <v>75</v>
      </c>
      <c r="H156" s="19" t="s">
        <v>8130</v>
      </c>
      <c r="I156" s="19" t="s">
        <v>10841</v>
      </c>
      <c r="O156" s="19" t="s">
        <v>12015</v>
      </c>
      <c r="P156" s="20"/>
      <c r="R156" s="19">
        <v>4740</v>
      </c>
      <c r="S156" s="19" t="str">
        <f>IF(COUNTIF($B$2:B156,B156)&gt;1,"重複","")</f>
        <v/>
      </c>
      <c r="T156" s="19" t="s">
        <v>11124</v>
      </c>
    </row>
    <row r="157" spans="1:20" s="19" customFormat="1" hidden="1">
      <c r="A157" s="19">
        <v>719990006</v>
      </c>
      <c r="B157" s="19">
        <v>20028164</v>
      </c>
      <c r="C157" s="19" t="s">
        <v>10204</v>
      </c>
      <c r="D157" s="19" t="s">
        <v>10205</v>
      </c>
      <c r="E157" s="20">
        <v>35901</v>
      </c>
      <c r="F157" s="20">
        <v>36068</v>
      </c>
      <c r="G157" s="19" t="s">
        <v>75</v>
      </c>
      <c r="H157" s="19" t="s">
        <v>76</v>
      </c>
      <c r="I157" s="19" t="s">
        <v>12047</v>
      </c>
      <c r="O157" s="19" t="s">
        <v>10776</v>
      </c>
      <c r="P157" s="20"/>
      <c r="R157" s="19">
        <v>6230</v>
      </c>
      <c r="S157" s="19" t="str">
        <f>IF(COUNTIF($B$2:B157,B157)&gt;1,"重複","")</f>
        <v/>
      </c>
      <c r="T157" s="19" t="s">
        <v>11124</v>
      </c>
    </row>
    <row r="158" spans="1:20" s="19" customFormat="1" hidden="1">
      <c r="A158" s="19">
        <v>719990007</v>
      </c>
      <c r="B158" s="19">
        <v>20028076</v>
      </c>
      <c r="C158" s="19" t="s">
        <v>12480</v>
      </c>
      <c r="D158" s="19" t="s">
        <v>12481</v>
      </c>
      <c r="E158" s="20">
        <v>35886</v>
      </c>
      <c r="F158" s="20">
        <v>36068</v>
      </c>
      <c r="G158" s="19" t="s">
        <v>12416</v>
      </c>
      <c r="H158" s="19" t="s">
        <v>76</v>
      </c>
      <c r="I158" s="19" t="s">
        <v>12482</v>
      </c>
      <c r="O158" s="19" t="s">
        <v>10776</v>
      </c>
      <c r="P158" s="20"/>
      <c r="R158" s="19">
        <v>5730</v>
      </c>
      <c r="S158" s="19" t="str">
        <f>IF(COUNTIF($B$2:B158,B158)&gt;1,"重複","")</f>
        <v/>
      </c>
      <c r="T158" s="19" t="s">
        <v>12418</v>
      </c>
    </row>
    <row r="159" spans="1:20" s="19" customFormat="1" hidden="1">
      <c r="A159" s="19">
        <v>719990008</v>
      </c>
      <c r="B159" s="19">
        <v>20030591</v>
      </c>
      <c r="C159" s="19" t="s">
        <v>10233</v>
      </c>
      <c r="D159" s="19" t="s">
        <v>10234</v>
      </c>
      <c r="E159" s="20">
        <v>36251</v>
      </c>
      <c r="F159" s="20">
        <v>36616</v>
      </c>
      <c r="G159" s="19" t="s">
        <v>75</v>
      </c>
      <c r="H159" s="19" t="s">
        <v>8130</v>
      </c>
      <c r="I159" s="19" t="s">
        <v>4933</v>
      </c>
      <c r="J159" s="19" t="s">
        <v>5911</v>
      </c>
      <c r="O159" s="19" t="s">
        <v>12015</v>
      </c>
      <c r="P159" s="20"/>
      <c r="R159" s="19">
        <v>4190</v>
      </c>
      <c r="S159" s="19" t="str">
        <f>IF(COUNTIF($B$2:B159,B159)&gt;1,"重複","")</f>
        <v/>
      </c>
      <c r="T159" s="19" t="s">
        <v>11124</v>
      </c>
    </row>
    <row r="160" spans="1:20" s="19" customFormat="1" hidden="1">
      <c r="A160" s="19">
        <v>719990009</v>
      </c>
      <c r="B160" s="19">
        <v>20024251</v>
      </c>
      <c r="C160" s="19" t="s">
        <v>10173</v>
      </c>
      <c r="D160" s="19" t="s">
        <v>10174</v>
      </c>
      <c r="E160" s="20">
        <v>35886</v>
      </c>
      <c r="F160" s="20">
        <v>36250</v>
      </c>
      <c r="G160" s="19" t="s">
        <v>75</v>
      </c>
      <c r="H160" s="19" t="s">
        <v>43</v>
      </c>
      <c r="O160" s="19" t="s">
        <v>10771</v>
      </c>
      <c r="P160" s="20"/>
      <c r="R160" s="19">
        <v>5230</v>
      </c>
      <c r="S160" s="19" t="str">
        <f>IF(COUNTIF($B$2:B160,B160)&gt;1,"重複","")</f>
        <v/>
      </c>
      <c r="T160" s="19" t="s">
        <v>11124</v>
      </c>
    </row>
    <row r="161" spans="1:20" s="19" customFormat="1" hidden="1">
      <c r="A161" s="19">
        <v>719990010</v>
      </c>
      <c r="B161" s="19">
        <v>20031114</v>
      </c>
      <c r="C161" s="19" t="s">
        <v>10239</v>
      </c>
      <c r="D161" s="19" t="s">
        <v>10240</v>
      </c>
      <c r="E161" s="20">
        <v>35886</v>
      </c>
      <c r="F161" s="20">
        <v>36250</v>
      </c>
      <c r="G161" s="19" t="s">
        <v>75</v>
      </c>
      <c r="H161" s="19" t="s">
        <v>94</v>
      </c>
      <c r="O161" s="19" t="s">
        <v>10768</v>
      </c>
      <c r="P161" s="20"/>
      <c r="R161" s="19">
        <v>5730</v>
      </c>
      <c r="S161" s="19" t="str">
        <f>IF(COUNTIF($B$2:B161,B161)&gt;1,"重複","")</f>
        <v/>
      </c>
      <c r="T161" s="19" t="s">
        <v>11124</v>
      </c>
    </row>
    <row r="162" spans="1:20" s="19" customFormat="1" hidden="1">
      <c r="A162" s="19">
        <v>719990011</v>
      </c>
      <c r="B162" s="19">
        <v>20029211</v>
      </c>
      <c r="C162" s="19" t="s">
        <v>10214</v>
      </c>
      <c r="D162" s="19" t="s">
        <v>10215</v>
      </c>
      <c r="E162" s="20">
        <v>35886</v>
      </c>
      <c r="F162" s="20">
        <v>36250</v>
      </c>
      <c r="G162" s="19" t="s">
        <v>75</v>
      </c>
      <c r="H162" s="19" t="s">
        <v>8130</v>
      </c>
      <c r="I162" s="19" t="s">
        <v>9863</v>
      </c>
      <c r="J162" s="19" t="s">
        <v>10405</v>
      </c>
      <c r="O162" s="19" t="s">
        <v>12015</v>
      </c>
      <c r="P162" s="20"/>
      <c r="R162" s="19">
        <v>6230</v>
      </c>
      <c r="S162" s="19" t="str">
        <f>IF(COUNTIF($B$2:B162,B162)&gt;1,"重複","")</f>
        <v/>
      </c>
      <c r="T162" s="19" t="s">
        <v>11124</v>
      </c>
    </row>
    <row r="163" spans="1:20" s="19" customFormat="1" hidden="1">
      <c r="A163" s="19">
        <v>719990012</v>
      </c>
      <c r="B163" s="19">
        <v>20025371</v>
      </c>
      <c r="C163" s="19" t="s">
        <v>6603</v>
      </c>
      <c r="D163" s="19" t="s">
        <v>6604</v>
      </c>
      <c r="E163" s="20">
        <v>36251</v>
      </c>
      <c r="F163" s="20">
        <v>36616</v>
      </c>
      <c r="G163" s="19" t="s">
        <v>75</v>
      </c>
      <c r="H163" s="19" t="s">
        <v>43</v>
      </c>
      <c r="I163" s="19" t="s">
        <v>6717</v>
      </c>
      <c r="O163" s="19" t="s">
        <v>10771</v>
      </c>
      <c r="P163" s="20"/>
      <c r="R163" s="19">
        <v>6600</v>
      </c>
      <c r="S163" s="19" t="str">
        <f>IF(COUNTIF($B$2:B163,B163)&gt;1,"重複","")</f>
        <v/>
      </c>
      <c r="T163" s="19" t="s">
        <v>11124</v>
      </c>
    </row>
    <row r="164" spans="1:20" s="19" customFormat="1" hidden="1">
      <c r="A164" s="19">
        <v>719990013</v>
      </c>
      <c r="B164" s="19">
        <v>20023282</v>
      </c>
      <c r="C164" s="19" t="s">
        <v>10155</v>
      </c>
      <c r="D164" s="19" t="s">
        <v>10156</v>
      </c>
      <c r="E164" s="20">
        <v>35886</v>
      </c>
      <c r="F164" s="20">
        <v>36250</v>
      </c>
      <c r="G164" s="19" t="s">
        <v>75</v>
      </c>
      <c r="H164" s="19" t="s">
        <v>43</v>
      </c>
      <c r="O164" s="19" t="s">
        <v>10771</v>
      </c>
      <c r="P164" s="20"/>
      <c r="R164" s="19">
        <v>6600</v>
      </c>
      <c r="S164" s="19" t="str">
        <f>IF(COUNTIF($B$2:B164,B164)&gt;1,"重複","")</f>
        <v/>
      </c>
      <c r="T164" s="19" t="s">
        <v>11124</v>
      </c>
    </row>
    <row r="165" spans="1:20" s="19" customFormat="1" hidden="1">
      <c r="A165" s="19">
        <v>719990014</v>
      </c>
      <c r="B165" s="19">
        <v>20022853</v>
      </c>
      <c r="C165" s="19" t="s">
        <v>10148</v>
      </c>
      <c r="D165" s="19" t="s">
        <v>10149</v>
      </c>
      <c r="E165" s="20">
        <v>36069</v>
      </c>
      <c r="F165" s="20">
        <v>36250</v>
      </c>
      <c r="G165" s="19" t="s">
        <v>75</v>
      </c>
      <c r="H165" s="19" t="s">
        <v>33</v>
      </c>
      <c r="I165" s="19" t="s">
        <v>1403</v>
      </c>
      <c r="O165" s="19" t="s">
        <v>10770</v>
      </c>
      <c r="P165" s="20"/>
      <c r="R165" s="19">
        <v>6230</v>
      </c>
      <c r="S165" s="19" t="str">
        <f>IF(COUNTIF($B$2:B165,B165)&gt;1,"重複","")</f>
        <v/>
      </c>
      <c r="T165" s="19" t="s">
        <v>11124</v>
      </c>
    </row>
    <row r="166" spans="1:20" s="19" customFormat="1" hidden="1">
      <c r="A166" s="19">
        <v>719990014</v>
      </c>
      <c r="B166" s="19">
        <v>20029499</v>
      </c>
      <c r="C166" s="19" t="s">
        <v>10148</v>
      </c>
      <c r="D166" s="19" t="s">
        <v>10149</v>
      </c>
      <c r="E166" s="20">
        <v>35886</v>
      </c>
      <c r="F166" s="20">
        <v>36250</v>
      </c>
      <c r="G166" s="19" t="s">
        <v>75</v>
      </c>
      <c r="H166" s="19" t="s">
        <v>8130</v>
      </c>
      <c r="I166" s="19" t="s">
        <v>1094</v>
      </c>
      <c r="O166" s="19" t="s">
        <v>12015</v>
      </c>
      <c r="P166" s="20"/>
      <c r="R166" s="19">
        <v>6230</v>
      </c>
      <c r="S166" s="19" t="str">
        <f>IF(COUNTIF($B$2:B166,B166)&gt;1,"重複","")</f>
        <v/>
      </c>
      <c r="T166" s="19" t="s">
        <v>11124</v>
      </c>
    </row>
    <row r="167" spans="1:20" s="19" customFormat="1" hidden="1">
      <c r="A167" s="19">
        <v>719990015</v>
      </c>
      <c r="B167" s="19">
        <v>20025247</v>
      </c>
      <c r="C167" s="19" t="s">
        <v>10191</v>
      </c>
      <c r="D167" s="19" t="s">
        <v>10192</v>
      </c>
      <c r="E167" s="20">
        <v>36251</v>
      </c>
      <c r="F167" s="20">
        <v>36616</v>
      </c>
      <c r="G167" s="19" t="s">
        <v>75</v>
      </c>
      <c r="H167" s="19" t="s">
        <v>43</v>
      </c>
      <c r="I167" s="19" t="s">
        <v>1588</v>
      </c>
      <c r="O167" s="19" t="s">
        <v>10771</v>
      </c>
      <c r="P167" s="20"/>
      <c r="R167" s="19">
        <v>6600</v>
      </c>
      <c r="S167" s="19" t="str">
        <f>IF(COUNTIF($B$2:B167,B167)&gt;1,"重複","")</f>
        <v/>
      </c>
      <c r="T167" s="19" t="s">
        <v>11124</v>
      </c>
    </row>
    <row r="168" spans="1:20" s="19" customFormat="1" hidden="1">
      <c r="A168" s="19">
        <v>719990016</v>
      </c>
      <c r="B168" s="19">
        <v>20027150</v>
      </c>
      <c r="C168" s="19" t="s">
        <v>12483</v>
      </c>
      <c r="D168" s="19" t="s">
        <v>12484</v>
      </c>
      <c r="E168" s="20">
        <v>36251</v>
      </c>
      <c r="F168" s="20">
        <v>36616</v>
      </c>
      <c r="G168" s="19" t="s">
        <v>12416</v>
      </c>
      <c r="H168" s="19" t="s">
        <v>76</v>
      </c>
      <c r="I168" s="19" t="s">
        <v>9307</v>
      </c>
      <c r="O168" s="19" t="s">
        <v>10776</v>
      </c>
      <c r="P168" s="20"/>
      <c r="R168" s="19">
        <v>6100</v>
      </c>
      <c r="S168" s="19" t="str">
        <f>IF(COUNTIF($B$2:B168,B168)&gt;1,"重複","")</f>
        <v/>
      </c>
      <c r="T168" s="19" t="s">
        <v>12418</v>
      </c>
    </row>
    <row r="169" spans="1:20" s="19" customFormat="1" hidden="1">
      <c r="A169" s="19">
        <v>719990017</v>
      </c>
      <c r="B169" s="19">
        <v>20023566</v>
      </c>
      <c r="C169" s="19" t="s">
        <v>10162</v>
      </c>
      <c r="D169" s="19" t="s">
        <v>10163</v>
      </c>
      <c r="E169" s="20">
        <v>35886</v>
      </c>
      <c r="F169" s="20">
        <v>36250</v>
      </c>
      <c r="G169" s="19" t="s">
        <v>75</v>
      </c>
      <c r="H169" s="19" t="s">
        <v>43</v>
      </c>
      <c r="O169" s="19" t="s">
        <v>10771</v>
      </c>
      <c r="P169" s="20"/>
      <c r="R169" s="19">
        <v>5730</v>
      </c>
      <c r="S169" s="19" t="str">
        <f>IF(COUNTIF($B$2:B169,B169)&gt;1,"重複","")</f>
        <v/>
      </c>
      <c r="T169" s="19" t="s">
        <v>11124</v>
      </c>
    </row>
    <row r="170" spans="1:20" s="19" customFormat="1" hidden="1">
      <c r="A170" s="19">
        <v>719990018</v>
      </c>
      <c r="B170" s="19">
        <v>20020694</v>
      </c>
      <c r="C170" s="19" t="s">
        <v>10124</v>
      </c>
      <c r="D170" s="19" t="s">
        <v>10125</v>
      </c>
      <c r="E170" s="20">
        <v>35886</v>
      </c>
      <c r="F170" s="20">
        <v>36250</v>
      </c>
      <c r="G170" s="19" t="s">
        <v>75</v>
      </c>
      <c r="H170" s="19" t="s">
        <v>119</v>
      </c>
      <c r="I170" s="19" t="s">
        <v>3061</v>
      </c>
      <c r="J170" s="19" t="s">
        <v>10126</v>
      </c>
      <c r="K170" s="19" t="s">
        <v>10127</v>
      </c>
      <c r="O170" s="19" t="s">
        <v>10792</v>
      </c>
      <c r="P170" s="20"/>
      <c r="R170" s="19">
        <v>6230</v>
      </c>
      <c r="S170" s="19" t="str">
        <f>IF(COUNTIF($B$2:B170,B170)&gt;1,"重複","")</f>
        <v/>
      </c>
      <c r="T170" s="19" t="s">
        <v>11124</v>
      </c>
    </row>
    <row r="171" spans="1:20" s="19" customFormat="1" hidden="1">
      <c r="A171" s="19">
        <v>719990019</v>
      </c>
      <c r="B171" s="19">
        <v>20020649</v>
      </c>
      <c r="C171" s="19" t="s">
        <v>10121</v>
      </c>
      <c r="D171" s="19" t="s">
        <v>10122</v>
      </c>
      <c r="E171" s="20">
        <v>36069</v>
      </c>
      <c r="F171" s="20">
        <v>36250</v>
      </c>
      <c r="G171" s="19" t="s">
        <v>75</v>
      </c>
      <c r="H171" s="19" t="s">
        <v>119</v>
      </c>
      <c r="I171" s="19" t="s">
        <v>10123</v>
      </c>
      <c r="O171" s="19" t="s">
        <v>10792</v>
      </c>
      <c r="P171" s="20"/>
      <c r="R171" s="19">
        <v>6230</v>
      </c>
      <c r="S171" s="19" t="str">
        <f>IF(COUNTIF($B$2:B171,B171)&gt;1,"重複","")</f>
        <v/>
      </c>
      <c r="T171" s="19" t="s">
        <v>11124</v>
      </c>
    </row>
    <row r="172" spans="1:20" s="19" customFormat="1" hidden="1">
      <c r="A172" s="19">
        <v>719990020</v>
      </c>
      <c r="B172" s="19">
        <v>20024330</v>
      </c>
      <c r="C172" s="19" t="s">
        <v>10175</v>
      </c>
      <c r="D172" s="19" t="s">
        <v>10176</v>
      </c>
      <c r="E172" s="20">
        <v>35931</v>
      </c>
      <c r="F172" s="20">
        <v>36250</v>
      </c>
      <c r="G172" s="19" t="s">
        <v>75</v>
      </c>
      <c r="H172" s="19" t="s">
        <v>43</v>
      </c>
      <c r="O172" s="19" t="s">
        <v>10771</v>
      </c>
      <c r="P172" s="20"/>
      <c r="R172" s="19">
        <v>6230</v>
      </c>
      <c r="S172" s="19" t="str">
        <f>IF(COUNTIF($B$2:B172,B172)&gt;1,"重複","")</f>
        <v/>
      </c>
      <c r="T172" s="19" t="s">
        <v>11124</v>
      </c>
    </row>
    <row r="173" spans="1:20" s="19" customFormat="1" hidden="1">
      <c r="A173" s="19">
        <v>719990021</v>
      </c>
      <c r="B173" s="19">
        <v>20022107</v>
      </c>
      <c r="C173" s="19" t="s">
        <v>10144</v>
      </c>
      <c r="D173" s="19" t="s">
        <v>10145</v>
      </c>
      <c r="E173" s="20">
        <v>35886</v>
      </c>
      <c r="F173" s="20">
        <v>36250</v>
      </c>
      <c r="G173" s="19" t="s">
        <v>75</v>
      </c>
      <c r="H173" s="19" t="s">
        <v>94</v>
      </c>
      <c r="O173" s="19" t="s">
        <v>10768</v>
      </c>
      <c r="P173" s="20"/>
      <c r="R173" s="19">
        <v>6230</v>
      </c>
      <c r="S173" s="19" t="str">
        <f>IF(COUNTIF($B$2:B173,B173)&gt;1,"重複","")</f>
        <v/>
      </c>
      <c r="T173" s="19" t="s">
        <v>11124</v>
      </c>
    </row>
    <row r="174" spans="1:20" s="19" customFormat="1" hidden="1">
      <c r="A174" s="19">
        <v>719990022</v>
      </c>
      <c r="B174" s="19">
        <v>20031578</v>
      </c>
      <c r="C174" s="19" t="s">
        <v>10246</v>
      </c>
      <c r="D174" s="19" t="s">
        <v>10247</v>
      </c>
      <c r="E174" s="20">
        <v>35916</v>
      </c>
      <c r="F174" s="20">
        <v>36250</v>
      </c>
      <c r="G174" s="19" t="s">
        <v>75</v>
      </c>
      <c r="H174" s="19" t="s">
        <v>94</v>
      </c>
      <c r="O174" s="19" t="s">
        <v>10768</v>
      </c>
      <c r="P174" s="20"/>
      <c r="R174" s="19">
        <v>6230</v>
      </c>
      <c r="S174" s="19" t="str">
        <f>IF(COUNTIF($B$2:B174,B174)&gt;1,"重複","")</f>
        <v/>
      </c>
      <c r="T174" s="19" t="s">
        <v>11124</v>
      </c>
    </row>
    <row r="175" spans="1:20" s="19" customFormat="1" hidden="1">
      <c r="A175" s="19">
        <v>719990023</v>
      </c>
      <c r="B175" s="19">
        <v>20023868</v>
      </c>
      <c r="C175" s="19" t="s">
        <v>10167</v>
      </c>
      <c r="D175" s="19" t="s">
        <v>10168</v>
      </c>
      <c r="E175" s="20">
        <v>35931</v>
      </c>
      <c r="F175" s="20">
        <v>36250</v>
      </c>
      <c r="G175" s="19" t="s">
        <v>75</v>
      </c>
      <c r="H175" s="19" t="s">
        <v>43</v>
      </c>
      <c r="O175" s="19" t="s">
        <v>10771</v>
      </c>
      <c r="P175" s="20"/>
      <c r="R175" s="19">
        <v>5730</v>
      </c>
      <c r="S175" s="19" t="str">
        <f>IF(COUNTIF($B$2:B175,B175)&gt;1,"重複","")</f>
        <v/>
      </c>
      <c r="T175" s="19" t="s">
        <v>11124</v>
      </c>
    </row>
    <row r="176" spans="1:20" s="19" customFormat="1" hidden="1">
      <c r="A176" s="19">
        <v>719990024</v>
      </c>
      <c r="B176" s="19">
        <v>20023246</v>
      </c>
      <c r="C176" s="19" t="s">
        <v>10153</v>
      </c>
      <c r="D176" s="19" t="s">
        <v>10154</v>
      </c>
      <c r="E176" s="20">
        <v>35931</v>
      </c>
      <c r="F176" s="20">
        <v>36250</v>
      </c>
      <c r="G176" s="19" t="s">
        <v>75</v>
      </c>
      <c r="H176" s="19" t="s">
        <v>43</v>
      </c>
      <c r="O176" s="19" t="s">
        <v>10771</v>
      </c>
      <c r="P176" s="20"/>
      <c r="R176" s="19">
        <v>6230</v>
      </c>
      <c r="S176" s="19" t="str">
        <f>IF(COUNTIF($B$2:B176,B176)&gt;1,"重複","")</f>
        <v/>
      </c>
      <c r="T176" s="19" t="s">
        <v>11124</v>
      </c>
    </row>
    <row r="177" spans="1:20" s="19" customFormat="1" hidden="1">
      <c r="A177" s="19">
        <v>719990025</v>
      </c>
      <c r="B177" s="19">
        <v>20028981</v>
      </c>
      <c r="C177" s="19" t="s">
        <v>10209</v>
      </c>
      <c r="D177" s="19" t="s">
        <v>10210</v>
      </c>
      <c r="E177" s="20">
        <v>35886</v>
      </c>
      <c r="F177" s="20">
        <v>36250</v>
      </c>
      <c r="G177" s="19" t="s">
        <v>75</v>
      </c>
      <c r="H177" s="19" t="s">
        <v>8130</v>
      </c>
      <c r="O177" s="19" t="s">
        <v>12015</v>
      </c>
      <c r="P177" s="20"/>
      <c r="R177" s="19">
        <v>6230</v>
      </c>
      <c r="S177" s="19" t="str">
        <f>IF(COUNTIF($B$2:B177,B177)&gt;1,"重複","")</f>
        <v/>
      </c>
      <c r="T177" s="19" t="s">
        <v>11124</v>
      </c>
    </row>
    <row r="178" spans="1:20" s="19" customFormat="1" hidden="1">
      <c r="A178" s="19">
        <v>719990026</v>
      </c>
      <c r="B178" s="19">
        <v>20029727</v>
      </c>
      <c r="C178" s="19" t="s">
        <v>10222</v>
      </c>
      <c r="D178" s="19" t="s">
        <v>10223</v>
      </c>
      <c r="E178" s="20">
        <v>35886</v>
      </c>
      <c r="F178" s="20">
        <v>36250</v>
      </c>
      <c r="G178" s="19" t="s">
        <v>75</v>
      </c>
      <c r="H178" s="19" t="s">
        <v>8130</v>
      </c>
      <c r="O178" s="19" t="s">
        <v>12015</v>
      </c>
      <c r="P178" s="20"/>
      <c r="R178" s="19">
        <v>6230</v>
      </c>
      <c r="S178" s="19" t="str">
        <f>IF(COUNTIF($B$2:B178,B178)&gt;1,"重複","")</f>
        <v/>
      </c>
      <c r="T178" s="19" t="s">
        <v>11124</v>
      </c>
    </row>
    <row r="179" spans="1:20" s="19" customFormat="1" hidden="1">
      <c r="A179" s="19">
        <v>719990027</v>
      </c>
      <c r="B179" s="19">
        <v>20028252</v>
      </c>
      <c r="C179" s="19" t="s">
        <v>10206</v>
      </c>
      <c r="D179" s="19" t="s">
        <v>10207</v>
      </c>
      <c r="E179" s="20">
        <v>35886</v>
      </c>
      <c r="F179" s="20">
        <v>36250</v>
      </c>
      <c r="G179" s="19" t="s">
        <v>75</v>
      </c>
      <c r="H179" s="19" t="s">
        <v>28</v>
      </c>
      <c r="I179" s="19" t="s">
        <v>10208</v>
      </c>
      <c r="O179" s="19" t="s">
        <v>10787</v>
      </c>
      <c r="P179" s="20"/>
      <c r="R179" s="19">
        <v>6230</v>
      </c>
      <c r="S179" s="19" t="str">
        <f>IF(COUNTIF($B$2:B179,B179)&gt;1,"重複","")</f>
        <v/>
      </c>
      <c r="T179" s="19" t="s">
        <v>11124</v>
      </c>
    </row>
    <row r="180" spans="1:20" s="19" customFormat="1" hidden="1">
      <c r="A180" s="19">
        <v>719990028</v>
      </c>
      <c r="B180" s="19">
        <v>20030606</v>
      </c>
      <c r="C180" s="19" t="s">
        <v>10235</v>
      </c>
      <c r="D180" s="19" t="s">
        <v>10236</v>
      </c>
      <c r="E180" s="20">
        <v>36251</v>
      </c>
      <c r="F180" s="20">
        <v>36616</v>
      </c>
      <c r="G180" s="19" t="s">
        <v>75</v>
      </c>
      <c r="H180" s="19" t="s">
        <v>8130</v>
      </c>
      <c r="I180" s="19" t="s">
        <v>4936</v>
      </c>
      <c r="J180" s="19" t="s">
        <v>4859</v>
      </c>
      <c r="K180" s="19" t="s">
        <v>4937</v>
      </c>
      <c r="O180" s="19" t="s">
        <v>12015</v>
      </c>
      <c r="P180" s="20"/>
      <c r="R180" s="19">
        <v>4190</v>
      </c>
      <c r="S180" s="19" t="str">
        <f>IF(COUNTIF($B$2:B180,B180)&gt;1,"重複","")</f>
        <v/>
      </c>
      <c r="T180" s="19" t="s">
        <v>11124</v>
      </c>
    </row>
    <row r="181" spans="1:20" s="19" customFormat="1" hidden="1">
      <c r="A181" s="19">
        <v>719990029</v>
      </c>
      <c r="B181" s="19">
        <v>20023520</v>
      </c>
      <c r="C181" s="19" t="s">
        <v>12485</v>
      </c>
      <c r="D181" s="19" t="s">
        <v>12486</v>
      </c>
      <c r="E181" s="20">
        <v>35947</v>
      </c>
      <c r="F181" s="20">
        <v>36250</v>
      </c>
      <c r="G181" s="19" t="s">
        <v>12416</v>
      </c>
      <c r="H181" s="19" t="s">
        <v>43</v>
      </c>
      <c r="O181" s="19" t="s">
        <v>10771</v>
      </c>
      <c r="P181" s="20"/>
      <c r="R181" s="19">
        <v>6600</v>
      </c>
      <c r="S181" s="19" t="str">
        <f>IF(COUNTIF($B$2:B181,B181)&gt;1,"重複","")</f>
        <v/>
      </c>
      <c r="T181" s="19" t="s">
        <v>12418</v>
      </c>
    </row>
    <row r="182" spans="1:20" s="19" customFormat="1" hidden="1">
      <c r="A182" s="19">
        <v>719990030</v>
      </c>
      <c r="B182" s="19">
        <v>20040070</v>
      </c>
      <c r="C182" s="19" t="s">
        <v>8469</v>
      </c>
      <c r="D182" s="19" t="s">
        <v>8470</v>
      </c>
      <c r="E182" s="20">
        <v>37347</v>
      </c>
      <c r="F182" s="20">
        <v>37711</v>
      </c>
      <c r="G182" s="19" t="s">
        <v>75</v>
      </c>
      <c r="H182" s="19" t="s">
        <v>119</v>
      </c>
      <c r="I182" s="19" t="s">
        <v>8471</v>
      </c>
      <c r="J182" s="19" t="s">
        <v>12218</v>
      </c>
      <c r="O182" s="19" t="s">
        <v>10792</v>
      </c>
      <c r="P182" s="20"/>
      <c r="R182" s="19">
        <v>6230</v>
      </c>
      <c r="S182" s="19" t="str">
        <f>IF(COUNTIF($B$2:B182,B182)&gt;1,"重複","")</f>
        <v/>
      </c>
      <c r="T182" s="19" t="s">
        <v>11124</v>
      </c>
    </row>
    <row r="183" spans="1:20" s="19" customFormat="1" hidden="1">
      <c r="A183" s="19">
        <v>719990030</v>
      </c>
      <c r="B183" s="19">
        <v>20023469</v>
      </c>
      <c r="C183" s="19" t="s">
        <v>10161</v>
      </c>
      <c r="D183" s="19" t="s">
        <v>8470</v>
      </c>
      <c r="E183" s="20">
        <v>35886</v>
      </c>
      <c r="F183" s="20">
        <v>36250</v>
      </c>
      <c r="G183" s="19" t="s">
        <v>75</v>
      </c>
      <c r="H183" s="19" t="s">
        <v>43</v>
      </c>
      <c r="O183" s="19" t="s">
        <v>10771</v>
      </c>
      <c r="P183" s="20"/>
      <c r="R183" s="19">
        <v>5730</v>
      </c>
      <c r="S183" s="19" t="str">
        <f>IF(COUNTIF($B$2:B183,B183)&gt;1,"重複","")</f>
        <v/>
      </c>
      <c r="T183" s="19" t="s">
        <v>11124</v>
      </c>
    </row>
    <row r="184" spans="1:20" s="19" customFormat="1" hidden="1">
      <c r="A184" s="19">
        <v>719990031</v>
      </c>
      <c r="B184" s="19">
        <v>20015847</v>
      </c>
      <c r="C184" s="19" t="s">
        <v>10113</v>
      </c>
      <c r="D184" s="19" t="s">
        <v>10114</v>
      </c>
      <c r="E184" s="20">
        <v>36251</v>
      </c>
      <c r="F184" s="20">
        <v>36616</v>
      </c>
      <c r="G184" s="19" t="s">
        <v>75</v>
      </c>
      <c r="H184" s="19" t="s">
        <v>43</v>
      </c>
      <c r="I184" s="19" t="s">
        <v>9091</v>
      </c>
      <c r="O184" s="19" t="s">
        <v>10771</v>
      </c>
      <c r="P184" s="20"/>
      <c r="R184" s="19">
        <v>6230</v>
      </c>
      <c r="S184" s="19" t="str">
        <f>IF(COUNTIF($B$2:B184,B184)&gt;1,"重複","")</f>
        <v/>
      </c>
      <c r="T184" s="19" t="s">
        <v>11124</v>
      </c>
    </row>
    <row r="185" spans="1:20" s="19" customFormat="1" hidden="1">
      <c r="A185" s="19">
        <v>719990032</v>
      </c>
      <c r="B185" s="19">
        <v>20028759</v>
      </c>
      <c r="C185" s="19" t="s">
        <v>12487</v>
      </c>
      <c r="D185" s="19" t="s">
        <v>12488</v>
      </c>
      <c r="E185" s="20">
        <v>36251</v>
      </c>
      <c r="F185" s="20">
        <v>36616</v>
      </c>
      <c r="G185" s="19" t="s">
        <v>12416</v>
      </c>
      <c r="H185" s="19" t="s">
        <v>28</v>
      </c>
      <c r="I185" s="19" t="s">
        <v>12489</v>
      </c>
      <c r="O185" s="19" t="s">
        <v>10787</v>
      </c>
      <c r="P185" s="20"/>
      <c r="R185" s="19">
        <v>6600</v>
      </c>
      <c r="S185" s="19" t="str">
        <f>IF(COUNTIF($B$2:B185,B185)&gt;1,"重複","")</f>
        <v/>
      </c>
      <c r="T185" s="19" t="s">
        <v>12418</v>
      </c>
    </row>
    <row r="186" spans="1:20" s="19" customFormat="1" hidden="1">
      <c r="A186" s="19">
        <v>719990033</v>
      </c>
      <c r="B186" s="19">
        <v>20102819</v>
      </c>
      <c r="C186" s="19" t="s">
        <v>4955</v>
      </c>
      <c r="D186" s="19" t="s">
        <v>4956</v>
      </c>
      <c r="E186" s="20">
        <v>40024</v>
      </c>
      <c r="F186" s="20">
        <v>40268</v>
      </c>
      <c r="G186" s="19" t="s">
        <v>75</v>
      </c>
      <c r="H186" s="19" t="s">
        <v>2315</v>
      </c>
      <c r="I186" s="19" t="s">
        <v>5294</v>
      </c>
      <c r="O186" s="19" t="s">
        <v>10773</v>
      </c>
      <c r="P186" s="20"/>
      <c r="R186" s="19">
        <v>7000</v>
      </c>
      <c r="S186" s="19" t="str">
        <f>IF(COUNTIF($B$2:B186,B186)&gt;1,"重複","")</f>
        <v/>
      </c>
      <c r="T186" s="19" t="s">
        <v>11124</v>
      </c>
    </row>
    <row r="187" spans="1:20" s="19" customFormat="1" hidden="1">
      <c r="A187" s="19">
        <v>719990033</v>
      </c>
      <c r="B187" s="19">
        <v>20022659</v>
      </c>
      <c r="C187" s="19" t="s">
        <v>5396</v>
      </c>
      <c r="D187" s="19" t="s">
        <v>4956</v>
      </c>
      <c r="E187" s="20">
        <v>39917</v>
      </c>
      <c r="F187" s="20">
        <v>40268</v>
      </c>
      <c r="G187" s="19" t="s">
        <v>75</v>
      </c>
      <c r="H187" s="19" t="s">
        <v>94</v>
      </c>
      <c r="I187" s="19" t="s">
        <v>1919</v>
      </c>
      <c r="O187" s="19" t="s">
        <v>10768</v>
      </c>
      <c r="P187" s="20"/>
      <c r="R187" s="19">
        <v>6230</v>
      </c>
      <c r="S187" s="19" t="str">
        <f>IF(COUNTIF($B$2:B187,B187)&gt;1,"重複","")</f>
        <v/>
      </c>
      <c r="T187" s="19" t="s">
        <v>11124</v>
      </c>
    </row>
    <row r="188" spans="1:20" s="19" customFormat="1" hidden="1">
      <c r="A188" s="19">
        <v>719990033</v>
      </c>
      <c r="B188" s="19">
        <v>20097252</v>
      </c>
      <c r="C188" s="19" t="s">
        <v>4955</v>
      </c>
      <c r="D188" s="19" t="s">
        <v>4956</v>
      </c>
      <c r="E188" s="20">
        <v>39917</v>
      </c>
      <c r="F188" s="20">
        <v>40268</v>
      </c>
      <c r="G188" s="19" t="s">
        <v>75</v>
      </c>
      <c r="H188" s="19" t="s">
        <v>2660</v>
      </c>
      <c r="I188" s="19" t="s">
        <v>4957</v>
      </c>
      <c r="J188" s="19" t="s">
        <v>12174</v>
      </c>
      <c r="O188" s="19" t="s">
        <v>10769</v>
      </c>
      <c r="P188" s="20"/>
      <c r="R188" s="19">
        <v>6230</v>
      </c>
      <c r="S188" s="19" t="str">
        <f>IF(COUNTIF($B$2:B188,B188)&gt;1,"重複","")</f>
        <v/>
      </c>
      <c r="T188" s="19" t="s">
        <v>11124</v>
      </c>
    </row>
    <row r="189" spans="1:20" s="19" customFormat="1" hidden="1">
      <c r="A189" s="19">
        <v>719990033</v>
      </c>
      <c r="B189" s="19">
        <v>20030581</v>
      </c>
      <c r="C189" s="19" t="s">
        <v>10232</v>
      </c>
      <c r="D189" s="19" t="s">
        <v>4956</v>
      </c>
      <c r="E189" s="20">
        <v>36251</v>
      </c>
      <c r="F189" s="20">
        <v>36616</v>
      </c>
      <c r="G189" s="19" t="s">
        <v>75</v>
      </c>
      <c r="H189" s="19" t="s">
        <v>8130</v>
      </c>
      <c r="I189" s="19" t="s">
        <v>4957</v>
      </c>
      <c r="O189" s="19" t="s">
        <v>12015</v>
      </c>
      <c r="P189" s="20"/>
      <c r="R189" s="19">
        <v>6230</v>
      </c>
      <c r="S189" s="19" t="str">
        <f>IF(COUNTIF($B$2:B189,B189)&gt;1,"重複","")</f>
        <v/>
      </c>
      <c r="T189" s="19" t="s">
        <v>11124</v>
      </c>
    </row>
    <row r="190" spans="1:20" s="19" customFormat="1" hidden="1">
      <c r="A190" s="19">
        <v>719990034</v>
      </c>
      <c r="B190" s="19">
        <v>20023441</v>
      </c>
      <c r="C190" s="19" t="s">
        <v>10159</v>
      </c>
      <c r="D190" s="19" t="s">
        <v>10160</v>
      </c>
      <c r="E190" s="20">
        <v>36069</v>
      </c>
      <c r="F190" s="20">
        <v>36250</v>
      </c>
      <c r="G190" s="19" t="s">
        <v>75</v>
      </c>
      <c r="H190" s="19" t="s">
        <v>43</v>
      </c>
      <c r="I190" s="19" t="s">
        <v>618</v>
      </c>
      <c r="O190" s="19" t="s">
        <v>10771</v>
      </c>
      <c r="P190" s="20"/>
      <c r="R190" s="19">
        <v>6600</v>
      </c>
      <c r="S190" s="19" t="str">
        <f>IF(COUNTIF($B$2:B190,B190)&gt;1,"重複","")</f>
        <v/>
      </c>
      <c r="T190" s="19" t="s">
        <v>11124</v>
      </c>
    </row>
    <row r="191" spans="1:20" s="19" customFormat="1" hidden="1">
      <c r="A191" s="19">
        <v>719990035</v>
      </c>
      <c r="B191" s="19">
        <v>20031151</v>
      </c>
      <c r="C191" s="19" t="s">
        <v>10241</v>
      </c>
      <c r="D191" s="19" t="s">
        <v>10242</v>
      </c>
      <c r="E191" s="20">
        <v>35916</v>
      </c>
      <c r="F191" s="20">
        <v>36250</v>
      </c>
      <c r="G191" s="19" t="s">
        <v>75</v>
      </c>
      <c r="H191" s="19" t="s">
        <v>94</v>
      </c>
      <c r="O191" s="19" t="s">
        <v>10768</v>
      </c>
      <c r="P191" s="20"/>
      <c r="R191" s="19">
        <v>6230</v>
      </c>
      <c r="S191" s="19" t="str">
        <f>IF(COUNTIF($B$2:B191,B191)&gt;1,"重複","")</f>
        <v/>
      </c>
      <c r="T191" s="19" t="s">
        <v>11124</v>
      </c>
    </row>
    <row r="192" spans="1:20" s="19" customFormat="1" hidden="1">
      <c r="A192" s="19">
        <v>719990036</v>
      </c>
      <c r="B192" s="19">
        <v>20025381</v>
      </c>
      <c r="C192" s="19" t="s">
        <v>12490</v>
      </c>
      <c r="D192" s="19" t="s">
        <v>12491</v>
      </c>
      <c r="E192" s="20">
        <v>36251</v>
      </c>
      <c r="F192" s="20">
        <v>36616</v>
      </c>
      <c r="G192" s="19" t="s">
        <v>12416</v>
      </c>
      <c r="H192" s="19" t="s">
        <v>43</v>
      </c>
      <c r="I192" s="19" t="s">
        <v>9263</v>
      </c>
      <c r="O192" s="19" t="s">
        <v>10771</v>
      </c>
      <c r="P192" s="20"/>
      <c r="R192" s="19">
        <v>6600</v>
      </c>
      <c r="S192" s="19" t="str">
        <f>IF(COUNTIF($B$2:B192,B192)&gt;1,"重複","")</f>
        <v/>
      </c>
      <c r="T192" s="19" t="s">
        <v>12418</v>
      </c>
    </row>
    <row r="193" spans="1:20" s="19" customFormat="1" hidden="1">
      <c r="A193" s="19">
        <v>719990037</v>
      </c>
      <c r="B193" s="19">
        <v>20024739</v>
      </c>
      <c r="C193" s="19" t="s">
        <v>10185</v>
      </c>
      <c r="D193" s="19" t="s">
        <v>10186</v>
      </c>
      <c r="E193" s="20">
        <v>35886</v>
      </c>
      <c r="F193" s="20">
        <v>36250</v>
      </c>
      <c r="G193" s="19" t="s">
        <v>75</v>
      </c>
      <c r="H193" s="19" t="s">
        <v>43</v>
      </c>
      <c r="O193" s="19" t="s">
        <v>10771</v>
      </c>
      <c r="P193" s="20"/>
      <c r="R193" s="19">
        <v>5230</v>
      </c>
      <c r="S193" s="19" t="str">
        <f>IF(COUNTIF($B$2:B193,B193)&gt;1,"重複","")</f>
        <v/>
      </c>
      <c r="T193" s="19" t="s">
        <v>11124</v>
      </c>
    </row>
    <row r="194" spans="1:20" s="19" customFormat="1" hidden="1">
      <c r="A194" s="19">
        <v>719990038</v>
      </c>
      <c r="B194" s="19">
        <v>20048037</v>
      </c>
      <c r="C194" s="19" t="s">
        <v>8551</v>
      </c>
      <c r="D194" s="19" t="s">
        <v>8552</v>
      </c>
      <c r="E194" s="20">
        <v>37712</v>
      </c>
      <c r="F194" s="20">
        <v>38077</v>
      </c>
      <c r="G194" s="19" t="s">
        <v>75</v>
      </c>
      <c r="H194" s="19" t="s">
        <v>94</v>
      </c>
      <c r="I194" s="19" t="s">
        <v>8553</v>
      </c>
      <c r="O194" s="19" t="s">
        <v>10768</v>
      </c>
      <c r="P194" s="20"/>
      <c r="R194" s="19">
        <v>5730</v>
      </c>
      <c r="S194" s="19" t="str">
        <f>IF(COUNTIF($B$2:B194,B194)&gt;1,"重複","")</f>
        <v/>
      </c>
      <c r="T194" s="19" t="s">
        <v>11124</v>
      </c>
    </row>
    <row r="195" spans="1:20" s="19" customFormat="1" hidden="1">
      <c r="A195" s="19">
        <v>719990038</v>
      </c>
      <c r="B195" s="19">
        <v>20033161</v>
      </c>
      <c r="C195" s="19" t="s">
        <v>8551</v>
      </c>
      <c r="D195" s="19" t="s">
        <v>8552</v>
      </c>
      <c r="E195" s="20">
        <v>36082</v>
      </c>
      <c r="F195" s="20">
        <v>36250</v>
      </c>
      <c r="G195" s="19" t="s">
        <v>75</v>
      </c>
      <c r="H195" s="19" t="s">
        <v>2718</v>
      </c>
      <c r="I195" s="19" t="s">
        <v>10254</v>
      </c>
      <c r="O195" s="19" t="s">
        <v>10865</v>
      </c>
      <c r="P195" s="20"/>
      <c r="R195" s="19">
        <v>5230</v>
      </c>
      <c r="S195" s="19" t="str">
        <f>IF(COUNTIF($B$2:B195,B195)&gt;1,"重複","")</f>
        <v/>
      </c>
      <c r="T195" s="19" t="s">
        <v>11124</v>
      </c>
    </row>
    <row r="196" spans="1:20" s="19" customFormat="1" hidden="1">
      <c r="A196" s="19">
        <v>719990038</v>
      </c>
      <c r="B196" s="19">
        <v>20029355</v>
      </c>
      <c r="C196" s="19" t="s">
        <v>8551</v>
      </c>
      <c r="D196" s="19" t="s">
        <v>8552</v>
      </c>
      <c r="E196" s="20">
        <v>35886</v>
      </c>
      <c r="F196" s="20">
        <v>36250</v>
      </c>
      <c r="G196" s="19" t="s">
        <v>75</v>
      </c>
      <c r="H196" s="19" t="s">
        <v>8130</v>
      </c>
      <c r="I196" s="19" t="s">
        <v>10841</v>
      </c>
      <c r="O196" s="19" t="s">
        <v>12015</v>
      </c>
      <c r="P196" s="20"/>
      <c r="R196" s="19">
        <v>5230</v>
      </c>
      <c r="S196" s="19" t="str">
        <f>IF(COUNTIF($B$2:B196,B196)&gt;1,"重複","")</f>
        <v/>
      </c>
      <c r="T196" s="19" t="s">
        <v>11124</v>
      </c>
    </row>
    <row r="197" spans="1:20" s="19" customFormat="1" hidden="1">
      <c r="A197" s="19">
        <v>719990039</v>
      </c>
      <c r="B197" s="19">
        <v>20046124</v>
      </c>
      <c r="C197" s="19" t="s">
        <v>8223</v>
      </c>
      <c r="D197" s="19" t="s">
        <v>8224</v>
      </c>
      <c r="E197" s="20">
        <v>37530</v>
      </c>
      <c r="F197" s="20">
        <v>37711</v>
      </c>
      <c r="G197" s="19" t="s">
        <v>75</v>
      </c>
      <c r="H197" s="19" t="s">
        <v>8130</v>
      </c>
      <c r="I197" s="19" t="s">
        <v>5259</v>
      </c>
      <c r="O197" s="19" t="s">
        <v>12015</v>
      </c>
      <c r="P197" s="20"/>
      <c r="R197" s="19">
        <v>6230</v>
      </c>
      <c r="S197" s="19" t="str">
        <f>IF(COUNTIF($B$2:B197,B197)&gt;1,"重複","")</f>
        <v/>
      </c>
      <c r="T197" s="19" t="s">
        <v>11124</v>
      </c>
    </row>
    <row r="198" spans="1:20" s="19" customFormat="1" hidden="1">
      <c r="A198" s="19">
        <v>719990039</v>
      </c>
      <c r="B198" s="19">
        <v>20027879</v>
      </c>
      <c r="C198" s="19" t="s">
        <v>8223</v>
      </c>
      <c r="D198" s="19" t="s">
        <v>8224</v>
      </c>
      <c r="E198" s="20">
        <v>35886</v>
      </c>
      <c r="F198" s="20">
        <v>36068</v>
      </c>
      <c r="G198" s="19" t="s">
        <v>75</v>
      </c>
      <c r="H198" s="19" t="s">
        <v>76</v>
      </c>
      <c r="I198" s="19" t="s">
        <v>9307</v>
      </c>
      <c r="O198" s="19" t="s">
        <v>10776</v>
      </c>
      <c r="P198" s="20"/>
      <c r="R198" s="19">
        <v>6230</v>
      </c>
      <c r="S198" s="19" t="str">
        <f>IF(COUNTIF($B$2:B198,B198)&gt;1,"重複","")</f>
        <v/>
      </c>
      <c r="T198" s="19" t="s">
        <v>11124</v>
      </c>
    </row>
    <row r="199" spans="1:20" s="19" customFormat="1" hidden="1">
      <c r="A199" s="19">
        <v>719990040</v>
      </c>
      <c r="B199" s="19">
        <v>20029531</v>
      </c>
      <c r="C199" s="19" t="s">
        <v>10219</v>
      </c>
      <c r="D199" s="19" t="s">
        <v>2648</v>
      </c>
      <c r="E199" s="20">
        <v>35886</v>
      </c>
      <c r="F199" s="20">
        <v>36250</v>
      </c>
      <c r="G199" s="19" t="s">
        <v>75</v>
      </c>
      <c r="H199" s="19" t="s">
        <v>8130</v>
      </c>
      <c r="I199" s="19" t="s">
        <v>10410</v>
      </c>
      <c r="J199" s="19" t="s">
        <v>10405</v>
      </c>
      <c r="K199" s="19" t="s">
        <v>9863</v>
      </c>
      <c r="O199" s="19" t="s">
        <v>12015</v>
      </c>
      <c r="P199" s="20"/>
      <c r="R199" s="19">
        <v>4740</v>
      </c>
      <c r="S199" s="19" t="str">
        <f>IF(COUNTIF($B$2:B199,B199)&gt;1,"重複","")</f>
        <v/>
      </c>
      <c r="T199" s="19" t="s">
        <v>11124</v>
      </c>
    </row>
    <row r="200" spans="1:20" s="19" customFormat="1" hidden="1">
      <c r="A200" s="19">
        <v>719990041</v>
      </c>
      <c r="B200" s="19">
        <v>20022701</v>
      </c>
      <c r="C200" s="19" t="s">
        <v>6185</v>
      </c>
      <c r="D200" s="19" t="s">
        <v>6186</v>
      </c>
      <c r="E200" s="20">
        <v>35886</v>
      </c>
      <c r="F200" s="20">
        <v>36250</v>
      </c>
      <c r="G200" s="19" t="s">
        <v>75</v>
      </c>
      <c r="H200" s="19" t="s">
        <v>94</v>
      </c>
      <c r="O200" s="19" t="s">
        <v>10768</v>
      </c>
      <c r="P200" s="20"/>
      <c r="R200" s="19">
        <v>5230</v>
      </c>
      <c r="S200" s="19" t="str">
        <f>IF(COUNTIF($B$2:B200,B200)&gt;1,"重複","")</f>
        <v/>
      </c>
      <c r="T200" s="19" t="s">
        <v>11124</v>
      </c>
    </row>
    <row r="201" spans="1:20" s="19" customFormat="1" hidden="1">
      <c r="A201" s="19">
        <v>719990041</v>
      </c>
      <c r="B201" s="19">
        <v>20029373</v>
      </c>
      <c r="C201" s="19" t="s">
        <v>6185</v>
      </c>
      <c r="D201" s="19" t="s">
        <v>6186</v>
      </c>
      <c r="E201" s="20">
        <v>35886</v>
      </c>
      <c r="F201" s="20">
        <v>36250</v>
      </c>
      <c r="G201" s="19" t="s">
        <v>75</v>
      </c>
      <c r="H201" s="19" t="s">
        <v>2660</v>
      </c>
      <c r="O201" s="19" t="s">
        <v>10769</v>
      </c>
      <c r="P201" s="20"/>
      <c r="R201" s="19">
        <v>5230</v>
      </c>
      <c r="S201" s="19" t="str">
        <f>IF(COUNTIF($B$2:B201,B201)&gt;1,"重複","")</f>
        <v/>
      </c>
      <c r="T201" s="19" t="s">
        <v>11124</v>
      </c>
    </row>
    <row r="202" spans="1:20" s="19" customFormat="1" hidden="1">
      <c r="A202" s="19">
        <v>719990042</v>
      </c>
      <c r="B202" s="19">
        <v>20027122</v>
      </c>
      <c r="C202" s="19" t="s">
        <v>10198</v>
      </c>
      <c r="D202" s="19" t="s">
        <v>10199</v>
      </c>
      <c r="E202" s="20">
        <v>36251</v>
      </c>
      <c r="F202" s="20">
        <v>36616</v>
      </c>
      <c r="G202" s="19" t="s">
        <v>75</v>
      </c>
      <c r="H202" s="19" t="s">
        <v>76</v>
      </c>
      <c r="I202" s="19" t="s">
        <v>10200</v>
      </c>
      <c r="O202" s="19" t="s">
        <v>10776</v>
      </c>
      <c r="P202" s="20"/>
      <c r="R202" s="19">
        <v>6230</v>
      </c>
      <c r="S202" s="19" t="str">
        <f>IF(COUNTIF($B$2:B202,B202)&gt;1,"重複","")</f>
        <v/>
      </c>
      <c r="T202" s="19" t="s">
        <v>11124</v>
      </c>
    </row>
    <row r="203" spans="1:20" s="19" customFormat="1" hidden="1">
      <c r="A203" s="19">
        <v>719990043</v>
      </c>
      <c r="B203" s="19">
        <v>20023005</v>
      </c>
      <c r="C203" s="19" t="s">
        <v>10152</v>
      </c>
      <c r="D203" s="19" t="s">
        <v>2532</v>
      </c>
      <c r="E203" s="20">
        <v>35886</v>
      </c>
      <c r="F203" s="20">
        <v>36250</v>
      </c>
      <c r="G203" s="19" t="s">
        <v>75</v>
      </c>
      <c r="H203" s="19" t="s">
        <v>43</v>
      </c>
      <c r="O203" s="19" t="s">
        <v>10771</v>
      </c>
      <c r="P203" s="20"/>
      <c r="R203" s="19">
        <v>6230</v>
      </c>
      <c r="S203" s="19" t="str">
        <f>IF(COUNTIF($B$2:B203,B203)&gt;1,"重複","")</f>
        <v/>
      </c>
      <c r="T203" s="19" t="s">
        <v>11124</v>
      </c>
    </row>
    <row r="204" spans="1:20" s="19" customFormat="1" hidden="1">
      <c r="A204" s="19">
        <v>719990044</v>
      </c>
      <c r="B204" s="19">
        <v>20025292</v>
      </c>
      <c r="C204" s="19" t="s">
        <v>10193</v>
      </c>
      <c r="D204" s="19" t="s">
        <v>3962</v>
      </c>
      <c r="E204" s="20">
        <v>36251</v>
      </c>
      <c r="F204" s="20">
        <v>36616</v>
      </c>
      <c r="G204" s="19" t="s">
        <v>75</v>
      </c>
      <c r="H204" s="19" t="s">
        <v>43</v>
      </c>
      <c r="I204" s="19" t="s">
        <v>10194</v>
      </c>
      <c r="O204" s="19" t="s">
        <v>10771</v>
      </c>
      <c r="P204" s="20"/>
      <c r="R204" s="19">
        <v>4190</v>
      </c>
      <c r="S204" s="19" t="str">
        <f>IF(COUNTIF($B$2:B204,B204)&gt;1,"重複","")</f>
        <v/>
      </c>
      <c r="T204" s="19" t="s">
        <v>11124</v>
      </c>
    </row>
    <row r="205" spans="1:20" s="19" customFormat="1" hidden="1">
      <c r="A205" s="19">
        <v>719990045</v>
      </c>
      <c r="B205" s="19">
        <v>20025229</v>
      </c>
      <c r="C205" s="19" t="s">
        <v>10189</v>
      </c>
      <c r="D205" s="19" t="s">
        <v>10190</v>
      </c>
      <c r="E205" s="20">
        <v>36192</v>
      </c>
      <c r="F205" s="20">
        <v>36250</v>
      </c>
      <c r="G205" s="19" t="s">
        <v>75</v>
      </c>
      <c r="H205" s="19" t="s">
        <v>43</v>
      </c>
      <c r="I205" s="19" t="s">
        <v>379</v>
      </c>
      <c r="O205" s="19" t="s">
        <v>10771</v>
      </c>
      <c r="P205" s="20"/>
      <c r="R205" s="19">
        <v>5730</v>
      </c>
      <c r="S205" s="19" t="str">
        <f>IF(COUNTIF($B$2:B205,B205)&gt;1,"重複","")</f>
        <v/>
      </c>
      <c r="T205" s="19" t="s">
        <v>11124</v>
      </c>
    </row>
    <row r="206" spans="1:20" s="19" customFormat="1" hidden="1">
      <c r="A206" s="19">
        <v>719990046</v>
      </c>
      <c r="B206" s="19">
        <v>20024181</v>
      </c>
      <c r="C206" s="19" t="s">
        <v>10171</v>
      </c>
      <c r="D206" s="19" t="s">
        <v>10172</v>
      </c>
      <c r="E206" s="20">
        <v>35886</v>
      </c>
      <c r="F206" s="20">
        <v>36250</v>
      </c>
      <c r="G206" s="19" t="s">
        <v>75</v>
      </c>
      <c r="H206" s="19" t="s">
        <v>43</v>
      </c>
      <c r="O206" s="19" t="s">
        <v>10771</v>
      </c>
      <c r="P206" s="20"/>
      <c r="R206" s="19">
        <v>6600</v>
      </c>
      <c r="S206" s="19" t="str">
        <f>IF(COUNTIF($B$2:B206,B206)&gt;1,"重複","")</f>
        <v/>
      </c>
      <c r="T206" s="19" t="s">
        <v>11124</v>
      </c>
    </row>
    <row r="207" spans="1:20" s="19" customFormat="1" hidden="1">
      <c r="A207" s="19">
        <v>719990047</v>
      </c>
      <c r="B207" s="19">
        <v>20031596</v>
      </c>
      <c r="C207" s="19" t="s">
        <v>10250</v>
      </c>
      <c r="D207" s="19" t="s">
        <v>10251</v>
      </c>
      <c r="E207" s="20">
        <v>35942</v>
      </c>
      <c r="F207" s="20">
        <v>36250</v>
      </c>
      <c r="G207" s="19" t="s">
        <v>75</v>
      </c>
      <c r="H207" s="19" t="s">
        <v>94</v>
      </c>
      <c r="I207" s="19" t="s">
        <v>6968</v>
      </c>
      <c r="O207" s="19" t="s">
        <v>10768</v>
      </c>
      <c r="P207" s="20"/>
      <c r="R207" s="19">
        <v>4740</v>
      </c>
      <c r="S207" s="19" t="str">
        <f>IF(COUNTIF($B$2:B207,B207)&gt;1,"重複","")</f>
        <v/>
      </c>
      <c r="T207" s="19" t="s">
        <v>11124</v>
      </c>
    </row>
    <row r="208" spans="1:20" s="19" customFormat="1" hidden="1">
      <c r="A208" s="19">
        <v>719990048</v>
      </c>
      <c r="B208" s="19">
        <v>20028908</v>
      </c>
      <c r="C208" s="19" t="s">
        <v>4848</v>
      </c>
      <c r="D208" s="19" t="s">
        <v>4849</v>
      </c>
      <c r="E208" s="20">
        <v>35886</v>
      </c>
      <c r="F208" s="20">
        <v>36250</v>
      </c>
      <c r="G208" s="19" t="s">
        <v>75</v>
      </c>
      <c r="H208" s="19" t="s">
        <v>8130</v>
      </c>
      <c r="I208" s="19" t="s">
        <v>9756</v>
      </c>
      <c r="O208" s="19" t="s">
        <v>12015</v>
      </c>
      <c r="P208" s="20"/>
      <c r="R208" s="19">
        <v>5730</v>
      </c>
      <c r="S208" s="19" t="str">
        <f>IF(COUNTIF($B$2:B208,B208)&gt;1,"重複","")</f>
        <v/>
      </c>
      <c r="T208" s="19" t="s">
        <v>11124</v>
      </c>
    </row>
    <row r="209" spans="1:20" s="19" customFormat="1" hidden="1">
      <c r="A209" s="19">
        <v>719990048</v>
      </c>
      <c r="B209" s="19">
        <v>20022091</v>
      </c>
      <c r="C209" s="19" t="s">
        <v>4848</v>
      </c>
      <c r="D209" s="19" t="s">
        <v>4849</v>
      </c>
      <c r="E209" s="20">
        <v>35886</v>
      </c>
      <c r="F209" s="20">
        <v>36250</v>
      </c>
      <c r="G209" s="19" t="s">
        <v>75</v>
      </c>
      <c r="H209" s="19" t="s">
        <v>94</v>
      </c>
      <c r="I209" s="19" t="s">
        <v>1287</v>
      </c>
      <c r="J209" s="19" t="s">
        <v>1287</v>
      </c>
      <c r="O209" s="19" t="s">
        <v>10768</v>
      </c>
      <c r="P209" s="20"/>
      <c r="R209" s="19">
        <v>5730</v>
      </c>
      <c r="S209" s="19" t="str">
        <f>IF(COUNTIF($B$2:B209,B209)&gt;1,"重複","")</f>
        <v/>
      </c>
      <c r="T209" s="19" t="s">
        <v>11124</v>
      </c>
    </row>
    <row r="210" spans="1:20" s="19" customFormat="1" hidden="1">
      <c r="A210" s="19">
        <v>719990049</v>
      </c>
      <c r="B210" s="19">
        <v>20029898</v>
      </c>
      <c r="C210" s="19" t="s">
        <v>10226</v>
      </c>
      <c r="D210" s="19" t="s">
        <v>10227</v>
      </c>
      <c r="E210" s="20">
        <v>35886</v>
      </c>
      <c r="F210" s="20">
        <v>36250</v>
      </c>
      <c r="G210" s="19" t="s">
        <v>75</v>
      </c>
      <c r="H210" s="19" t="s">
        <v>8130</v>
      </c>
      <c r="O210" s="19" t="s">
        <v>12015</v>
      </c>
      <c r="P210" s="20"/>
      <c r="R210" s="19">
        <v>4740</v>
      </c>
      <c r="S210" s="19" t="str">
        <f>IF(COUNTIF($B$2:B210,B210)&gt;1,"重複","")</f>
        <v/>
      </c>
      <c r="T210" s="19" t="s">
        <v>11124</v>
      </c>
    </row>
    <row r="211" spans="1:20" s="19" customFormat="1" hidden="1">
      <c r="A211" s="19">
        <v>719990050</v>
      </c>
      <c r="B211" s="19">
        <v>20028731</v>
      </c>
      <c r="C211" s="19" t="s">
        <v>12492</v>
      </c>
      <c r="D211" s="19" t="s">
        <v>12493</v>
      </c>
      <c r="E211" s="20">
        <v>36251</v>
      </c>
      <c r="F211" s="20">
        <v>36616</v>
      </c>
      <c r="G211" s="19" t="s">
        <v>12416</v>
      </c>
      <c r="H211" s="19" t="s">
        <v>28</v>
      </c>
      <c r="I211" s="19" t="s">
        <v>5242</v>
      </c>
      <c r="O211" s="19" t="s">
        <v>10787</v>
      </c>
      <c r="P211" s="20"/>
      <c r="R211" s="19">
        <v>6100</v>
      </c>
      <c r="S211" s="19" t="str">
        <f>IF(COUNTIF($B$2:B211,B211)&gt;1,"重複","")</f>
        <v/>
      </c>
      <c r="T211" s="19" t="s">
        <v>12418</v>
      </c>
    </row>
    <row r="212" spans="1:20" s="19" customFormat="1" hidden="1">
      <c r="A212" s="19">
        <v>719990051</v>
      </c>
      <c r="B212" s="19">
        <v>20021370</v>
      </c>
      <c r="C212" s="19" t="s">
        <v>10137</v>
      </c>
      <c r="D212" s="19" t="s">
        <v>10138</v>
      </c>
      <c r="E212" s="20">
        <v>36069</v>
      </c>
      <c r="F212" s="20">
        <v>36250</v>
      </c>
      <c r="G212" s="19" t="s">
        <v>75</v>
      </c>
      <c r="H212" s="19" t="s">
        <v>119</v>
      </c>
      <c r="I212" s="19" t="s">
        <v>10139</v>
      </c>
      <c r="O212" s="19" t="s">
        <v>10792</v>
      </c>
      <c r="P212" s="20"/>
      <c r="R212" s="19">
        <v>5730</v>
      </c>
      <c r="S212" s="19" t="str">
        <f>IF(COUNTIF($B$2:B212,B212)&gt;1,"重複","")</f>
        <v/>
      </c>
      <c r="T212" s="19" t="s">
        <v>11124</v>
      </c>
    </row>
    <row r="213" spans="1:20" s="19" customFormat="1" hidden="1">
      <c r="A213" s="19">
        <v>719990052</v>
      </c>
      <c r="B213" s="19">
        <v>20022923</v>
      </c>
      <c r="C213" s="19" t="s">
        <v>10150</v>
      </c>
      <c r="D213" s="19" t="s">
        <v>10151</v>
      </c>
      <c r="E213" s="20">
        <v>35886</v>
      </c>
      <c r="F213" s="20">
        <v>36250</v>
      </c>
      <c r="G213" s="19" t="s">
        <v>75</v>
      </c>
      <c r="H213" s="19" t="s">
        <v>43</v>
      </c>
      <c r="O213" s="19" t="s">
        <v>10771</v>
      </c>
      <c r="P213" s="20"/>
      <c r="R213" s="19">
        <v>6230</v>
      </c>
      <c r="S213" s="19" t="str">
        <f>IF(COUNTIF($B$2:B213,B213)&gt;1,"重複","")</f>
        <v/>
      </c>
      <c r="T213" s="19" t="s">
        <v>11124</v>
      </c>
    </row>
    <row r="214" spans="1:20" s="19" customFormat="1" hidden="1">
      <c r="A214" s="19">
        <v>719990053</v>
      </c>
      <c r="B214" s="19">
        <v>20030777</v>
      </c>
      <c r="C214" s="19" t="s">
        <v>8732</v>
      </c>
      <c r="D214" s="19" t="s">
        <v>8733</v>
      </c>
      <c r="E214" s="20">
        <v>36434</v>
      </c>
      <c r="F214" s="20">
        <v>36616</v>
      </c>
      <c r="G214" s="19" t="s">
        <v>75</v>
      </c>
      <c r="H214" s="19" t="s">
        <v>8130</v>
      </c>
      <c r="I214" s="19" t="s">
        <v>5621</v>
      </c>
      <c r="O214" s="19" t="s">
        <v>12015</v>
      </c>
      <c r="P214" s="20"/>
      <c r="R214" s="19">
        <v>6230</v>
      </c>
      <c r="S214" s="19" t="str">
        <f>IF(COUNTIF($B$2:B214,B214)&gt;1,"重複","")</f>
        <v/>
      </c>
      <c r="T214" s="19" t="s">
        <v>11124</v>
      </c>
    </row>
    <row r="215" spans="1:20" s="19" customFormat="1" hidden="1">
      <c r="A215" s="19">
        <v>719990053</v>
      </c>
      <c r="B215" s="19">
        <v>20027949</v>
      </c>
      <c r="C215" s="19" t="s">
        <v>8732</v>
      </c>
      <c r="D215" s="19" t="s">
        <v>8733</v>
      </c>
      <c r="E215" s="20">
        <v>36251</v>
      </c>
      <c r="F215" s="20">
        <v>36616</v>
      </c>
      <c r="G215" s="19" t="s">
        <v>75</v>
      </c>
      <c r="H215" s="19" t="s">
        <v>76</v>
      </c>
      <c r="I215" s="19" t="s">
        <v>9307</v>
      </c>
      <c r="O215" s="19" t="s">
        <v>10776</v>
      </c>
      <c r="P215" s="20"/>
      <c r="R215" s="19">
        <v>6230</v>
      </c>
      <c r="S215" s="19" t="str">
        <f>IF(COUNTIF($B$2:B215,B215)&gt;1,"重複","")</f>
        <v/>
      </c>
      <c r="T215" s="19" t="s">
        <v>11124</v>
      </c>
    </row>
    <row r="216" spans="1:20" s="19" customFormat="1" hidden="1">
      <c r="A216" s="19">
        <v>719990054</v>
      </c>
      <c r="B216" s="19">
        <v>20027814</v>
      </c>
      <c r="C216" s="19" t="s">
        <v>10201</v>
      </c>
      <c r="D216" s="19" t="s">
        <v>10202</v>
      </c>
      <c r="E216" s="20">
        <v>36069</v>
      </c>
      <c r="F216" s="20">
        <v>36250</v>
      </c>
      <c r="G216" s="19" t="s">
        <v>75</v>
      </c>
      <c r="H216" s="19" t="s">
        <v>76</v>
      </c>
      <c r="I216" s="19" t="s">
        <v>10203</v>
      </c>
      <c r="O216" s="19" t="s">
        <v>10776</v>
      </c>
      <c r="P216" s="20"/>
      <c r="R216" s="19">
        <v>6230</v>
      </c>
      <c r="S216" s="19" t="str">
        <f>IF(COUNTIF($B$2:B216,B216)&gt;1,"重複","")</f>
        <v/>
      </c>
      <c r="T216" s="19" t="s">
        <v>11124</v>
      </c>
    </row>
    <row r="217" spans="1:20" s="19" customFormat="1" hidden="1">
      <c r="A217" s="19">
        <v>719990055</v>
      </c>
      <c r="B217" s="19">
        <v>20020852</v>
      </c>
      <c r="C217" s="19" t="s">
        <v>10128</v>
      </c>
      <c r="D217" s="19" t="s">
        <v>10129</v>
      </c>
      <c r="E217" s="20">
        <v>36069</v>
      </c>
      <c r="F217" s="20">
        <v>36250</v>
      </c>
      <c r="G217" s="19" t="s">
        <v>75</v>
      </c>
      <c r="H217" s="19" t="s">
        <v>119</v>
      </c>
      <c r="I217" s="19" t="s">
        <v>10130</v>
      </c>
      <c r="O217" s="19" t="s">
        <v>10792</v>
      </c>
      <c r="P217" s="20"/>
      <c r="R217" s="19">
        <v>4740</v>
      </c>
      <c r="S217" s="19" t="str">
        <f>IF(COUNTIF($B$2:B217,B217)&gt;1,"重複","")</f>
        <v/>
      </c>
      <c r="T217" s="19" t="s">
        <v>11124</v>
      </c>
    </row>
    <row r="218" spans="1:20" s="19" customFormat="1" hidden="1">
      <c r="A218" s="19">
        <v>719990056</v>
      </c>
      <c r="B218" s="19">
        <v>20024482</v>
      </c>
      <c r="C218" s="19" t="s">
        <v>10179</v>
      </c>
      <c r="D218" s="19" t="s">
        <v>1622</v>
      </c>
      <c r="E218" s="20">
        <v>36069</v>
      </c>
      <c r="F218" s="20">
        <v>36250</v>
      </c>
      <c r="G218" s="19" t="s">
        <v>75</v>
      </c>
      <c r="H218" s="19" t="s">
        <v>43</v>
      </c>
      <c r="I218" s="19" t="s">
        <v>10180</v>
      </c>
      <c r="O218" s="19" t="s">
        <v>10771</v>
      </c>
      <c r="P218" s="20"/>
      <c r="R218" s="19">
        <v>5230</v>
      </c>
      <c r="S218" s="19" t="str">
        <f>IF(COUNTIF($B$2:B218,B218)&gt;1,"重複","")</f>
        <v/>
      </c>
      <c r="T218" s="19" t="s">
        <v>11124</v>
      </c>
    </row>
    <row r="219" spans="1:20" s="19" customFormat="1" hidden="1">
      <c r="A219" s="19">
        <v>719990057</v>
      </c>
      <c r="B219" s="19">
        <v>20024748</v>
      </c>
      <c r="C219" s="19" t="s">
        <v>10187</v>
      </c>
      <c r="D219" s="19" t="s">
        <v>10188</v>
      </c>
      <c r="E219" s="20">
        <v>35886</v>
      </c>
      <c r="F219" s="20">
        <v>36250</v>
      </c>
      <c r="G219" s="19" t="s">
        <v>75</v>
      </c>
      <c r="H219" s="19" t="s">
        <v>43</v>
      </c>
      <c r="O219" s="19" t="s">
        <v>10771</v>
      </c>
      <c r="P219" s="20"/>
      <c r="R219" s="19">
        <v>6230</v>
      </c>
      <c r="S219" s="19" t="str">
        <f>IF(COUNTIF($B$2:B219,B219)&gt;1,"重複","")</f>
        <v/>
      </c>
      <c r="T219" s="19" t="s">
        <v>11124</v>
      </c>
    </row>
    <row r="220" spans="1:20" s="19" customFormat="1" hidden="1">
      <c r="A220" s="19">
        <v>719990058</v>
      </c>
      <c r="B220" s="19">
        <v>20022603</v>
      </c>
      <c r="C220" s="19" t="s">
        <v>3461</v>
      </c>
      <c r="D220" s="19" t="s">
        <v>3462</v>
      </c>
      <c r="E220" s="20">
        <v>35886</v>
      </c>
      <c r="F220" s="20">
        <v>36250</v>
      </c>
      <c r="G220" s="19" t="s">
        <v>75</v>
      </c>
      <c r="H220" s="19" t="s">
        <v>94</v>
      </c>
      <c r="O220" s="19" t="s">
        <v>10768</v>
      </c>
      <c r="P220" s="20">
        <v>41549</v>
      </c>
      <c r="Q220" s="19" t="s">
        <v>29</v>
      </c>
      <c r="R220" s="19">
        <v>6230</v>
      </c>
      <c r="S220" s="19" t="str">
        <f>IF(COUNTIF($B$2:B220,B220)&gt;1,"重複","")</f>
        <v/>
      </c>
      <c r="T220" s="19" t="s">
        <v>11124</v>
      </c>
    </row>
    <row r="221" spans="1:20" s="19" customFormat="1" hidden="1">
      <c r="A221" s="19">
        <v>719990058</v>
      </c>
      <c r="B221" s="19">
        <v>20021398</v>
      </c>
      <c r="C221" s="19" t="s">
        <v>3461</v>
      </c>
      <c r="D221" s="19" t="s">
        <v>3462</v>
      </c>
      <c r="E221" s="20">
        <v>36069</v>
      </c>
      <c r="F221" s="20">
        <v>36250</v>
      </c>
      <c r="G221" s="19" t="s">
        <v>75</v>
      </c>
      <c r="H221" s="19" t="s">
        <v>119</v>
      </c>
      <c r="I221" s="19" t="s">
        <v>12281</v>
      </c>
      <c r="O221" s="19" t="s">
        <v>10792</v>
      </c>
      <c r="P221" s="20"/>
      <c r="R221" s="19">
        <v>6230</v>
      </c>
      <c r="S221" s="19" t="str">
        <f>IF(COUNTIF($B$2:B221,B221)&gt;1,"重複","")</f>
        <v/>
      </c>
      <c r="T221" s="19" t="s">
        <v>11124</v>
      </c>
    </row>
    <row r="222" spans="1:20" s="19" customFormat="1" hidden="1">
      <c r="A222" s="19">
        <v>719990059</v>
      </c>
      <c r="B222" s="19">
        <v>20029522</v>
      </c>
      <c r="C222" s="19" t="s">
        <v>10216</v>
      </c>
      <c r="D222" s="19" t="s">
        <v>10217</v>
      </c>
      <c r="E222" s="20">
        <v>35886</v>
      </c>
      <c r="F222" s="20">
        <v>36250</v>
      </c>
      <c r="G222" s="19" t="s">
        <v>75</v>
      </c>
      <c r="H222" s="19" t="s">
        <v>8130</v>
      </c>
      <c r="I222" s="19" t="s">
        <v>965</v>
      </c>
      <c r="J222" s="19" t="s">
        <v>12271</v>
      </c>
      <c r="K222" s="19" t="s">
        <v>9985</v>
      </c>
      <c r="O222" s="19" t="s">
        <v>12015</v>
      </c>
      <c r="P222" s="20"/>
      <c r="R222" s="19">
        <v>6230</v>
      </c>
      <c r="S222" s="19" t="str">
        <f>IF(COUNTIF($B$2:B222,B222)&gt;1,"重複","")</f>
        <v/>
      </c>
      <c r="T222" s="19" t="s">
        <v>11124</v>
      </c>
    </row>
    <row r="223" spans="1:20" s="19" customFormat="1" hidden="1">
      <c r="A223" s="19">
        <v>719990060</v>
      </c>
      <c r="B223" s="19">
        <v>20031587</v>
      </c>
      <c r="C223" s="19" t="s">
        <v>10248</v>
      </c>
      <c r="D223" s="19" t="s">
        <v>10249</v>
      </c>
      <c r="E223" s="20">
        <v>35935</v>
      </c>
      <c r="F223" s="20">
        <v>36250</v>
      </c>
      <c r="G223" s="19" t="s">
        <v>75</v>
      </c>
      <c r="H223" s="19" t="s">
        <v>94</v>
      </c>
      <c r="I223" s="19" t="s">
        <v>1160</v>
      </c>
      <c r="O223" s="19" t="s">
        <v>10768</v>
      </c>
      <c r="P223" s="20"/>
      <c r="R223" s="19">
        <v>5230</v>
      </c>
      <c r="S223" s="19" t="str">
        <f>IF(COUNTIF($B$2:B223,B223)&gt;1,"重複","")</f>
        <v/>
      </c>
      <c r="T223" s="19" t="s">
        <v>11124</v>
      </c>
    </row>
    <row r="224" spans="1:20" s="19" customFormat="1" hidden="1">
      <c r="A224" s="19">
        <v>719990061</v>
      </c>
      <c r="B224" s="19">
        <v>20023352</v>
      </c>
      <c r="C224" s="19" t="s">
        <v>10157</v>
      </c>
      <c r="D224" s="19" t="s">
        <v>10158</v>
      </c>
      <c r="E224" s="20">
        <v>35886</v>
      </c>
      <c r="F224" s="20">
        <v>36250</v>
      </c>
      <c r="G224" s="19" t="s">
        <v>75</v>
      </c>
      <c r="H224" s="19" t="s">
        <v>43</v>
      </c>
      <c r="O224" s="19" t="s">
        <v>10771</v>
      </c>
      <c r="P224" s="20"/>
      <c r="R224" s="19">
        <v>5730</v>
      </c>
      <c r="S224" s="19" t="str">
        <f>IF(COUNTIF($B$2:B224,B224)&gt;1,"重複","")</f>
        <v/>
      </c>
      <c r="T224" s="19" t="s">
        <v>11124</v>
      </c>
    </row>
    <row r="225" spans="1:20" s="19" customFormat="1" hidden="1">
      <c r="A225" s="19">
        <v>719990062</v>
      </c>
      <c r="B225" s="19">
        <v>20027888</v>
      </c>
      <c r="C225" s="19" t="s">
        <v>3188</v>
      </c>
      <c r="D225" s="19" t="s">
        <v>3189</v>
      </c>
      <c r="E225" s="20">
        <v>36678</v>
      </c>
      <c r="F225" s="20">
        <v>36981</v>
      </c>
      <c r="G225" s="19" t="s">
        <v>75</v>
      </c>
      <c r="H225" s="19" t="s">
        <v>76</v>
      </c>
      <c r="I225" s="19" t="s">
        <v>6000</v>
      </c>
      <c r="O225" s="19" t="s">
        <v>10776</v>
      </c>
      <c r="P225" s="20">
        <v>41374</v>
      </c>
      <c r="Q225" s="19" t="s">
        <v>29</v>
      </c>
      <c r="R225" s="19">
        <v>6230</v>
      </c>
      <c r="S225" s="19" t="str">
        <f>IF(COUNTIF($B$2:B225,B225)&gt;1,"重複","")</f>
        <v/>
      </c>
      <c r="T225" s="19" t="s">
        <v>11124</v>
      </c>
    </row>
    <row r="226" spans="1:20" s="19" customFormat="1" hidden="1">
      <c r="A226" s="19">
        <v>719990062</v>
      </c>
      <c r="B226" s="19">
        <v>20093678</v>
      </c>
      <c r="C226" s="19" t="s">
        <v>3188</v>
      </c>
      <c r="D226" s="19" t="s">
        <v>3189</v>
      </c>
      <c r="E226" s="20">
        <v>39570</v>
      </c>
      <c r="F226" s="20">
        <v>39903</v>
      </c>
      <c r="G226" s="19" t="s">
        <v>75</v>
      </c>
      <c r="H226" s="19" t="s">
        <v>2660</v>
      </c>
      <c r="I226" s="19" t="s">
        <v>2314</v>
      </c>
      <c r="O226" s="19" t="s">
        <v>10769</v>
      </c>
      <c r="P226" s="20"/>
      <c r="R226" s="19">
        <v>6230</v>
      </c>
      <c r="S226" s="19" t="str">
        <f>IF(COUNTIF($B$2:B226,B226)&gt;1,"重複","")</f>
        <v/>
      </c>
      <c r="T226" s="19" t="s">
        <v>11124</v>
      </c>
    </row>
    <row r="227" spans="1:20" s="19" customFormat="1" hidden="1">
      <c r="A227" s="19">
        <v>719990062</v>
      </c>
      <c r="B227" s="19">
        <v>20029791</v>
      </c>
      <c r="C227" s="19" t="s">
        <v>3188</v>
      </c>
      <c r="D227" s="19" t="s">
        <v>3189</v>
      </c>
      <c r="E227" s="20">
        <v>35886</v>
      </c>
      <c r="F227" s="20">
        <v>36250</v>
      </c>
      <c r="G227" s="19" t="s">
        <v>75</v>
      </c>
      <c r="H227" s="19" t="s">
        <v>8130</v>
      </c>
      <c r="I227" s="19" t="s">
        <v>12100</v>
      </c>
      <c r="O227" s="19" t="s">
        <v>12015</v>
      </c>
      <c r="P227" s="20"/>
      <c r="R227" s="19">
        <v>6230</v>
      </c>
      <c r="S227" s="19" t="str">
        <f>IF(COUNTIF($B$2:B227,B227)&gt;1,"重複","")</f>
        <v/>
      </c>
      <c r="T227" s="19" t="s">
        <v>11124</v>
      </c>
    </row>
    <row r="228" spans="1:20" s="19" customFormat="1" hidden="1">
      <c r="A228" s="19">
        <v>719990063</v>
      </c>
      <c r="B228" s="19">
        <v>20022418</v>
      </c>
      <c r="C228" s="19" t="s">
        <v>10146</v>
      </c>
      <c r="D228" s="19" t="s">
        <v>10147</v>
      </c>
      <c r="E228" s="20">
        <v>36251</v>
      </c>
      <c r="F228" s="20">
        <v>36616</v>
      </c>
      <c r="G228" s="19" t="s">
        <v>75</v>
      </c>
      <c r="H228" s="19" t="s">
        <v>94</v>
      </c>
      <c r="I228" s="19" t="s">
        <v>6968</v>
      </c>
      <c r="O228" s="19" t="s">
        <v>10768</v>
      </c>
      <c r="P228" s="20"/>
      <c r="R228" s="19">
        <v>6230</v>
      </c>
      <c r="S228" s="19" t="str">
        <f>IF(COUNTIF($B$2:B228,B228)&gt;1,"重複","")</f>
        <v/>
      </c>
      <c r="T228" s="19" t="s">
        <v>11124</v>
      </c>
    </row>
    <row r="229" spans="1:20" s="19" customFormat="1" hidden="1">
      <c r="A229" s="19">
        <v>719990064</v>
      </c>
      <c r="B229" s="19">
        <v>20021653</v>
      </c>
      <c r="C229" s="19" t="s">
        <v>10142</v>
      </c>
      <c r="D229" s="19" t="s">
        <v>10143</v>
      </c>
      <c r="E229" s="20">
        <v>36251</v>
      </c>
      <c r="F229" s="20">
        <v>36616</v>
      </c>
      <c r="G229" s="19" t="s">
        <v>75</v>
      </c>
      <c r="H229" s="19" t="s">
        <v>119</v>
      </c>
      <c r="I229" s="19" t="s">
        <v>2421</v>
      </c>
      <c r="O229" s="19" t="s">
        <v>10792</v>
      </c>
      <c r="P229" s="20"/>
      <c r="R229" s="19">
        <v>6230</v>
      </c>
      <c r="S229" s="19" t="str">
        <f>IF(COUNTIF($B$2:B229,B229)&gt;1,"重複","")</f>
        <v/>
      </c>
      <c r="T229" s="19" t="s">
        <v>11124</v>
      </c>
    </row>
    <row r="230" spans="1:20" s="19" customFormat="1" hidden="1">
      <c r="A230" s="19">
        <v>719990065</v>
      </c>
      <c r="B230" s="19">
        <v>20028191</v>
      </c>
      <c r="C230" s="19" t="s">
        <v>12494</v>
      </c>
      <c r="D230" s="19" t="s">
        <v>12495</v>
      </c>
      <c r="E230" s="20">
        <v>35931</v>
      </c>
      <c r="F230" s="20">
        <v>36068</v>
      </c>
      <c r="G230" s="19" t="s">
        <v>12416</v>
      </c>
      <c r="H230" s="19" t="s">
        <v>76</v>
      </c>
      <c r="O230" s="19" t="s">
        <v>10776</v>
      </c>
      <c r="P230" s="20"/>
      <c r="R230" s="19">
        <v>4740</v>
      </c>
      <c r="S230" s="19" t="str">
        <f>IF(COUNTIF($B$2:B230,B230)&gt;1,"重複","")</f>
        <v/>
      </c>
      <c r="T230" s="19" t="s">
        <v>12418</v>
      </c>
    </row>
    <row r="231" spans="1:20" s="19" customFormat="1" hidden="1">
      <c r="A231" s="19">
        <v>719990066</v>
      </c>
      <c r="B231" s="19">
        <v>20031861</v>
      </c>
      <c r="C231" s="19" t="s">
        <v>12496</v>
      </c>
      <c r="D231" s="19" t="s">
        <v>12497</v>
      </c>
      <c r="E231" s="20">
        <v>36251</v>
      </c>
      <c r="F231" s="20">
        <v>36433</v>
      </c>
      <c r="G231" s="19" t="s">
        <v>12416</v>
      </c>
      <c r="H231" s="19" t="s">
        <v>94</v>
      </c>
      <c r="I231" s="19" t="s">
        <v>8239</v>
      </c>
      <c r="O231" s="19" t="s">
        <v>10768</v>
      </c>
      <c r="P231" s="20"/>
      <c r="R231" s="19">
        <v>4740</v>
      </c>
      <c r="S231" s="19" t="str">
        <f>IF(COUNTIF($B$2:B231,B231)&gt;1,"重複","")</f>
        <v/>
      </c>
      <c r="T231" s="19" t="s">
        <v>12418</v>
      </c>
    </row>
    <row r="232" spans="1:20" s="19" customFormat="1" hidden="1">
      <c r="A232" s="19">
        <v>719990067</v>
      </c>
      <c r="B232" s="19">
        <v>20028021</v>
      </c>
      <c r="C232" s="19" t="s">
        <v>12498</v>
      </c>
      <c r="D232" s="19" t="s">
        <v>12499</v>
      </c>
      <c r="E232" s="20">
        <v>35886</v>
      </c>
      <c r="F232" s="20">
        <v>36068</v>
      </c>
      <c r="G232" s="19" t="s">
        <v>12416</v>
      </c>
      <c r="H232" s="19" t="s">
        <v>76</v>
      </c>
      <c r="I232" s="19" t="s">
        <v>2904</v>
      </c>
      <c r="O232" s="19" t="s">
        <v>10776</v>
      </c>
      <c r="P232" s="20"/>
      <c r="R232" s="19">
        <v>6230</v>
      </c>
      <c r="S232" s="19" t="str">
        <f>IF(COUNTIF($B$2:B232,B232)&gt;1,"重複","")</f>
        <v/>
      </c>
      <c r="T232" s="19" t="s">
        <v>12418</v>
      </c>
    </row>
    <row r="233" spans="1:20" s="19" customFormat="1" hidden="1">
      <c r="A233" s="19">
        <v>719990068</v>
      </c>
      <c r="B233" s="19">
        <v>20028712</v>
      </c>
      <c r="C233" s="19" t="s">
        <v>12500</v>
      </c>
      <c r="D233" s="19" t="s">
        <v>12501</v>
      </c>
      <c r="E233" s="20">
        <v>36251</v>
      </c>
      <c r="F233" s="20">
        <v>36616</v>
      </c>
      <c r="G233" s="19" t="s">
        <v>12416</v>
      </c>
      <c r="H233" s="19" t="s">
        <v>28</v>
      </c>
      <c r="I233" s="19" t="s">
        <v>6679</v>
      </c>
      <c r="O233" s="19" t="s">
        <v>10787</v>
      </c>
      <c r="P233" s="20"/>
      <c r="R233" s="19">
        <v>6600</v>
      </c>
      <c r="S233" s="19" t="str">
        <f>IF(COUNTIF($B$2:B233,B233)&gt;1,"重複","")</f>
        <v/>
      </c>
      <c r="T233" s="19" t="s">
        <v>12418</v>
      </c>
    </row>
    <row r="234" spans="1:20" s="19" customFormat="1" hidden="1">
      <c r="A234" s="19">
        <v>719990069</v>
      </c>
      <c r="B234" s="19">
        <v>20029657</v>
      </c>
      <c r="C234" s="19" t="s">
        <v>10220</v>
      </c>
      <c r="D234" s="19" t="s">
        <v>10221</v>
      </c>
      <c r="E234" s="20">
        <v>35886</v>
      </c>
      <c r="F234" s="20">
        <v>36250</v>
      </c>
      <c r="G234" s="19" t="s">
        <v>75</v>
      </c>
      <c r="H234" s="19" t="s">
        <v>8130</v>
      </c>
      <c r="I234" s="19" t="s">
        <v>10415</v>
      </c>
      <c r="O234" s="19" t="s">
        <v>12015</v>
      </c>
      <c r="P234" s="20"/>
      <c r="R234" s="19">
        <v>6230</v>
      </c>
      <c r="S234" s="19" t="str">
        <f>IF(COUNTIF($B$2:B234,B234)&gt;1,"重複","")</f>
        <v/>
      </c>
      <c r="T234" s="19" t="s">
        <v>11124</v>
      </c>
    </row>
    <row r="235" spans="1:20" s="19" customFormat="1" hidden="1">
      <c r="A235" s="19">
        <v>719990070</v>
      </c>
      <c r="B235" s="19">
        <v>20030411</v>
      </c>
      <c r="C235" s="19" t="s">
        <v>10230</v>
      </c>
      <c r="D235" s="19" t="s">
        <v>10231</v>
      </c>
      <c r="E235" s="20">
        <v>36251</v>
      </c>
      <c r="F235" s="20">
        <v>36616</v>
      </c>
      <c r="G235" s="19" t="s">
        <v>75</v>
      </c>
      <c r="H235" s="19" t="s">
        <v>8130</v>
      </c>
      <c r="I235" s="19" t="s">
        <v>136</v>
      </c>
      <c r="O235" s="19" t="s">
        <v>12015</v>
      </c>
      <c r="P235" s="20"/>
      <c r="R235" s="19">
        <v>6230</v>
      </c>
      <c r="S235" s="19" t="str">
        <f>IF(COUNTIF($B$2:B235,B235)&gt;1,"重複","")</f>
        <v/>
      </c>
      <c r="T235" s="19" t="s">
        <v>11124</v>
      </c>
    </row>
    <row r="236" spans="1:20" s="19" customFormat="1" hidden="1">
      <c r="A236" s="19">
        <v>719990071</v>
      </c>
      <c r="B236" s="19">
        <v>20020996</v>
      </c>
      <c r="C236" s="19" t="s">
        <v>10131</v>
      </c>
      <c r="D236" s="19" t="s">
        <v>10132</v>
      </c>
      <c r="E236" s="20">
        <v>35916</v>
      </c>
      <c r="F236" s="20">
        <v>36250</v>
      </c>
      <c r="G236" s="19" t="s">
        <v>75</v>
      </c>
      <c r="H236" s="19" t="s">
        <v>119</v>
      </c>
      <c r="O236" s="19" t="s">
        <v>10792</v>
      </c>
      <c r="P236" s="20"/>
      <c r="R236" s="19">
        <v>6230</v>
      </c>
      <c r="S236" s="19" t="str">
        <f>IF(COUNTIF($B$2:B236,B236)&gt;1,"重複","")</f>
        <v/>
      </c>
      <c r="T236" s="19" t="s">
        <v>11124</v>
      </c>
    </row>
    <row r="237" spans="1:20" s="19" customFormat="1" hidden="1">
      <c r="A237" s="19">
        <v>719990072</v>
      </c>
      <c r="B237" s="19">
        <v>20032731</v>
      </c>
      <c r="C237" s="19" t="s">
        <v>8023</v>
      </c>
      <c r="D237" s="19" t="s">
        <v>8024</v>
      </c>
      <c r="E237" s="20">
        <v>36982</v>
      </c>
      <c r="F237" s="20">
        <v>37346</v>
      </c>
      <c r="G237" s="19" t="s">
        <v>75</v>
      </c>
      <c r="H237" s="19" t="s">
        <v>2660</v>
      </c>
      <c r="I237" s="19" t="s">
        <v>7491</v>
      </c>
      <c r="J237" s="19" t="s">
        <v>7492</v>
      </c>
      <c r="O237" s="19" t="s">
        <v>10769</v>
      </c>
      <c r="P237" s="20"/>
      <c r="R237" s="19">
        <v>4740</v>
      </c>
      <c r="S237" s="19" t="str">
        <f>IF(COUNTIF($B$2:B237,B237)&gt;1,"重複","")</f>
        <v/>
      </c>
      <c r="T237" s="19" t="s">
        <v>11124</v>
      </c>
    </row>
    <row r="238" spans="1:20" s="19" customFormat="1" hidden="1">
      <c r="A238" s="19">
        <v>719990072</v>
      </c>
      <c r="B238" s="19">
        <v>20031258</v>
      </c>
      <c r="C238" s="19" t="s">
        <v>10243</v>
      </c>
      <c r="D238" s="19" t="s">
        <v>8024</v>
      </c>
      <c r="E238" s="20">
        <v>36069</v>
      </c>
      <c r="F238" s="20">
        <v>36250</v>
      </c>
      <c r="G238" s="19" t="s">
        <v>75</v>
      </c>
      <c r="H238" s="19" t="s">
        <v>94</v>
      </c>
      <c r="I238" s="19" t="s">
        <v>12307</v>
      </c>
      <c r="O238" s="19" t="s">
        <v>10768</v>
      </c>
      <c r="P238" s="20"/>
      <c r="R238" s="19">
        <v>4740</v>
      </c>
      <c r="S238" s="19" t="str">
        <f>IF(COUNTIF($B$2:B238,B238)&gt;1,"重複","")</f>
        <v/>
      </c>
      <c r="T238" s="19" t="s">
        <v>11124</v>
      </c>
    </row>
    <row r="239" spans="1:20" s="19" customFormat="1" hidden="1">
      <c r="A239" s="19">
        <v>719990073</v>
      </c>
      <c r="B239" s="19">
        <v>20030759</v>
      </c>
      <c r="C239" s="19" t="s">
        <v>9005</v>
      </c>
      <c r="D239" s="19" t="s">
        <v>9006</v>
      </c>
      <c r="E239" s="20">
        <v>36434</v>
      </c>
      <c r="F239" s="20">
        <v>36616</v>
      </c>
      <c r="G239" s="19" t="s">
        <v>75</v>
      </c>
      <c r="H239" s="19" t="s">
        <v>8130</v>
      </c>
      <c r="I239" s="19" t="s">
        <v>9874</v>
      </c>
      <c r="O239" s="19" t="s">
        <v>12015</v>
      </c>
      <c r="P239" s="20"/>
      <c r="R239" s="19">
        <v>6230</v>
      </c>
      <c r="S239" s="19" t="str">
        <f>IF(COUNTIF($B$2:B239,B239)&gt;1,"重複","")</f>
        <v/>
      </c>
      <c r="T239" s="19" t="s">
        <v>11124</v>
      </c>
    </row>
    <row r="240" spans="1:20" s="19" customFormat="1" hidden="1">
      <c r="A240" s="19">
        <v>719990073</v>
      </c>
      <c r="B240" s="19">
        <v>20021078</v>
      </c>
      <c r="C240" s="19" t="s">
        <v>10135</v>
      </c>
      <c r="D240" s="19" t="s">
        <v>9006</v>
      </c>
      <c r="E240" s="20">
        <v>35886</v>
      </c>
      <c r="F240" s="20">
        <v>36250</v>
      </c>
      <c r="G240" s="19" t="s">
        <v>75</v>
      </c>
      <c r="H240" s="19" t="s">
        <v>119</v>
      </c>
      <c r="I240" s="19" t="s">
        <v>10136</v>
      </c>
      <c r="O240" s="19" t="s">
        <v>10792</v>
      </c>
      <c r="P240" s="20"/>
      <c r="R240" s="19">
        <v>6230</v>
      </c>
      <c r="S240" s="19" t="str">
        <f>IF(COUNTIF($B$2:B240,B240)&gt;1,"重複","")</f>
        <v/>
      </c>
      <c r="T240" s="19" t="s">
        <v>11124</v>
      </c>
    </row>
    <row r="241" spans="1:20" s="19" customFormat="1" hidden="1">
      <c r="A241" s="19">
        <v>719990074</v>
      </c>
      <c r="B241" s="19">
        <v>20024419</v>
      </c>
      <c r="C241" s="19" t="s">
        <v>10177</v>
      </c>
      <c r="D241" s="19" t="s">
        <v>10178</v>
      </c>
      <c r="E241" s="20">
        <v>35886</v>
      </c>
      <c r="F241" s="20">
        <v>36250</v>
      </c>
      <c r="G241" s="19" t="s">
        <v>75</v>
      </c>
      <c r="H241" s="19" t="s">
        <v>43</v>
      </c>
      <c r="O241" s="19" t="s">
        <v>10771</v>
      </c>
      <c r="P241" s="20"/>
      <c r="R241" s="19">
        <v>5730</v>
      </c>
      <c r="S241" s="19" t="str">
        <f>IF(COUNTIF($B$2:B241,B241)&gt;1,"重複","")</f>
        <v/>
      </c>
      <c r="T241" s="19" t="s">
        <v>11124</v>
      </c>
    </row>
    <row r="242" spans="1:20" s="19" customFormat="1" hidden="1">
      <c r="A242" s="19">
        <v>719990075</v>
      </c>
      <c r="B242" s="19">
        <v>20025344</v>
      </c>
      <c r="C242" s="19" t="s">
        <v>10195</v>
      </c>
      <c r="D242" s="19" t="s">
        <v>10196</v>
      </c>
      <c r="E242" s="20">
        <v>36251</v>
      </c>
      <c r="F242" s="20">
        <v>36616</v>
      </c>
      <c r="G242" s="19" t="s">
        <v>75</v>
      </c>
      <c r="H242" s="19" t="s">
        <v>43</v>
      </c>
      <c r="I242" s="19" t="s">
        <v>10197</v>
      </c>
      <c r="O242" s="19" t="s">
        <v>10771</v>
      </c>
      <c r="P242" s="20"/>
      <c r="R242" s="19">
        <v>6230</v>
      </c>
      <c r="S242" s="19" t="str">
        <f>IF(COUNTIF($B$2:B242,B242)&gt;1,"重複","")</f>
        <v/>
      </c>
      <c r="T242" s="19" t="s">
        <v>11124</v>
      </c>
    </row>
    <row r="243" spans="1:20" s="19" customFormat="1" hidden="1">
      <c r="A243" s="19">
        <v>719990076</v>
      </c>
      <c r="B243" s="19">
        <v>20034626</v>
      </c>
      <c r="C243" s="19" t="s">
        <v>10256</v>
      </c>
      <c r="D243" s="19" t="s">
        <v>10257</v>
      </c>
      <c r="E243" s="20">
        <v>36251</v>
      </c>
      <c r="F243" s="20">
        <v>36616</v>
      </c>
      <c r="G243" s="19" t="s">
        <v>75</v>
      </c>
      <c r="H243" s="19" t="s">
        <v>33</v>
      </c>
      <c r="I243" s="19" t="s">
        <v>3431</v>
      </c>
      <c r="O243" s="19" t="s">
        <v>10770</v>
      </c>
      <c r="P243" s="20"/>
      <c r="R243" s="19">
        <v>6600</v>
      </c>
      <c r="S243" s="19" t="str">
        <f>IF(COUNTIF($B$2:B243,B243)&gt;1,"重複","")</f>
        <v/>
      </c>
      <c r="T243" s="19" t="s">
        <v>11124</v>
      </c>
    </row>
    <row r="244" spans="1:20" s="19" customFormat="1" hidden="1">
      <c r="A244" s="19">
        <v>719990077</v>
      </c>
      <c r="B244" s="19">
        <v>20023691</v>
      </c>
      <c r="C244" s="19" t="s">
        <v>10164</v>
      </c>
      <c r="D244" s="19" t="s">
        <v>10165</v>
      </c>
      <c r="E244" s="20">
        <v>36069</v>
      </c>
      <c r="F244" s="20">
        <v>36250</v>
      </c>
      <c r="G244" s="19" t="s">
        <v>75</v>
      </c>
      <c r="H244" s="19" t="s">
        <v>43</v>
      </c>
      <c r="I244" s="19" t="s">
        <v>10166</v>
      </c>
      <c r="O244" s="19" t="s">
        <v>10771</v>
      </c>
      <c r="P244" s="20"/>
      <c r="R244" s="19">
        <v>6600</v>
      </c>
      <c r="S244" s="19" t="str">
        <f>IF(COUNTIF($B$2:B244,B244)&gt;1,"重複","")</f>
        <v/>
      </c>
      <c r="T244" s="19" t="s">
        <v>11124</v>
      </c>
    </row>
    <row r="245" spans="1:20" s="19" customFormat="1" hidden="1">
      <c r="A245" s="19">
        <v>719990078</v>
      </c>
      <c r="B245" s="19">
        <v>20024701</v>
      </c>
      <c r="C245" s="19" t="s">
        <v>10183</v>
      </c>
      <c r="D245" s="19" t="s">
        <v>10184</v>
      </c>
      <c r="E245" s="20">
        <v>35886</v>
      </c>
      <c r="F245" s="20">
        <v>36250</v>
      </c>
      <c r="G245" s="19" t="s">
        <v>75</v>
      </c>
      <c r="H245" s="19" t="s">
        <v>43</v>
      </c>
      <c r="O245" s="19" t="s">
        <v>10771</v>
      </c>
      <c r="P245" s="20"/>
      <c r="R245" s="19">
        <v>4740</v>
      </c>
      <c r="S245" s="19" t="str">
        <f>IF(COUNTIF($B$2:B245,B245)&gt;1,"重複","")</f>
        <v/>
      </c>
      <c r="T245" s="19" t="s">
        <v>11124</v>
      </c>
    </row>
    <row r="246" spans="1:20" s="19" customFormat="1" hidden="1">
      <c r="A246" s="19">
        <v>719990079</v>
      </c>
      <c r="B246" s="19">
        <v>20031294</v>
      </c>
      <c r="C246" s="19" t="s">
        <v>10244</v>
      </c>
      <c r="D246" s="19" t="s">
        <v>10245</v>
      </c>
      <c r="E246" s="20">
        <v>35886</v>
      </c>
      <c r="F246" s="20">
        <v>36250</v>
      </c>
      <c r="G246" s="19" t="s">
        <v>75</v>
      </c>
      <c r="H246" s="19" t="s">
        <v>94</v>
      </c>
      <c r="O246" s="19" t="s">
        <v>10768</v>
      </c>
      <c r="P246" s="20"/>
      <c r="R246" s="19">
        <v>5730</v>
      </c>
      <c r="S246" s="19" t="str">
        <f>IF(COUNTIF($B$2:B246,B246)&gt;1,"重複","")</f>
        <v/>
      </c>
      <c r="T246" s="19" t="s">
        <v>11124</v>
      </c>
    </row>
    <row r="247" spans="1:20" s="19" customFormat="1" hidden="1">
      <c r="A247" s="19">
        <v>719990080</v>
      </c>
      <c r="B247" s="19">
        <v>20021013</v>
      </c>
      <c r="C247" s="19" t="s">
        <v>6102</v>
      </c>
      <c r="D247" s="19" t="s">
        <v>6103</v>
      </c>
      <c r="E247" s="20">
        <v>35886</v>
      </c>
      <c r="F247" s="20">
        <v>36250</v>
      </c>
      <c r="G247" s="19" t="s">
        <v>75</v>
      </c>
      <c r="H247" s="19" t="s">
        <v>119</v>
      </c>
      <c r="I247" s="19" t="s">
        <v>10133</v>
      </c>
      <c r="J247" s="19" t="s">
        <v>10134</v>
      </c>
      <c r="O247" s="19" t="s">
        <v>10792</v>
      </c>
      <c r="P247" s="20"/>
      <c r="R247" s="19">
        <v>6230</v>
      </c>
      <c r="S247" s="19" t="str">
        <f>IF(COUNTIF($B$2:B247,B247)&gt;1,"重複","")</f>
        <v/>
      </c>
      <c r="T247" s="19" t="s">
        <v>11124</v>
      </c>
    </row>
    <row r="248" spans="1:20" s="19" customFormat="1" hidden="1">
      <c r="A248" s="19">
        <v>719990080</v>
      </c>
      <c r="B248" s="19">
        <v>20029931</v>
      </c>
      <c r="C248" s="19" t="s">
        <v>6102</v>
      </c>
      <c r="D248" s="19" t="s">
        <v>6103</v>
      </c>
      <c r="E248" s="20">
        <v>35886</v>
      </c>
      <c r="F248" s="20">
        <v>36250</v>
      </c>
      <c r="G248" s="19" t="s">
        <v>75</v>
      </c>
      <c r="H248" s="19" t="s">
        <v>2660</v>
      </c>
      <c r="O248" s="19" t="s">
        <v>10769</v>
      </c>
      <c r="P248" s="20"/>
      <c r="R248" s="19">
        <v>6230</v>
      </c>
      <c r="S248" s="19" t="str">
        <f>IF(COUNTIF($B$2:B248,B248)&gt;1,"重複","")</f>
        <v/>
      </c>
      <c r="T248" s="19" t="s">
        <v>11124</v>
      </c>
    </row>
    <row r="249" spans="1:20" s="19" customFormat="1" hidden="1">
      <c r="A249" s="19">
        <v>719990081</v>
      </c>
      <c r="B249" s="19">
        <v>20025414</v>
      </c>
      <c r="C249" s="19" t="s">
        <v>12502</v>
      </c>
      <c r="D249" s="19" t="s">
        <v>12503</v>
      </c>
      <c r="E249" s="20">
        <v>36251</v>
      </c>
      <c r="F249" s="20">
        <v>36616</v>
      </c>
      <c r="G249" s="19" t="s">
        <v>12416</v>
      </c>
      <c r="H249" s="19" t="s">
        <v>43</v>
      </c>
      <c r="I249" s="19" t="s">
        <v>8588</v>
      </c>
      <c r="O249" s="19" t="s">
        <v>10771</v>
      </c>
      <c r="P249" s="20"/>
      <c r="R249" s="19">
        <v>6100</v>
      </c>
      <c r="S249" s="19" t="str">
        <f>IF(COUNTIF($B$2:B249,B249)&gt;1,"重複","")</f>
        <v/>
      </c>
      <c r="T249" s="19" t="s">
        <v>12418</v>
      </c>
    </row>
    <row r="250" spans="1:20" s="19" customFormat="1" hidden="1">
      <c r="A250" s="19">
        <v>719990082</v>
      </c>
      <c r="B250" s="19">
        <v>20024038</v>
      </c>
      <c r="C250" s="19" t="s">
        <v>10169</v>
      </c>
      <c r="D250" s="19" t="s">
        <v>10170</v>
      </c>
      <c r="E250" s="20">
        <v>35886</v>
      </c>
      <c r="F250" s="20">
        <v>36250</v>
      </c>
      <c r="G250" s="19" t="s">
        <v>75</v>
      </c>
      <c r="H250" s="19" t="s">
        <v>43</v>
      </c>
      <c r="O250" s="19" t="s">
        <v>10771</v>
      </c>
      <c r="P250" s="20"/>
      <c r="R250" s="19">
        <v>6600</v>
      </c>
      <c r="S250" s="19" t="str">
        <f>IF(COUNTIF($B$2:B250,B250)&gt;1,"重複","")</f>
        <v/>
      </c>
      <c r="T250" s="19" t="s">
        <v>11124</v>
      </c>
    </row>
    <row r="251" spans="1:20" s="19" customFormat="1" hidden="1">
      <c r="A251" s="19">
        <v>719990083</v>
      </c>
      <c r="B251" s="19">
        <v>20020462</v>
      </c>
      <c r="C251" s="19" t="s">
        <v>10115</v>
      </c>
      <c r="D251" s="19" t="s">
        <v>10116</v>
      </c>
      <c r="E251" s="20">
        <v>35886</v>
      </c>
      <c r="F251" s="20">
        <v>36250</v>
      </c>
      <c r="G251" s="19" t="s">
        <v>75</v>
      </c>
      <c r="H251" s="19" t="s">
        <v>119</v>
      </c>
      <c r="I251" s="19" t="s">
        <v>10117</v>
      </c>
      <c r="J251" s="19" t="s">
        <v>10118</v>
      </c>
      <c r="O251" s="19" t="s">
        <v>10792</v>
      </c>
      <c r="P251" s="20"/>
      <c r="R251" s="19">
        <v>6230</v>
      </c>
      <c r="S251" s="19" t="str">
        <f>IF(COUNTIF($B$2:B251,B251)&gt;1,"重複","")</f>
        <v/>
      </c>
      <c r="T251" s="19" t="s">
        <v>11124</v>
      </c>
    </row>
    <row r="252" spans="1:20" s="19" customFormat="1" hidden="1">
      <c r="A252" s="19">
        <v>719990084</v>
      </c>
      <c r="B252" s="19">
        <v>20028768</v>
      </c>
      <c r="C252" s="19" t="s">
        <v>12504</v>
      </c>
      <c r="D252" s="19" t="s">
        <v>12505</v>
      </c>
      <c r="E252" s="20">
        <v>36251</v>
      </c>
      <c r="F252" s="20">
        <v>36616</v>
      </c>
      <c r="G252" s="19" t="s">
        <v>12416</v>
      </c>
      <c r="H252" s="19" t="s">
        <v>28</v>
      </c>
      <c r="I252" s="19" t="s">
        <v>12506</v>
      </c>
      <c r="O252" s="19" t="s">
        <v>10787</v>
      </c>
      <c r="P252" s="20"/>
      <c r="R252" s="19">
        <v>6100</v>
      </c>
      <c r="S252" s="19" t="str">
        <f>IF(COUNTIF($B$2:B252,B252)&gt;1,"重複","")</f>
        <v/>
      </c>
      <c r="T252" s="19" t="s">
        <v>12418</v>
      </c>
    </row>
    <row r="253" spans="1:20" s="19" customFormat="1" hidden="1">
      <c r="A253" s="19">
        <v>719990085</v>
      </c>
      <c r="B253" s="19">
        <v>20021139</v>
      </c>
      <c r="C253" s="19" t="s">
        <v>8408</v>
      </c>
      <c r="D253" s="19" t="s">
        <v>8409</v>
      </c>
      <c r="E253" s="20">
        <v>36069</v>
      </c>
      <c r="F253" s="20">
        <v>36250</v>
      </c>
      <c r="G253" s="19" t="s">
        <v>75</v>
      </c>
      <c r="H253" s="19" t="s">
        <v>119</v>
      </c>
      <c r="I253" s="19" t="s">
        <v>12392</v>
      </c>
      <c r="O253" s="19" t="s">
        <v>10792</v>
      </c>
      <c r="P253" s="20"/>
      <c r="R253" s="19">
        <v>6230</v>
      </c>
      <c r="S253" s="19" t="str">
        <f>IF(COUNTIF($B$2:B253,B253)&gt;1,"重複","")</f>
        <v/>
      </c>
      <c r="T253" s="19" t="s">
        <v>11124</v>
      </c>
    </row>
    <row r="254" spans="1:20" s="19" customFormat="1" hidden="1">
      <c r="A254" s="19">
        <v>719990085</v>
      </c>
      <c r="B254" s="19">
        <v>20029986</v>
      </c>
      <c r="C254" s="19" t="s">
        <v>8408</v>
      </c>
      <c r="D254" s="19" t="s">
        <v>8409</v>
      </c>
      <c r="E254" s="20">
        <v>35886</v>
      </c>
      <c r="F254" s="20">
        <v>36250</v>
      </c>
      <c r="G254" s="19" t="s">
        <v>75</v>
      </c>
      <c r="H254" s="19" t="s">
        <v>8130</v>
      </c>
      <c r="I254" s="19" t="s">
        <v>4177</v>
      </c>
      <c r="O254" s="19" t="s">
        <v>12015</v>
      </c>
      <c r="P254" s="20"/>
      <c r="R254" s="19">
        <v>6230</v>
      </c>
      <c r="S254" s="19" t="str">
        <f>IF(COUNTIF($B$2:B254,B254)&gt;1,"重複","")</f>
        <v/>
      </c>
      <c r="T254" s="19" t="s">
        <v>11124</v>
      </c>
    </row>
    <row r="255" spans="1:20" s="19" customFormat="1" hidden="1">
      <c r="A255" s="19">
        <v>719990086</v>
      </c>
      <c r="B255" s="19">
        <v>20031081</v>
      </c>
      <c r="C255" s="19" t="s">
        <v>10237</v>
      </c>
      <c r="D255" s="19" t="s">
        <v>10238</v>
      </c>
      <c r="E255" s="20">
        <v>35886</v>
      </c>
      <c r="F255" s="20">
        <v>36250</v>
      </c>
      <c r="G255" s="19" t="s">
        <v>75</v>
      </c>
      <c r="H255" s="19" t="s">
        <v>94</v>
      </c>
      <c r="O255" s="19" t="s">
        <v>10768</v>
      </c>
      <c r="P255" s="20"/>
      <c r="R255" s="19">
        <v>4740</v>
      </c>
      <c r="S255" s="19" t="str">
        <f>IF(COUNTIF($B$2:B255,B255)&gt;1,"重複","")</f>
        <v/>
      </c>
      <c r="T255" s="19" t="s">
        <v>11124</v>
      </c>
    </row>
    <row r="256" spans="1:20" s="19" customFormat="1" hidden="1">
      <c r="A256" s="19">
        <v>719990087</v>
      </c>
      <c r="B256" s="19">
        <v>20025432</v>
      </c>
      <c r="C256" s="19" t="s">
        <v>12507</v>
      </c>
      <c r="D256" s="19" t="s">
        <v>12508</v>
      </c>
      <c r="E256" s="20">
        <v>36251</v>
      </c>
      <c r="F256" s="20">
        <v>36616</v>
      </c>
      <c r="G256" s="19" t="s">
        <v>12416</v>
      </c>
      <c r="H256" s="19" t="s">
        <v>43</v>
      </c>
      <c r="I256" s="19" t="s">
        <v>6158</v>
      </c>
      <c r="O256" s="19" t="s">
        <v>10771</v>
      </c>
      <c r="P256" s="20"/>
      <c r="R256" s="19">
        <v>6600</v>
      </c>
      <c r="S256" s="19" t="str">
        <f>IF(COUNTIF($B$2:B256,B256)&gt;1,"重複","")</f>
        <v/>
      </c>
      <c r="T256" s="19" t="s">
        <v>12418</v>
      </c>
    </row>
    <row r="257" spans="1:20" s="19" customFormat="1" hidden="1">
      <c r="A257" s="19">
        <v>719990088</v>
      </c>
      <c r="B257" s="19">
        <v>20086421</v>
      </c>
      <c r="C257" s="19" t="s">
        <v>3435</v>
      </c>
      <c r="D257" s="19" t="s">
        <v>3436</v>
      </c>
      <c r="E257" s="20">
        <v>39366</v>
      </c>
      <c r="F257" s="20">
        <v>39538</v>
      </c>
      <c r="G257" s="19" t="s">
        <v>75</v>
      </c>
      <c r="H257" s="19" t="s">
        <v>2660</v>
      </c>
      <c r="I257" s="19" t="s">
        <v>2118</v>
      </c>
      <c r="O257" s="19" t="s">
        <v>10769</v>
      </c>
      <c r="P257" s="20">
        <v>41564</v>
      </c>
      <c r="Q257" s="19" t="s">
        <v>29</v>
      </c>
      <c r="R257" s="19">
        <v>6230</v>
      </c>
      <c r="S257" s="19" t="str">
        <f>IF(COUNTIF($B$2:B257,B257)&gt;1,"重複","")</f>
        <v/>
      </c>
      <c r="T257" s="19" t="s">
        <v>11124</v>
      </c>
    </row>
    <row r="258" spans="1:20" s="19" customFormat="1" hidden="1">
      <c r="A258" s="19">
        <v>719990088</v>
      </c>
      <c r="B258" s="19">
        <v>20021714</v>
      </c>
      <c r="C258" s="19" t="s">
        <v>7920</v>
      </c>
      <c r="D258" s="19" t="s">
        <v>3436</v>
      </c>
      <c r="E258" s="20">
        <v>36342</v>
      </c>
      <c r="F258" s="20">
        <v>36616</v>
      </c>
      <c r="G258" s="19" t="s">
        <v>75</v>
      </c>
      <c r="H258" s="19" t="s">
        <v>119</v>
      </c>
      <c r="I258" s="19" t="s">
        <v>5450</v>
      </c>
      <c r="O258" s="19" t="s">
        <v>10792</v>
      </c>
      <c r="P258" s="20"/>
      <c r="R258" s="19">
        <v>5730</v>
      </c>
      <c r="S258" s="19" t="str">
        <f>IF(COUNTIF($B$2:B258,B258)&gt;1,"重複","")</f>
        <v/>
      </c>
      <c r="T258" s="19" t="s">
        <v>11124</v>
      </c>
    </row>
    <row r="259" spans="1:20" s="19" customFormat="1" hidden="1">
      <c r="A259" s="19">
        <v>719990088</v>
      </c>
      <c r="B259" s="19">
        <v>20028173</v>
      </c>
      <c r="C259" s="19" t="s">
        <v>6832</v>
      </c>
      <c r="D259" s="19" t="s">
        <v>3436</v>
      </c>
      <c r="E259" s="20">
        <v>35901</v>
      </c>
      <c r="F259" s="20">
        <v>36068</v>
      </c>
      <c r="G259" s="19" t="s">
        <v>75</v>
      </c>
      <c r="H259" s="19" t="s">
        <v>76</v>
      </c>
      <c r="I259" s="19" t="s">
        <v>12047</v>
      </c>
      <c r="O259" s="19" t="s">
        <v>10776</v>
      </c>
      <c r="P259" s="20"/>
      <c r="R259" s="19">
        <v>5730</v>
      </c>
      <c r="S259" s="19" t="str">
        <f>IF(COUNTIF($B$2:B259,B259)&gt;1,"重複","")</f>
        <v/>
      </c>
      <c r="T259" s="19" t="s">
        <v>11124</v>
      </c>
    </row>
    <row r="260" spans="1:20" s="19" customFormat="1" hidden="1">
      <c r="A260" s="19">
        <v>719990089</v>
      </c>
      <c r="B260" s="19">
        <v>20021547</v>
      </c>
      <c r="C260" s="19" t="s">
        <v>10140</v>
      </c>
      <c r="D260" s="19" t="s">
        <v>10141</v>
      </c>
      <c r="E260" s="20">
        <v>36251</v>
      </c>
      <c r="F260" s="20">
        <v>36616</v>
      </c>
      <c r="G260" s="19" t="s">
        <v>75</v>
      </c>
      <c r="H260" s="19" t="s">
        <v>119</v>
      </c>
      <c r="I260" s="19" t="s">
        <v>2200</v>
      </c>
      <c r="O260" s="19" t="s">
        <v>10792</v>
      </c>
      <c r="P260" s="20"/>
      <c r="R260" s="19">
        <v>6230</v>
      </c>
      <c r="S260" s="19" t="str">
        <f>IF(COUNTIF($B$2:B260,B260)&gt;1,"重複","")</f>
        <v/>
      </c>
      <c r="T260" s="19" t="s">
        <v>11124</v>
      </c>
    </row>
    <row r="261" spans="1:20" s="19" customFormat="1" hidden="1">
      <c r="A261" s="19">
        <v>719990090</v>
      </c>
      <c r="B261" s="19">
        <v>20030536</v>
      </c>
      <c r="C261" s="19" t="s">
        <v>12509</v>
      </c>
      <c r="D261" s="19" t="s">
        <v>12510</v>
      </c>
      <c r="E261" s="20">
        <v>36251</v>
      </c>
      <c r="F261" s="20">
        <v>36616</v>
      </c>
      <c r="G261" s="19" t="s">
        <v>12416</v>
      </c>
      <c r="H261" s="19" t="s">
        <v>8130</v>
      </c>
      <c r="I261" s="19" t="s">
        <v>12511</v>
      </c>
      <c r="O261" s="19" t="s">
        <v>12015</v>
      </c>
      <c r="P261" s="20"/>
      <c r="R261" s="19">
        <v>5600</v>
      </c>
      <c r="S261" s="19" t="str">
        <f>IF(COUNTIF($B$2:B261,B261)&gt;1,"重複","")</f>
        <v/>
      </c>
      <c r="T261" s="19" t="s">
        <v>12418</v>
      </c>
    </row>
    <row r="262" spans="1:20" s="19" customFormat="1" hidden="1">
      <c r="A262" s="19">
        <v>719990090</v>
      </c>
      <c r="B262" s="19">
        <v>20225867</v>
      </c>
      <c r="C262" s="19" t="s">
        <v>12512</v>
      </c>
      <c r="D262" s="19" t="s">
        <v>12510</v>
      </c>
      <c r="E262" s="20">
        <v>44652</v>
      </c>
      <c r="F262" s="20">
        <v>45016</v>
      </c>
      <c r="G262" s="19" t="s">
        <v>12416</v>
      </c>
      <c r="H262" s="19" t="s">
        <v>43</v>
      </c>
      <c r="I262" s="19" t="s">
        <v>478</v>
      </c>
      <c r="O262" s="19" t="s">
        <v>10771</v>
      </c>
      <c r="P262" s="20"/>
      <c r="R262" s="19">
        <v>0</v>
      </c>
      <c r="S262" s="19" t="str">
        <f>IF(COUNTIF($B$2:B262,B262)&gt;1,"重複","")</f>
        <v/>
      </c>
      <c r="T262" s="19" t="s">
        <v>12418</v>
      </c>
    </row>
    <row r="263" spans="1:20" s="19" customFormat="1" hidden="1">
      <c r="A263" s="19">
        <v>719990091</v>
      </c>
      <c r="B263" s="19">
        <v>20031736</v>
      </c>
      <c r="C263" s="19" t="s">
        <v>12513</v>
      </c>
      <c r="D263" s="19" t="s">
        <v>12514</v>
      </c>
      <c r="E263" s="20">
        <v>36161</v>
      </c>
      <c r="F263" s="20">
        <v>36250</v>
      </c>
      <c r="G263" s="19" t="s">
        <v>12416</v>
      </c>
      <c r="H263" s="19" t="s">
        <v>94</v>
      </c>
      <c r="I263" s="19" t="s">
        <v>6516</v>
      </c>
      <c r="O263" s="19" t="s">
        <v>10768</v>
      </c>
      <c r="P263" s="20"/>
      <c r="R263" s="19">
        <v>6600</v>
      </c>
      <c r="S263" s="19" t="str">
        <f>IF(COUNTIF($B$2:B263,B263)&gt;1,"重複","")</f>
        <v/>
      </c>
      <c r="T263" s="19" t="s">
        <v>12418</v>
      </c>
    </row>
    <row r="264" spans="1:20" s="19" customFormat="1" hidden="1">
      <c r="A264" s="19">
        <v>719990092</v>
      </c>
      <c r="B264" s="19">
        <v>20031931</v>
      </c>
      <c r="C264" s="19" t="s">
        <v>10091</v>
      </c>
      <c r="D264" s="19" t="s">
        <v>10092</v>
      </c>
      <c r="E264" s="20">
        <v>36281</v>
      </c>
      <c r="F264" s="20">
        <v>36616</v>
      </c>
      <c r="G264" s="19" t="s">
        <v>75</v>
      </c>
      <c r="H264" s="19" t="s">
        <v>94</v>
      </c>
      <c r="I264" s="19" t="s">
        <v>6443</v>
      </c>
      <c r="O264" s="19" t="s">
        <v>10768</v>
      </c>
      <c r="P264" s="20"/>
      <c r="R264" s="19">
        <v>4190</v>
      </c>
      <c r="S264" s="19" t="str">
        <f>IF(COUNTIF($B$2:B264,B264)&gt;1,"重複","")</f>
        <v/>
      </c>
      <c r="T264" s="19" t="s">
        <v>11124</v>
      </c>
    </row>
    <row r="265" spans="1:20" s="19" customFormat="1" hidden="1">
      <c r="A265" s="19">
        <v>719990092</v>
      </c>
      <c r="B265" s="19">
        <v>20035817</v>
      </c>
      <c r="C265" s="19" t="s">
        <v>10091</v>
      </c>
      <c r="D265" s="19" t="s">
        <v>10092</v>
      </c>
      <c r="E265" s="20">
        <v>36257</v>
      </c>
      <c r="F265" s="20">
        <v>36616</v>
      </c>
      <c r="G265" s="19" t="s">
        <v>75</v>
      </c>
      <c r="H265" s="19" t="s">
        <v>104</v>
      </c>
      <c r="I265" s="19" t="s">
        <v>10104</v>
      </c>
      <c r="O265" s="19" t="s">
        <v>10805</v>
      </c>
      <c r="P265" s="20"/>
      <c r="R265" s="19">
        <v>2380</v>
      </c>
      <c r="S265" s="19" t="str">
        <f>IF(COUNTIF($B$2:B265,B265)&gt;1,"重複","")</f>
        <v/>
      </c>
      <c r="T265" s="19" t="s">
        <v>11124</v>
      </c>
    </row>
    <row r="266" spans="1:20" s="19" customFormat="1" hidden="1">
      <c r="A266" s="19">
        <v>719990093</v>
      </c>
      <c r="B266" s="19">
        <v>20031745</v>
      </c>
      <c r="C266" s="19" t="s">
        <v>10275</v>
      </c>
      <c r="D266" s="19" t="s">
        <v>10276</v>
      </c>
      <c r="E266" s="20">
        <v>36161</v>
      </c>
      <c r="F266" s="20">
        <v>36250</v>
      </c>
      <c r="G266" s="19" t="s">
        <v>75</v>
      </c>
      <c r="H266" s="19" t="s">
        <v>94</v>
      </c>
      <c r="I266" s="19" t="s">
        <v>10277</v>
      </c>
      <c r="O266" s="19" t="s">
        <v>10768</v>
      </c>
      <c r="P266" s="20"/>
      <c r="R266" s="19">
        <v>6100</v>
      </c>
      <c r="S266" s="19" t="str">
        <f>IF(COUNTIF($B$2:B266,B266)&gt;1,"重複","")</f>
        <v/>
      </c>
      <c r="T266" s="19" t="s">
        <v>11124</v>
      </c>
    </row>
    <row r="267" spans="1:20" s="19" customFormat="1" hidden="1">
      <c r="A267" s="19">
        <v>719990094</v>
      </c>
      <c r="B267" s="19">
        <v>20030401</v>
      </c>
      <c r="C267" s="19" t="s">
        <v>12515</v>
      </c>
      <c r="D267" s="19" t="s">
        <v>12516</v>
      </c>
      <c r="E267" s="20">
        <v>36176</v>
      </c>
      <c r="F267" s="20">
        <v>36250</v>
      </c>
      <c r="G267" s="19" t="s">
        <v>12416</v>
      </c>
      <c r="H267" s="19" t="s">
        <v>8130</v>
      </c>
      <c r="I267" s="19" t="s">
        <v>12517</v>
      </c>
      <c r="O267" s="19" t="s">
        <v>12015</v>
      </c>
      <c r="P267" s="20"/>
      <c r="R267" s="19">
        <v>6600</v>
      </c>
      <c r="S267" s="19" t="str">
        <f>IF(COUNTIF($B$2:B267,B267)&gt;1,"重複","")</f>
        <v/>
      </c>
      <c r="T267" s="19" t="s">
        <v>12418</v>
      </c>
    </row>
    <row r="268" spans="1:20" s="19" customFormat="1" hidden="1">
      <c r="A268" s="19">
        <v>719990095</v>
      </c>
      <c r="B268" s="19">
        <v>20035853</v>
      </c>
      <c r="C268" s="19" t="s">
        <v>10107</v>
      </c>
      <c r="D268" s="19" t="s">
        <v>10108</v>
      </c>
      <c r="E268" s="20">
        <v>36257</v>
      </c>
      <c r="F268" s="20">
        <v>36616</v>
      </c>
      <c r="G268" s="19" t="s">
        <v>75</v>
      </c>
      <c r="H268" s="19" t="s">
        <v>108</v>
      </c>
      <c r="I268" s="19" t="s">
        <v>5524</v>
      </c>
      <c r="O268" s="19" t="s">
        <v>10806</v>
      </c>
      <c r="P268" s="20"/>
      <c r="R268" s="19">
        <v>2380</v>
      </c>
      <c r="S268" s="19" t="str">
        <f>IF(COUNTIF($B$2:B268,B268)&gt;1,"重複","")</f>
        <v/>
      </c>
      <c r="T268" s="19" t="s">
        <v>11124</v>
      </c>
    </row>
    <row r="269" spans="1:20" s="19" customFormat="1" hidden="1">
      <c r="A269" s="19">
        <v>719990096</v>
      </c>
      <c r="B269" s="19">
        <v>20030128</v>
      </c>
      <c r="C269" s="19" t="s">
        <v>851</v>
      </c>
      <c r="D269" s="19" t="s">
        <v>852</v>
      </c>
      <c r="E269" s="20">
        <v>36251</v>
      </c>
      <c r="F269" s="20">
        <v>36616</v>
      </c>
      <c r="G269" s="19" t="s">
        <v>75</v>
      </c>
      <c r="H269" s="19" t="s">
        <v>10781</v>
      </c>
      <c r="I269" s="19" t="s">
        <v>853</v>
      </c>
      <c r="J269" s="19" t="s">
        <v>934</v>
      </c>
      <c r="O269" s="19" t="s">
        <v>10782</v>
      </c>
      <c r="P269" s="20">
        <v>42104</v>
      </c>
      <c r="Q269" s="19" t="s">
        <v>29</v>
      </c>
      <c r="R269" s="19">
        <v>5230</v>
      </c>
      <c r="S269" s="19" t="str">
        <f>IF(COUNTIF($B$2:B269,B269)&gt;1,"重複","")</f>
        <v/>
      </c>
      <c r="T269" s="19" t="s">
        <v>11124</v>
      </c>
    </row>
    <row r="270" spans="1:20" s="19" customFormat="1" hidden="1">
      <c r="A270" s="19">
        <v>719990096</v>
      </c>
      <c r="B270" s="19">
        <v>20102535</v>
      </c>
      <c r="C270" s="19" t="s">
        <v>851</v>
      </c>
      <c r="D270" s="19" t="s">
        <v>852</v>
      </c>
      <c r="E270" s="20">
        <v>40024</v>
      </c>
      <c r="F270" s="20">
        <v>40268</v>
      </c>
      <c r="G270" s="19" t="s">
        <v>75</v>
      </c>
      <c r="H270" s="19" t="s">
        <v>2315</v>
      </c>
      <c r="I270" s="19" t="s">
        <v>5280</v>
      </c>
      <c r="J270" s="19" t="s">
        <v>5281</v>
      </c>
      <c r="O270" s="19" t="s">
        <v>10773</v>
      </c>
      <c r="P270" s="20"/>
      <c r="R270" s="19">
        <v>7000</v>
      </c>
      <c r="S270" s="19" t="str">
        <f>IF(COUNTIF($B$2:B270,B270)&gt;1,"重複","")</f>
        <v/>
      </c>
      <c r="T270" s="19" t="s">
        <v>11124</v>
      </c>
    </row>
    <row r="271" spans="1:20" s="19" customFormat="1" hidden="1">
      <c r="A271" s="19">
        <v>719990096</v>
      </c>
      <c r="B271" s="19">
        <v>20020514</v>
      </c>
      <c r="C271" s="19" t="s">
        <v>851</v>
      </c>
      <c r="D271" s="19" t="s">
        <v>852</v>
      </c>
      <c r="E271" s="20">
        <v>36251</v>
      </c>
      <c r="F271" s="20">
        <v>36616</v>
      </c>
      <c r="G271" s="19" t="s">
        <v>75</v>
      </c>
      <c r="H271" s="19" t="s">
        <v>119</v>
      </c>
      <c r="I271" s="19" t="s">
        <v>12073</v>
      </c>
      <c r="J271" s="19" t="s">
        <v>12074</v>
      </c>
      <c r="O271" s="19" t="s">
        <v>10792</v>
      </c>
      <c r="P271" s="20"/>
      <c r="R271" s="19">
        <v>5230</v>
      </c>
      <c r="S271" s="19" t="str">
        <f>IF(COUNTIF($B$2:B271,B271)&gt;1,"重複","")</f>
        <v/>
      </c>
      <c r="T271" s="19" t="s">
        <v>11124</v>
      </c>
    </row>
    <row r="272" spans="1:20" s="19" customFormat="1" hidden="1">
      <c r="A272" s="19">
        <v>719990096</v>
      </c>
      <c r="B272" s="19">
        <v>20031364</v>
      </c>
      <c r="C272" s="19" t="s">
        <v>10101</v>
      </c>
      <c r="D272" s="19" t="s">
        <v>852</v>
      </c>
      <c r="E272" s="20">
        <v>35886</v>
      </c>
      <c r="F272" s="20">
        <v>36250</v>
      </c>
      <c r="G272" s="19" t="s">
        <v>75</v>
      </c>
      <c r="H272" s="19" t="s">
        <v>94</v>
      </c>
      <c r="O272" s="19" t="s">
        <v>10768</v>
      </c>
      <c r="P272" s="20"/>
      <c r="R272" s="19">
        <v>5230</v>
      </c>
      <c r="S272" s="19" t="str">
        <f>IF(COUNTIF($B$2:B272,B272)&gt;1,"重複","")</f>
        <v/>
      </c>
      <c r="T272" s="19" t="s">
        <v>11124</v>
      </c>
    </row>
    <row r="273" spans="1:20" s="19" customFormat="1" hidden="1">
      <c r="A273" s="19">
        <v>719990097</v>
      </c>
      <c r="B273" s="19">
        <v>20022640</v>
      </c>
      <c r="C273" s="19" t="s">
        <v>10098</v>
      </c>
      <c r="D273" s="19" t="s">
        <v>10099</v>
      </c>
      <c r="E273" s="20">
        <v>36264</v>
      </c>
      <c r="F273" s="20">
        <v>36616</v>
      </c>
      <c r="G273" s="19" t="s">
        <v>75</v>
      </c>
      <c r="H273" s="19" t="s">
        <v>94</v>
      </c>
      <c r="I273" s="19" t="s">
        <v>9743</v>
      </c>
      <c r="J273" s="19" t="s">
        <v>10100</v>
      </c>
      <c r="O273" s="19" t="s">
        <v>10768</v>
      </c>
      <c r="P273" s="20"/>
      <c r="R273" s="19">
        <v>2370</v>
      </c>
      <c r="S273" s="19" t="str">
        <f>IF(COUNTIF($B$2:B273,B273)&gt;1,"重複","")</f>
        <v/>
      </c>
      <c r="T273" s="19" t="s">
        <v>11124</v>
      </c>
    </row>
    <row r="274" spans="1:20" s="19" customFormat="1" hidden="1">
      <c r="A274" s="19">
        <v>719990098</v>
      </c>
      <c r="B274" s="19">
        <v>20020347</v>
      </c>
      <c r="C274" s="19" t="s">
        <v>10095</v>
      </c>
      <c r="D274" s="19" t="s">
        <v>10096</v>
      </c>
      <c r="E274" s="20">
        <v>36265</v>
      </c>
      <c r="F274" s="20">
        <v>36616</v>
      </c>
      <c r="G274" s="19" t="s">
        <v>75</v>
      </c>
      <c r="H274" s="19" t="s">
        <v>104</v>
      </c>
      <c r="I274" s="19" t="s">
        <v>6989</v>
      </c>
      <c r="O274" s="19" t="s">
        <v>10805</v>
      </c>
      <c r="P274" s="20"/>
      <c r="R274" s="19">
        <v>3800</v>
      </c>
      <c r="S274" s="19" t="str">
        <f>IF(COUNTIF($B$2:B274,B274)&gt;1,"重複","")</f>
        <v/>
      </c>
      <c r="T274" s="19" t="s">
        <v>11124</v>
      </c>
    </row>
    <row r="275" spans="1:20" s="19" customFormat="1" hidden="1">
      <c r="A275" s="19">
        <v>719990098</v>
      </c>
      <c r="B275" s="19">
        <v>20020356</v>
      </c>
      <c r="C275" s="19" t="s">
        <v>10095</v>
      </c>
      <c r="D275" s="19" t="s">
        <v>10096</v>
      </c>
      <c r="E275" s="20">
        <v>36265</v>
      </c>
      <c r="F275" s="20">
        <v>36616</v>
      </c>
      <c r="G275" s="19" t="s">
        <v>75</v>
      </c>
      <c r="H275" s="19" t="s">
        <v>108</v>
      </c>
      <c r="I275" s="19" t="s">
        <v>6989</v>
      </c>
      <c r="O275" s="19" t="s">
        <v>10806</v>
      </c>
      <c r="P275" s="20"/>
      <c r="R275" s="19">
        <v>3800</v>
      </c>
      <c r="S275" s="19" t="str">
        <f>IF(COUNTIF($B$2:B275,B275)&gt;1,"重複","")</f>
        <v/>
      </c>
      <c r="T275" s="19" t="s">
        <v>11124</v>
      </c>
    </row>
    <row r="276" spans="1:20" s="19" customFormat="1" hidden="1">
      <c r="A276" s="19">
        <v>719990099</v>
      </c>
      <c r="B276" s="19">
        <v>20035677</v>
      </c>
      <c r="C276" s="19" t="s">
        <v>10097</v>
      </c>
      <c r="D276" s="19" t="s">
        <v>4524</v>
      </c>
      <c r="E276" s="20">
        <v>36265</v>
      </c>
      <c r="F276" s="20">
        <v>36616</v>
      </c>
      <c r="G276" s="19" t="s">
        <v>75</v>
      </c>
      <c r="H276" s="19" t="s">
        <v>108</v>
      </c>
      <c r="I276" s="19" t="s">
        <v>8871</v>
      </c>
      <c r="O276" s="19" t="s">
        <v>10806</v>
      </c>
      <c r="P276" s="20"/>
      <c r="R276" s="19">
        <v>1590</v>
      </c>
      <c r="S276" s="19" t="str">
        <f>IF(COUNTIF($B$2:B276,B276)&gt;1,"重複","")</f>
        <v/>
      </c>
      <c r="T276" s="19" t="s">
        <v>11124</v>
      </c>
    </row>
    <row r="277" spans="1:20" s="19" customFormat="1" hidden="1">
      <c r="A277" s="19">
        <v>719990100</v>
      </c>
      <c r="B277" s="19">
        <v>20021671</v>
      </c>
      <c r="C277" s="19" t="s">
        <v>10093</v>
      </c>
      <c r="D277" s="19" t="s">
        <v>10094</v>
      </c>
      <c r="E277" s="20">
        <v>36276</v>
      </c>
      <c r="F277" s="20">
        <v>36616</v>
      </c>
      <c r="G277" s="19" t="s">
        <v>75</v>
      </c>
      <c r="H277" s="19" t="s">
        <v>119</v>
      </c>
      <c r="I277" s="19" t="s">
        <v>5447</v>
      </c>
      <c r="O277" s="19" t="s">
        <v>10792</v>
      </c>
      <c r="P277" s="20"/>
      <c r="R277" s="19">
        <v>6230</v>
      </c>
      <c r="S277" s="19" t="str">
        <f>IF(COUNTIF($B$2:B277,B277)&gt;1,"重複","")</f>
        <v/>
      </c>
      <c r="T277" s="19" t="s">
        <v>11124</v>
      </c>
    </row>
    <row r="278" spans="1:20" s="19" customFormat="1" hidden="1">
      <c r="A278" s="19">
        <v>719990101</v>
      </c>
      <c r="B278" s="19">
        <v>20025451</v>
      </c>
      <c r="C278" s="19" t="s">
        <v>10090</v>
      </c>
      <c r="D278" s="19" t="s">
        <v>9867</v>
      </c>
      <c r="E278" s="20">
        <v>36281</v>
      </c>
      <c r="F278" s="20">
        <v>36616</v>
      </c>
      <c r="G278" s="19" t="s">
        <v>75</v>
      </c>
      <c r="H278" s="19" t="s">
        <v>9125</v>
      </c>
      <c r="O278" s="19" t="s">
        <v>12110</v>
      </c>
      <c r="P278" s="20"/>
      <c r="R278" s="19">
        <v>4740</v>
      </c>
      <c r="S278" s="19" t="str">
        <f>IF(COUNTIF($B$2:B278,B278)&gt;1,"重複","")</f>
        <v/>
      </c>
      <c r="T278" s="19" t="s">
        <v>11124</v>
      </c>
    </row>
    <row r="279" spans="1:20" s="19" customFormat="1" hidden="1">
      <c r="A279" s="19">
        <v>719990101</v>
      </c>
      <c r="B279" s="19">
        <v>20030572</v>
      </c>
      <c r="C279" s="19" t="s">
        <v>9866</v>
      </c>
      <c r="D279" s="19" t="s">
        <v>9867</v>
      </c>
      <c r="E279" s="20">
        <v>36251</v>
      </c>
      <c r="F279" s="20">
        <v>36616</v>
      </c>
      <c r="G279" s="19" t="s">
        <v>75</v>
      </c>
      <c r="H279" s="19" t="s">
        <v>8130</v>
      </c>
      <c r="I279" s="19" t="s">
        <v>282</v>
      </c>
      <c r="O279" s="19" t="s">
        <v>12015</v>
      </c>
      <c r="P279" s="20"/>
      <c r="R279" s="19">
        <v>4740</v>
      </c>
      <c r="S279" s="19" t="str">
        <f>IF(COUNTIF($B$2:B279,B279)&gt;1,"重複","")</f>
        <v/>
      </c>
      <c r="T279" s="19" t="s">
        <v>11124</v>
      </c>
    </row>
    <row r="280" spans="1:20" s="19" customFormat="1" hidden="1">
      <c r="A280" s="19">
        <v>719990102</v>
      </c>
      <c r="B280" s="19">
        <v>20031912</v>
      </c>
      <c r="C280" s="19" t="s">
        <v>8928</v>
      </c>
      <c r="D280" s="19" t="s">
        <v>8929</v>
      </c>
      <c r="E280" s="20">
        <v>36281</v>
      </c>
      <c r="F280" s="20">
        <v>36616</v>
      </c>
      <c r="G280" s="19" t="s">
        <v>75</v>
      </c>
      <c r="H280" s="19" t="s">
        <v>94</v>
      </c>
      <c r="I280" s="19" t="s">
        <v>6443</v>
      </c>
      <c r="O280" s="19" t="s">
        <v>10768</v>
      </c>
      <c r="P280" s="20"/>
      <c r="R280" s="19">
        <v>4190</v>
      </c>
      <c r="S280" s="19" t="str">
        <f>IF(COUNTIF($B$2:B280,B280)&gt;1,"重複","")</f>
        <v/>
      </c>
      <c r="T280" s="19" t="s">
        <v>11124</v>
      </c>
    </row>
    <row r="281" spans="1:20" s="19" customFormat="1" hidden="1">
      <c r="A281" s="19">
        <v>719990102</v>
      </c>
      <c r="B281" s="19">
        <v>20035835</v>
      </c>
      <c r="C281" s="19" t="s">
        <v>8928</v>
      </c>
      <c r="D281" s="19" t="s">
        <v>8929</v>
      </c>
      <c r="E281" s="20">
        <v>36257</v>
      </c>
      <c r="F281" s="20">
        <v>36616</v>
      </c>
      <c r="G281" s="19" t="s">
        <v>75</v>
      </c>
      <c r="H281" s="19" t="s">
        <v>104</v>
      </c>
      <c r="I281" s="19" t="s">
        <v>12391</v>
      </c>
      <c r="O281" s="19" t="s">
        <v>10805</v>
      </c>
      <c r="P281" s="20"/>
      <c r="R281" s="19">
        <v>2380</v>
      </c>
      <c r="S281" s="19" t="str">
        <f>IF(COUNTIF($B$2:B281,B281)&gt;1,"重複","")</f>
        <v/>
      </c>
      <c r="T281" s="19" t="s">
        <v>11124</v>
      </c>
    </row>
    <row r="282" spans="1:20" s="19" customFormat="1" hidden="1">
      <c r="A282" s="19">
        <v>719990103</v>
      </c>
      <c r="B282" s="19">
        <v>20023237</v>
      </c>
      <c r="C282" s="19" t="s">
        <v>10263</v>
      </c>
      <c r="D282" s="19" t="s">
        <v>10264</v>
      </c>
      <c r="E282" s="20">
        <v>36217</v>
      </c>
      <c r="F282" s="20">
        <v>36250</v>
      </c>
      <c r="G282" s="19" t="s">
        <v>75</v>
      </c>
      <c r="H282" s="19" t="s">
        <v>43</v>
      </c>
      <c r="I282" s="19" t="s">
        <v>2497</v>
      </c>
      <c r="O282" s="19" t="s">
        <v>10771</v>
      </c>
      <c r="P282" s="20"/>
      <c r="R282" s="19">
        <v>6600</v>
      </c>
      <c r="S282" s="19" t="str">
        <f>IF(COUNTIF($B$2:B282,B282)&gt;1,"重複","")</f>
        <v/>
      </c>
      <c r="T282" s="19" t="s">
        <v>11124</v>
      </c>
    </row>
    <row r="283" spans="1:20" s="19" customFormat="1" hidden="1">
      <c r="A283" s="19">
        <v>719990104</v>
      </c>
      <c r="B283" s="19">
        <v>20025441</v>
      </c>
      <c r="C283" s="19" t="s">
        <v>10088</v>
      </c>
      <c r="D283" s="19" t="s">
        <v>10089</v>
      </c>
      <c r="E283" s="20">
        <v>36281</v>
      </c>
      <c r="F283" s="20">
        <v>36616</v>
      </c>
      <c r="G283" s="19" t="s">
        <v>75</v>
      </c>
      <c r="H283" s="19" t="s">
        <v>43</v>
      </c>
      <c r="I283" s="19" t="s">
        <v>5043</v>
      </c>
      <c r="O283" s="19" t="s">
        <v>10771</v>
      </c>
      <c r="P283" s="20"/>
      <c r="R283" s="19">
        <v>5230</v>
      </c>
      <c r="S283" s="19" t="str">
        <f>IF(COUNTIF($B$2:B283,B283)&gt;1,"重複","")</f>
        <v/>
      </c>
      <c r="T283" s="19" t="s">
        <v>11124</v>
      </c>
    </row>
    <row r="284" spans="1:20" s="19" customFormat="1" hidden="1">
      <c r="A284" s="19">
        <v>719990105</v>
      </c>
      <c r="B284" s="19">
        <v>20031968</v>
      </c>
      <c r="C284" s="19" t="s">
        <v>10086</v>
      </c>
      <c r="D284" s="19" t="s">
        <v>10087</v>
      </c>
      <c r="E284" s="20">
        <v>36297</v>
      </c>
      <c r="F284" s="20">
        <v>36616</v>
      </c>
      <c r="G284" s="19" t="s">
        <v>75</v>
      </c>
      <c r="H284" s="19" t="s">
        <v>94</v>
      </c>
      <c r="I284" s="19" t="s">
        <v>9029</v>
      </c>
      <c r="O284" s="19" t="s">
        <v>10768</v>
      </c>
      <c r="P284" s="20"/>
      <c r="R284" s="19">
        <v>6230</v>
      </c>
      <c r="S284" s="19" t="str">
        <f>IF(COUNTIF($B$2:B284,B284)&gt;1,"重複","")</f>
        <v/>
      </c>
      <c r="T284" s="19" t="s">
        <v>11124</v>
      </c>
    </row>
    <row r="285" spans="1:20" s="19" customFormat="1" hidden="1">
      <c r="A285" s="19">
        <v>719990106</v>
      </c>
      <c r="B285" s="19">
        <v>20031940</v>
      </c>
      <c r="C285" s="19" t="s">
        <v>5915</v>
      </c>
      <c r="D285" s="19" t="s">
        <v>5916</v>
      </c>
      <c r="E285" s="20">
        <v>36297</v>
      </c>
      <c r="F285" s="20">
        <v>36616</v>
      </c>
      <c r="G285" s="19" t="s">
        <v>75</v>
      </c>
      <c r="H285" s="19" t="s">
        <v>94</v>
      </c>
      <c r="I285" s="19" t="s">
        <v>12294</v>
      </c>
      <c r="J285" s="19" t="s">
        <v>7756</v>
      </c>
      <c r="O285" s="19" t="s">
        <v>10768</v>
      </c>
      <c r="P285" s="20"/>
      <c r="R285" s="19">
        <v>6100</v>
      </c>
      <c r="S285" s="19" t="str">
        <f>IF(COUNTIF($B$2:B285,B285)&gt;1,"重複","")</f>
        <v/>
      </c>
      <c r="T285" s="19" t="s">
        <v>11124</v>
      </c>
    </row>
    <row r="286" spans="1:20" s="19" customFormat="1" hidden="1">
      <c r="A286" s="19">
        <v>719990107</v>
      </c>
      <c r="B286" s="19">
        <v>20027196</v>
      </c>
      <c r="C286" s="19" t="s">
        <v>12518</v>
      </c>
      <c r="D286" s="19" t="s">
        <v>12519</v>
      </c>
      <c r="E286" s="20">
        <v>36312</v>
      </c>
      <c r="F286" s="20">
        <v>36616</v>
      </c>
      <c r="G286" s="19" t="s">
        <v>12416</v>
      </c>
      <c r="H286" s="19" t="s">
        <v>76</v>
      </c>
      <c r="I286" s="19" t="s">
        <v>5932</v>
      </c>
      <c r="O286" s="19" t="s">
        <v>10776</v>
      </c>
      <c r="P286" s="20"/>
      <c r="R286" s="19">
        <v>5730</v>
      </c>
      <c r="S286" s="19" t="str">
        <f>IF(COUNTIF($B$2:B286,B286)&gt;1,"重複","")</f>
        <v/>
      </c>
      <c r="T286" s="19" t="s">
        <v>12418</v>
      </c>
    </row>
    <row r="287" spans="1:20" s="19" customFormat="1" hidden="1">
      <c r="A287" s="19">
        <v>719990108</v>
      </c>
      <c r="B287" s="19">
        <v>20031806</v>
      </c>
      <c r="C287" s="19" t="s">
        <v>10080</v>
      </c>
      <c r="D287" s="19" t="s">
        <v>10081</v>
      </c>
      <c r="E287" s="20">
        <v>36312</v>
      </c>
      <c r="F287" s="20">
        <v>36616</v>
      </c>
      <c r="G287" s="19" t="s">
        <v>75</v>
      </c>
      <c r="H287" s="19" t="s">
        <v>94</v>
      </c>
      <c r="I287" s="19" t="s">
        <v>6968</v>
      </c>
      <c r="O287" s="19" t="s">
        <v>10768</v>
      </c>
      <c r="P287" s="20"/>
      <c r="R287" s="19">
        <v>4740</v>
      </c>
      <c r="S287" s="19" t="str">
        <f>IF(COUNTIF($B$2:B287,B287)&gt;1,"重複","")</f>
        <v/>
      </c>
      <c r="T287" s="19" t="s">
        <v>11124</v>
      </c>
    </row>
    <row r="288" spans="1:20" s="19" customFormat="1" hidden="1">
      <c r="A288" s="19">
        <v>719990109</v>
      </c>
      <c r="B288" s="19">
        <v>20025479</v>
      </c>
      <c r="C288" s="19" t="s">
        <v>12520</v>
      </c>
      <c r="D288" s="19" t="s">
        <v>12521</v>
      </c>
      <c r="E288" s="20">
        <v>36312</v>
      </c>
      <c r="F288" s="20">
        <v>36616</v>
      </c>
      <c r="G288" s="19" t="s">
        <v>12416</v>
      </c>
      <c r="H288" s="19" t="s">
        <v>43</v>
      </c>
      <c r="I288" s="19" t="s">
        <v>12522</v>
      </c>
      <c r="O288" s="19" t="s">
        <v>10771</v>
      </c>
      <c r="P288" s="20"/>
      <c r="R288" s="19">
        <v>6600</v>
      </c>
      <c r="S288" s="19" t="str">
        <f>IF(COUNTIF($B$2:B288,B288)&gt;1,"重複","")</f>
        <v/>
      </c>
      <c r="T288" s="19" t="s">
        <v>12418</v>
      </c>
    </row>
    <row r="289" spans="1:20" s="19" customFormat="1" hidden="1">
      <c r="A289" s="19">
        <v>719990110</v>
      </c>
      <c r="B289" s="19">
        <v>20034245</v>
      </c>
      <c r="C289" s="19" t="s">
        <v>10082</v>
      </c>
      <c r="D289" s="19" t="s">
        <v>10083</v>
      </c>
      <c r="E289" s="20">
        <v>36312</v>
      </c>
      <c r="F289" s="20">
        <v>36433</v>
      </c>
      <c r="G289" s="19" t="s">
        <v>75</v>
      </c>
      <c r="H289" s="19" t="s">
        <v>6164</v>
      </c>
      <c r="I289" s="19" t="s">
        <v>9335</v>
      </c>
      <c r="O289" s="19" t="s">
        <v>12026</v>
      </c>
      <c r="P289" s="20"/>
      <c r="R289" s="19">
        <v>6100</v>
      </c>
      <c r="S289" s="19" t="str">
        <f>IF(COUNTIF($B$2:B289,B289)&gt;1,"重複","")</f>
        <v/>
      </c>
      <c r="T289" s="19" t="s">
        <v>11124</v>
      </c>
    </row>
    <row r="290" spans="1:20" s="19" customFormat="1" hidden="1">
      <c r="A290" s="19">
        <v>719990111</v>
      </c>
      <c r="B290" s="19">
        <v>20034254</v>
      </c>
      <c r="C290" s="19" t="s">
        <v>10084</v>
      </c>
      <c r="D290" s="19" t="s">
        <v>10085</v>
      </c>
      <c r="E290" s="20">
        <v>36312</v>
      </c>
      <c r="F290" s="20">
        <v>36433</v>
      </c>
      <c r="G290" s="19" t="s">
        <v>75</v>
      </c>
      <c r="H290" s="19" t="s">
        <v>6164</v>
      </c>
      <c r="I290" s="19" t="s">
        <v>9335</v>
      </c>
      <c r="O290" s="19" t="s">
        <v>12026</v>
      </c>
      <c r="P290" s="20"/>
      <c r="R290" s="19">
        <v>6600</v>
      </c>
      <c r="S290" s="19" t="str">
        <f>IF(COUNTIF($B$2:B290,B290)&gt;1,"重複","")</f>
        <v/>
      </c>
      <c r="T290" s="19" t="s">
        <v>11124</v>
      </c>
    </row>
    <row r="291" spans="1:20" s="19" customFormat="1" hidden="1">
      <c r="A291" s="19">
        <v>719990112</v>
      </c>
      <c r="B291" s="19">
        <v>20031541</v>
      </c>
      <c r="C291" s="19" t="s">
        <v>10078</v>
      </c>
      <c r="D291" s="19" t="s">
        <v>10079</v>
      </c>
      <c r="E291" s="20">
        <v>35886</v>
      </c>
      <c r="F291" s="20">
        <v>36250</v>
      </c>
      <c r="G291" s="19" t="s">
        <v>75</v>
      </c>
      <c r="H291" s="19" t="s">
        <v>94</v>
      </c>
      <c r="O291" s="19" t="s">
        <v>10768</v>
      </c>
      <c r="P291" s="20"/>
      <c r="R291" s="19">
        <v>6230</v>
      </c>
      <c r="S291" s="19" t="str">
        <f>IF(COUNTIF($B$2:B291,B291)&gt;1,"重複","")</f>
        <v/>
      </c>
      <c r="T291" s="19" t="s">
        <v>11124</v>
      </c>
    </row>
    <row r="292" spans="1:20" s="19" customFormat="1" hidden="1">
      <c r="A292" s="19">
        <v>719990113</v>
      </c>
      <c r="B292" s="19">
        <v>20034644</v>
      </c>
      <c r="C292" s="19" t="s">
        <v>12523</v>
      </c>
      <c r="D292" s="19" t="s">
        <v>12524</v>
      </c>
      <c r="E292" s="20">
        <v>36312</v>
      </c>
      <c r="F292" s="20">
        <v>36616</v>
      </c>
      <c r="G292" s="19" t="s">
        <v>12416</v>
      </c>
      <c r="H292" s="19" t="s">
        <v>33</v>
      </c>
      <c r="I292" s="19" t="s">
        <v>371</v>
      </c>
      <c r="O292" s="19" t="s">
        <v>10770</v>
      </c>
      <c r="P292" s="20"/>
      <c r="R292" s="19">
        <v>6100</v>
      </c>
      <c r="S292" s="19" t="str">
        <f>IF(COUNTIF($B$2:B292,B292)&gt;1,"重複","")</f>
        <v/>
      </c>
      <c r="T292" s="19" t="s">
        <v>12418</v>
      </c>
    </row>
    <row r="293" spans="1:20" s="19" customFormat="1" hidden="1">
      <c r="A293" s="19">
        <v>719990114</v>
      </c>
      <c r="B293" s="19">
        <v>20034635</v>
      </c>
      <c r="C293" s="19" t="s">
        <v>12525</v>
      </c>
      <c r="D293" s="19" t="s">
        <v>12526</v>
      </c>
      <c r="E293" s="20">
        <v>36312</v>
      </c>
      <c r="F293" s="20">
        <v>36616</v>
      </c>
      <c r="G293" s="19" t="s">
        <v>12416</v>
      </c>
      <c r="H293" s="19" t="s">
        <v>33</v>
      </c>
      <c r="I293" s="19" t="s">
        <v>12527</v>
      </c>
      <c r="O293" s="19" t="s">
        <v>10770</v>
      </c>
      <c r="P293" s="20"/>
      <c r="R293" s="19">
        <v>6600</v>
      </c>
      <c r="S293" s="19" t="str">
        <f>IF(COUNTIF($B$2:B293,B293)&gt;1,"重複","")</f>
        <v/>
      </c>
      <c r="T293" s="19" t="s">
        <v>12418</v>
      </c>
    </row>
    <row r="294" spans="1:20" s="19" customFormat="1" hidden="1">
      <c r="A294" s="19">
        <v>719990115</v>
      </c>
      <c r="B294" s="19">
        <v>20028155</v>
      </c>
      <c r="C294" s="19" t="s">
        <v>10076</v>
      </c>
      <c r="D294" s="19" t="s">
        <v>10077</v>
      </c>
      <c r="E294" s="20">
        <v>35886</v>
      </c>
      <c r="F294" s="20">
        <v>36068</v>
      </c>
      <c r="G294" s="19" t="s">
        <v>75</v>
      </c>
      <c r="H294" s="19" t="s">
        <v>76</v>
      </c>
      <c r="I294" s="19" t="s">
        <v>6000</v>
      </c>
      <c r="O294" s="19" t="s">
        <v>10776</v>
      </c>
      <c r="P294" s="20"/>
      <c r="R294" s="19">
        <v>5230</v>
      </c>
      <c r="S294" s="19" t="str">
        <f>IF(COUNTIF($B$2:B294,B294)&gt;1,"重複","")</f>
        <v/>
      </c>
      <c r="T294" s="19" t="s">
        <v>11124</v>
      </c>
    </row>
    <row r="295" spans="1:20" s="19" customFormat="1" hidden="1">
      <c r="A295" s="19">
        <v>719990116</v>
      </c>
      <c r="B295" s="19">
        <v>20024881</v>
      </c>
      <c r="C295" s="19" t="s">
        <v>10074</v>
      </c>
      <c r="D295" s="19" t="s">
        <v>10075</v>
      </c>
      <c r="E295" s="20">
        <v>36069</v>
      </c>
      <c r="F295" s="20">
        <v>36250</v>
      </c>
      <c r="G295" s="19" t="s">
        <v>75</v>
      </c>
      <c r="H295" s="19" t="s">
        <v>43</v>
      </c>
      <c r="I295" s="19" t="s">
        <v>12237</v>
      </c>
      <c r="O295" s="19" t="s">
        <v>10771</v>
      </c>
      <c r="P295" s="20"/>
      <c r="R295" s="19">
        <v>5730</v>
      </c>
      <c r="S295" s="19" t="str">
        <f>IF(COUNTIF($B$2:B295,B295)&gt;1,"重複","")</f>
        <v/>
      </c>
      <c r="T295" s="19" t="s">
        <v>11124</v>
      </c>
    </row>
    <row r="296" spans="1:20" s="19" customFormat="1" hidden="1">
      <c r="A296" s="19">
        <v>719990117</v>
      </c>
      <c r="B296" s="19">
        <v>20031903</v>
      </c>
      <c r="C296" s="19" t="s">
        <v>12528</v>
      </c>
      <c r="D296" s="19" t="s">
        <v>12529</v>
      </c>
      <c r="E296" s="20">
        <v>36327</v>
      </c>
      <c r="F296" s="20">
        <v>36616</v>
      </c>
      <c r="G296" s="19" t="s">
        <v>12416</v>
      </c>
      <c r="H296" s="19" t="s">
        <v>94</v>
      </c>
      <c r="I296" s="19" t="s">
        <v>12530</v>
      </c>
      <c r="J296" s="19" t="s">
        <v>10841</v>
      </c>
      <c r="O296" s="19" t="s">
        <v>10768</v>
      </c>
      <c r="P296" s="20"/>
      <c r="R296" s="19">
        <v>6100</v>
      </c>
      <c r="S296" s="19" t="str">
        <f>IF(COUNTIF($B$2:B296,B296)&gt;1,"重複","")</f>
        <v/>
      </c>
      <c r="T296" s="19" t="s">
        <v>12418</v>
      </c>
    </row>
    <row r="297" spans="1:20" s="19" customFormat="1" hidden="1">
      <c r="A297" s="19">
        <v>719990118</v>
      </c>
      <c r="B297" s="19">
        <v>20025497</v>
      </c>
      <c r="C297" s="19" t="s">
        <v>12531</v>
      </c>
      <c r="D297" s="19" t="s">
        <v>12532</v>
      </c>
      <c r="E297" s="20">
        <v>36327</v>
      </c>
      <c r="F297" s="20">
        <v>36616</v>
      </c>
      <c r="G297" s="19" t="s">
        <v>12416</v>
      </c>
      <c r="H297" s="19" t="s">
        <v>43</v>
      </c>
      <c r="I297" s="19" t="s">
        <v>8857</v>
      </c>
      <c r="O297" s="19" t="s">
        <v>10771</v>
      </c>
      <c r="P297" s="20"/>
      <c r="R297" s="19">
        <v>6100</v>
      </c>
      <c r="S297" s="19" t="str">
        <f>IF(COUNTIF($B$2:B297,B297)&gt;1,"重複","")</f>
        <v/>
      </c>
      <c r="T297" s="19" t="s">
        <v>12418</v>
      </c>
    </row>
    <row r="298" spans="1:20" s="19" customFormat="1" hidden="1">
      <c r="A298" s="19">
        <v>719990119</v>
      </c>
      <c r="B298" s="19">
        <v>20023060</v>
      </c>
      <c r="C298" s="19" t="s">
        <v>10072</v>
      </c>
      <c r="D298" s="19" t="s">
        <v>10073</v>
      </c>
      <c r="E298" s="20">
        <v>36069</v>
      </c>
      <c r="F298" s="20">
        <v>36250</v>
      </c>
      <c r="G298" s="19" t="s">
        <v>75</v>
      </c>
      <c r="H298" s="19" t="s">
        <v>43</v>
      </c>
      <c r="I298" s="19" t="s">
        <v>586</v>
      </c>
      <c r="O298" s="19" t="s">
        <v>10771</v>
      </c>
      <c r="P298" s="20"/>
      <c r="R298" s="19">
        <v>6230</v>
      </c>
      <c r="S298" s="19" t="str">
        <f>IF(COUNTIF($B$2:B298,B298)&gt;1,"重複","")</f>
        <v/>
      </c>
      <c r="T298" s="19" t="s">
        <v>11124</v>
      </c>
    </row>
    <row r="299" spans="1:20" s="19" customFormat="1" hidden="1">
      <c r="A299" s="19">
        <v>719990120</v>
      </c>
      <c r="B299" s="19">
        <v>20027239</v>
      </c>
      <c r="C299" s="19" t="s">
        <v>10070</v>
      </c>
      <c r="D299" s="19" t="s">
        <v>10071</v>
      </c>
      <c r="E299" s="20">
        <v>36332</v>
      </c>
      <c r="F299" s="20">
        <v>36616</v>
      </c>
      <c r="G299" s="19" t="s">
        <v>75</v>
      </c>
      <c r="H299" s="19" t="s">
        <v>76</v>
      </c>
      <c r="I299" s="19" t="s">
        <v>6000</v>
      </c>
      <c r="J299" s="19" t="s">
        <v>1066</v>
      </c>
      <c r="O299" s="19" t="s">
        <v>10776</v>
      </c>
      <c r="P299" s="20"/>
      <c r="R299" s="19">
        <v>5230</v>
      </c>
      <c r="S299" s="19" t="str">
        <f>IF(COUNTIF($B$2:B299,B299)&gt;1,"重複","")</f>
        <v/>
      </c>
      <c r="T299" s="19" t="s">
        <v>11124</v>
      </c>
    </row>
    <row r="300" spans="1:20" s="19" customFormat="1" hidden="1">
      <c r="A300" s="19">
        <v>719990121</v>
      </c>
      <c r="B300" s="19">
        <v>20027266</v>
      </c>
      <c r="C300" s="19" t="s">
        <v>10054</v>
      </c>
      <c r="D300" s="19" t="s">
        <v>10055</v>
      </c>
      <c r="E300" s="20">
        <v>36342</v>
      </c>
      <c r="F300" s="20">
        <v>36616</v>
      </c>
      <c r="G300" s="19" t="s">
        <v>75</v>
      </c>
      <c r="H300" s="19" t="s">
        <v>76</v>
      </c>
      <c r="I300" s="19" t="s">
        <v>3508</v>
      </c>
      <c r="O300" s="19" t="s">
        <v>10776</v>
      </c>
      <c r="P300" s="20"/>
      <c r="R300" s="19">
        <v>6600</v>
      </c>
      <c r="S300" s="19" t="str">
        <f>IF(COUNTIF($B$2:B300,B300)&gt;1,"重複","")</f>
        <v/>
      </c>
      <c r="T300" s="19" t="s">
        <v>11124</v>
      </c>
    </row>
    <row r="301" spans="1:20" s="19" customFormat="1" hidden="1">
      <c r="A301" s="19">
        <v>719990122</v>
      </c>
      <c r="B301" s="19">
        <v>20031425</v>
      </c>
      <c r="C301" s="19" t="s">
        <v>12533</v>
      </c>
      <c r="D301" s="19" t="s">
        <v>12534</v>
      </c>
      <c r="E301" s="20">
        <v>36342</v>
      </c>
      <c r="F301" s="20">
        <v>36616</v>
      </c>
      <c r="G301" s="19" t="s">
        <v>12416</v>
      </c>
      <c r="H301" s="19" t="s">
        <v>94</v>
      </c>
      <c r="I301" s="19" t="s">
        <v>12535</v>
      </c>
      <c r="O301" s="19" t="s">
        <v>10768</v>
      </c>
      <c r="P301" s="20"/>
      <c r="R301" s="19">
        <v>6600</v>
      </c>
      <c r="S301" s="19" t="str">
        <f>IF(COUNTIF($B$2:B301,B301)&gt;1,"重複","")</f>
        <v/>
      </c>
      <c r="T301" s="19" t="s">
        <v>12418</v>
      </c>
    </row>
    <row r="302" spans="1:20" s="19" customFormat="1" hidden="1">
      <c r="A302" s="19">
        <v>719990123</v>
      </c>
      <c r="B302" s="19">
        <v>20032003</v>
      </c>
      <c r="C302" s="19" t="s">
        <v>12536</v>
      </c>
      <c r="D302" s="19" t="s">
        <v>12537</v>
      </c>
      <c r="E302" s="20">
        <v>36342</v>
      </c>
      <c r="F302" s="20">
        <v>36616</v>
      </c>
      <c r="G302" s="19" t="s">
        <v>12416</v>
      </c>
      <c r="H302" s="19" t="s">
        <v>94</v>
      </c>
      <c r="I302" s="19" t="s">
        <v>6905</v>
      </c>
      <c r="O302" s="19" t="s">
        <v>10768</v>
      </c>
      <c r="P302" s="20"/>
      <c r="R302" s="19">
        <v>6600</v>
      </c>
      <c r="S302" s="19" t="str">
        <f>IF(COUNTIF($B$2:B302,B302)&gt;1,"重複","")</f>
        <v/>
      </c>
      <c r="T302" s="19" t="s">
        <v>12418</v>
      </c>
    </row>
    <row r="303" spans="1:20" s="19" customFormat="1" hidden="1">
      <c r="A303" s="19">
        <v>719990124</v>
      </c>
      <c r="B303" s="19">
        <v>20027211</v>
      </c>
      <c r="C303" s="19" t="s">
        <v>10050</v>
      </c>
      <c r="D303" s="19" t="s">
        <v>10051</v>
      </c>
      <c r="E303" s="20">
        <v>36342</v>
      </c>
      <c r="F303" s="20">
        <v>36616</v>
      </c>
      <c r="G303" s="19" t="s">
        <v>75</v>
      </c>
      <c r="H303" s="19" t="s">
        <v>76</v>
      </c>
      <c r="I303" s="19" t="s">
        <v>1147</v>
      </c>
      <c r="O303" s="19" t="s">
        <v>10776</v>
      </c>
      <c r="P303" s="20"/>
      <c r="R303" s="19">
        <v>6600</v>
      </c>
      <c r="S303" s="19" t="str">
        <f>IF(COUNTIF($B$2:B303,B303)&gt;1,"重複","")</f>
        <v/>
      </c>
      <c r="T303" s="19" t="s">
        <v>11124</v>
      </c>
    </row>
    <row r="304" spans="1:20" s="19" customFormat="1" hidden="1">
      <c r="A304" s="19">
        <v>719990125</v>
      </c>
      <c r="B304" s="19">
        <v>20027220</v>
      </c>
      <c r="C304" s="19" t="s">
        <v>10052</v>
      </c>
      <c r="D304" s="19" t="s">
        <v>10053</v>
      </c>
      <c r="E304" s="20">
        <v>36342</v>
      </c>
      <c r="F304" s="20">
        <v>36616</v>
      </c>
      <c r="G304" s="19" t="s">
        <v>75</v>
      </c>
      <c r="H304" s="19" t="s">
        <v>76</v>
      </c>
      <c r="I304" s="19" t="s">
        <v>6000</v>
      </c>
      <c r="O304" s="19" t="s">
        <v>10776</v>
      </c>
      <c r="P304" s="20"/>
      <c r="R304" s="19">
        <v>5230</v>
      </c>
      <c r="S304" s="19" t="str">
        <f>IF(COUNTIF($B$2:B304,B304)&gt;1,"重複","")</f>
        <v/>
      </c>
      <c r="T304" s="19" t="s">
        <v>11124</v>
      </c>
    </row>
    <row r="305" spans="1:20" s="19" customFormat="1" hidden="1">
      <c r="A305" s="19">
        <v>719990126</v>
      </c>
      <c r="B305" s="19">
        <v>20031889</v>
      </c>
      <c r="C305" s="19" t="s">
        <v>10065</v>
      </c>
      <c r="D305" s="19" t="s">
        <v>10066</v>
      </c>
      <c r="E305" s="20">
        <v>36342</v>
      </c>
      <c r="F305" s="20">
        <v>36616</v>
      </c>
      <c r="G305" s="19" t="s">
        <v>75</v>
      </c>
      <c r="H305" s="19" t="s">
        <v>94</v>
      </c>
      <c r="I305" s="19" t="s">
        <v>10067</v>
      </c>
      <c r="J305" s="19" t="s">
        <v>9023</v>
      </c>
      <c r="O305" s="19" t="s">
        <v>10768</v>
      </c>
      <c r="P305" s="20"/>
      <c r="R305" s="19">
        <v>6100</v>
      </c>
      <c r="S305" s="19" t="str">
        <f>IF(COUNTIF($B$2:B305,B305)&gt;1,"重複","")</f>
        <v/>
      </c>
      <c r="T305" s="19" t="s">
        <v>11124</v>
      </c>
    </row>
    <row r="306" spans="1:20" s="19" customFormat="1" hidden="1">
      <c r="A306" s="19">
        <v>719990127</v>
      </c>
      <c r="B306" s="19">
        <v>20032021</v>
      </c>
      <c r="C306" s="19" t="s">
        <v>12538</v>
      </c>
      <c r="D306" s="19" t="s">
        <v>12539</v>
      </c>
      <c r="E306" s="20">
        <v>36342</v>
      </c>
      <c r="F306" s="20">
        <v>36616</v>
      </c>
      <c r="G306" s="19" t="s">
        <v>12416</v>
      </c>
      <c r="H306" s="19" t="s">
        <v>94</v>
      </c>
      <c r="I306" s="19" t="s">
        <v>2705</v>
      </c>
      <c r="O306" s="19" t="s">
        <v>10768</v>
      </c>
      <c r="P306" s="20"/>
      <c r="R306" s="19">
        <v>6600</v>
      </c>
      <c r="S306" s="19" t="str">
        <f>IF(COUNTIF($B$2:B306,B306)&gt;1,"重複","")</f>
        <v/>
      </c>
      <c r="T306" s="19" t="s">
        <v>12418</v>
      </c>
    </row>
    <row r="307" spans="1:20" s="19" customFormat="1" hidden="1">
      <c r="A307" s="19">
        <v>719990128</v>
      </c>
      <c r="B307" s="19">
        <v>20034681</v>
      </c>
      <c r="C307" s="19" t="s">
        <v>12540</v>
      </c>
      <c r="D307" s="19" t="s">
        <v>12541</v>
      </c>
      <c r="E307" s="20">
        <v>36342</v>
      </c>
      <c r="F307" s="20">
        <v>36616</v>
      </c>
      <c r="G307" s="19" t="s">
        <v>12416</v>
      </c>
      <c r="H307" s="19" t="s">
        <v>33</v>
      </c>
      <c r="I307" s="19" t="s">
        <v>2069</v>
      </c>
      <c r="O307" s="19" t="s">
        <v>10770</v>
      </c>
      <c r="P307" s="20"/>
      <c r="R307" s="19">
        <v>5600</v>
      </c>
      <c r="S307" s="19" t="str">
        <f>IF(COUNTIF($B$2:B307,B307)&gt;1,"重複","")</f>
        <v/>
      </c>
      <c r="T307" s="19" t="s">
        <v>12418</v>
      </c>
    </row>
    <row r="308" spans="1:20" s="19" customFormat="1" hidden="1">
      <c r="A308" s="19">
        <v>719990129</v>
      </c>
      <c r="B308" s="19">
        <v>20032031</v>
      </c>
      <c r="C308" s="19" t="s">
        <v>10068</v>
      </c>
      <c r="D308" s="19" t="s">
        <v>10069</v>
      </c>
      <c r="E308" s="20">
        <v>36342</v>
      </c>
      <c r="F308" s="20">
        <v>36616</v>
      </c>
      <c r="G308" s="19" t="s">
        <v>75</v>
      </c>
      <c r="H308" s="19" t="s">
        <v>94</v>
      </c>
      <c r="I308" s="19" t="s">
        <v>9271</v>
      </c>
      <c r="O308" s="19" t="s">
        <v>10768</v>
      </c>
      <c r="P308" s="20"/>
      <c r="R308" s="19">
        <v>6600</v>
      </c>
      <c r="S308" s="19" t="str">
        <f>IF(COUNTIF($B$2:B308,B308)&gt;1,"重複","")</f>
        <v/>
      </c>
      <c r="T308" s="19" t="s">
        <v>11124</v>
      </c>
    </row>
    <row r="309" spans="1:20" s="19" customFormat="1" hidden="1">
      <c r="A309" s="19">
        <v>719990130</v>
      </c>
      <c r="B309" s="19">
        <v>20030661</v>
      </c>
      <c r="C309" s="19" t="s">
        <v>10060</v>
      </c>
      <c r="D309" s="19" t="s">
        <v>10061</v>
      </c>
      <c r="E309" s="20">
        <v>36342</v>
      </c>
      <c r="F309" s="20">
        <v>36616</v>
      </c>
      <c r="G309" s="19" t="s">
        <v>75</v>
      </c>
      <c r="H309" s="19" t="s">
        <v>8130</v>
      </c>
      <c r="I309" s="19" t="s">
        <v>1147</v>
      </c>
      <c r="O309" s="19" t="s">
        <v>12015</v>
      </c>
      <c r="P309" s="20"/>
      <c r="R309" s="19">
        <v>6600</v>
      </c>
      <c r="S309" s="19" t="str">
        <f>IF(COUNTIF($B$2:B309,B309)&gt;1,"重複","")</f>
        <v/>
      </c>
      <c r="T309" s="19" t="s">
        <v>11124</v>
      </c>
    </row>
    <row r="310" spans="1:20" s="19" customFormat="1" hidden="1">
      <c r="A310" s="19">
        <v>719990131</v>
      </c>
      <c r="B310" s="19">
        <v>20027257</v>
      </c>
      <c r="C310" s="19" t="s">
        <v>12542</v>
      </c>
      <c r="D310" s="19" t="s">
        <v>12543</v>
      </c>
      <c r="E310" s="20">
        <v>36342</v>
      </c>
      <c r="F310" s="20">
        <v>36616</v>
      </c>
      <c r="G310" s="19" t="s">
        <v>12416</v>
      </c>
      <c r="H310" s="19" t="s">
        <v>76</v>
      </c>
      <c r="I310" s="19" t="s">
        <v>1147</v>
      </c>
      <c r="O310" s="19" t="s">
        <v>10776</v>
      </c>
      <c r="P310" s="20"/>
      <c r="R310" s="19">
        <v>6600</v>
      </c>
      <c r="S310" s="19" t="str">
        <f>IF(COUNTIF($B$2:B310,B310)&gt;1,"重複","")</f>
        <v/>
      </c>
      <c r="T310" s="19" t="s">
        <v>12418</v>
      </c>
    </row>
    <row r="311" spans="1:20" s="19" customFormat="1" hidden="1">
      <c r="A311" s="19">
        <v>719990132</v>
      </c>
      <c r="B311" s="19">
        <v>20021690</v>
      </c>
      <c r="C311" s="19" t="s">
        <v>12544</v>
      </c>
      <c r="D311" s="19" t="s">
        <v>12545</v>
      </c>
      <c r="E311" s="20">
        <v>36342</v>
      </c>
      <c r="F311" s="20">
        <v>36616</v>
      </c>
      <c r="G311" s="19" t="s">
        <v>12416</v>
      </c>
      <c r="H311" s="19" t="s">
        <v>119</v>
      </c>
      <c r="I311" s="19" t="s">
        <v>12546</v>
      </c>
      <c r="O311" s="19" t="s">
        <v>10792</v>
      </c>
      <c r="P311" s="20"/>
      <c r="R311" s="19">
        <v>6600</v>
      </c>
      <c r="S311" s="19" t="str">
        <f>IF(COUNTIF($B$2:B311,B311)&gt;1,"重複","")</f>
        <v/>
      </c>
      <c r="T311" s="19" t="s">
        <v>12418</v>
      </c>
    </row>
    <row r="312" spans="1:20" s="19" customFormat="1" hidden="1">
      <c r="A312" s="19">
        <v>719990133</v>
      </c>
      <c r="B312" s="19">
        <v>20027248</v>
      </c>
      <c r="C312" s="19" t="s">
        <v>12547</v>
      </c>
      <c r="D312" s="19" t="s">
        <v>12548</v>
      </c>
      <c r="E312" s="20">
        <v>36342</v>
      </c>
      <c r="F312" s="20">
        <v>36616</v>
      </c>
      <c r="G312" s="19" t="s">
        <v>12416</v>
      </c>
      <c r="H312" s="19" t="s">
        <v>76</v>
      </c>
      <c r="I312" s="19" t="s">
        <v>203</v>
      </c>
      <c r="O312" s="19" t="s">
        <v>10776</v>
      </c>
      <c r="P312" s="20"/>
      <c r="R312" s="19">
        <v>6600</v>
      </c>
      <c r="S312" s="19" t="str">
        <f>IF(COUNTIF($B$2:B312,B312)&gt;1,"重複","")</f>
        <v/>
      </c>
      <c r="T312" s="19" t="s">
        <v>12418</v>
      </c>
    </row>
    <row r="313" spans="1:20" s="19" customFormat="1" hidden="1">
      <c r="A313" s="19">
        <v>719990134</v>
      </c>
      <c r="B313" s="19">
        <v>20028350</v>
      </c>
      <c r="C313" s="19" t="s">
        <v>12549</v>
      </c>
      <c r="D313" s="19" t="s">
        <v>12550</v>
      </c>
      <c r="E313" s="20">
        <v>36342</v>
      </c>
      <c r="F313" s="20">
        <v>36616</v>
      </c>
      <c r="G313" s="19" t="s">
        <v>12416</v>
      </c>
      <c r="H313" s="19" t="s">
        <v>28</v>
      </c>
      <c r="I313" s="19" t="s">
        <v>12551</v>
      </c>
      <c r="O313" s="19" t="s">
        <v>10787</v>
      </c>
      <c r="P313" s="20"/>
      <c r="R313" s="19">
        <v>6600</v>
      </c>
      <c r="S313" s="19" t="str">
        <f>IF(COUNTIF($B$2:B313,B313)&gt;1,"重複","")</f>
        <v/>
      </c>
      <c r="T313" s="19" t="s">
        <v>12418</v>
      </c>
    </row>
    <row r="314" spans="1:20" s="19" customFormat="1" hidden="1">
      <c r="A314" s="19">
        <v>719990135</v>
      </c>
      <c r="B314" s="19">
        <v>20030642</v>
      </c>
      <c r="C314" s="19" t="s">
        <v>10058</v>
      </c>
      <c r="D314" s="19" t="s">
        <v>10059</v>
      </c>
      <c r="E314" s="20">
        <v>36342</v>
      </c>
      <c r="F314" s="20">
        <v>36616</v>
      </c>
      <c r="G314" s="19" t="s">
        <v>75</v>
      </c>
      <c r="H314" s="19" t="s">
        <v>8130</v>
      </c>
      <c r="I314" s="19" t="s">
        <v>7019</v>
      </c>
      <c r="O314" s="19" t="s">
        <v>12015</v>
      </c>
      <c r="P314" s="20"/>
      <c r="R314" s="19">
        <v>5230</v>
      </c>
      <c r="S314" s="19" t="str">
        <f>IF(COUNTIF($B$2:B314,B314)&gt;1,"重複","")</f>
        <v/>
      </c>
      <c r="T314" s="19" t="s">
        <v>11124</v>
      </c>
    </row>
    <row r="315" spans="1:20" s="19" customFormat="1" hidden="1">
      <c r="A315" s="19">
        <v>719990136</v>
      </c>
      <c r="B315" s="19">
        <v>20031959</v>
      </c>
      <c r="C315" s="19" t="s">
        <v>12552</v>
      </c>
      <c r="D315" s="19" t="s">
        <v>12553</v>
      </c>
      <c r="E315" s="20">
        <v>36342</v>
      </c>
      <c r="F315" s="20">
        <v>36616</v>
      </c>
      <c r="G315" s="19" t="s">
        <v>12416</v>
      </c>
      <c r="H315" s="19" t="s">
        <v>94</v>
      </c>
      <c r="I315" s="19" t="s">
        <v>12554</v>
      </c>
      <c r="O315" s="19" t="s">
        <v>10768</v>
      </c>
      <c r="P315" s="20"/>
      <c r="R315" s="19">
        <v>6100</v>
      </c>
      <c r="S315" s="19" t="str">
        <f>IF(COUNTIF($B$2:B315,B315)&gt;1,"重複","")</f>
        <v/>
      </c>
      <c r="T315" s="19" t="s">
        <v>12418</v>
      </c>
    </row>
    <row r="316" spans="1:20" s="19" customFormat="1" hidden="1">
      <c r="A316" s="19">
        <v>719990137</v>
      </c>
      <c r="B316" s="19">
        <v>20032262</v>
      </c>
      <c r="C316" s="19" t="s">
        <v>12555</v>
      </c>
      <c r="D316" s="19" t="s">
        <v>12556</v>
      </c>
      <c r="E316" s="20">
        <v>36342</v>
      </c>
      <c r="F316" s="20">
        <v>36616</v>
      </c>
      <c r="G316" s="19" t="s">
        <v>12416</v>
      </c>
      <c r="H316" s="19" t="s">
        <v>28</v>
      </c>
      <c r="I316" s="19" t="s">
        <v>4507</v>
      </c>
      <c r="O316" s="19" t="s">
        <v>10787</v>
      </c>
      <c r="P316" s="20"/>
      <c r="R316" s="19">
        <v>6600</v>
      </c>
      <c r="S316" s="19" t="str">
        <f>IF(COUNTIF($B$2:B316,B316)&gt;1,"重複","")</f>
        <v/>
      </c>
      <c r="T316" s="19" t="s">
        <v>12418</v>
      </c>
    </row>
    <row r="317" spans="1:20" s="19" customFormat="1" hidden="1">
      <c r="A317" s="19">
        <v>719990138</v>
      </c>
      <c r="B317" s="19">
        <v>20021705</v>
      </c>
      <c r="C317" s="19" t="s">
        <v>12557</v>
      </c>
      <c r="D317" s="19" t="s">
        <v>12558</v>
      </c>
      <c r="E317" s="20">
        <v>36342</v>
      </c>
      <c r="F317" s="20">
        <v>36616</v>
      </c>
      <c r="G317" s="19" t="s">
        <v>12416</v>
      </c>
      <c r="H317" s="19" t="s">
        <v>119</v>
      </c>
      <c r="I317" s="19" t="s">
        <v>12559</v>
      </c>
      <c r="O317" s="19" t="s">
        <v>10792</v>
      </c>
      <c r="P317" s="20"/>
      <c r="R317" s="19">
        <v>6600</v>
      </c>
      <c r="S317" s="19" t="str">
        <f>IF(COUNTIF($B$2:B317,B317)&gt;1,"重複","")</f>
        <v/>
      </c>
      <c r="T317" s="19" t="s">
        <v>12418</v>
      </c>
    </row>
    <row r="318" spans="1:20" s="19" customFormat="1" hidden="1">
      <c r="A318" s="19">
        <v>719990139</v>
      </c>
      <c r="B318" s="19">
        <v>20031434</v>
      </c>
      <c r="C318" s="19" t="s">
        <v>12560</v>
      </c>
      <c r="D318" s="19" t="s">
        <v>12561</v>
      </c>
      <c r="E318" s="20">
        <v>36008</v>
      </c>
      <c r="F318" s="20">
        <v>36250</v>
      </c>
      <c r="G318" s="19" t="s">
        <v>12416</v>
      </c>
      <c r="H318" s="19" t="s">
        <v>94</v>
      </c>
      <c r="O318" s="19" t="s">
        <v>10768</v>
      </c>
      <c r="P318" s="20"/>
      <c r="R318" s="19">
        <v>6600</v>
      </c>
      <c r="S318" s="19" t="str">
        <f>IF(COUNTIF($B$2:B318,B318)&gt;1,"重複","")</f>
        <v/>
      </c>
      <c r="T318" s="19" t="s">
        <v>12418</v>
      </c>
    </row>
    <row r="319" spans="1:20" s="19" customFormat="1" hidden="1">
      <c r="A319" s="19">
        <v>719990140</v>
      </c>
      <c r="B319" s="19">
        <v>20031763</v>
      </c>
      <c r="C319" s="19" t="s">
        <v>10062</v>
      </c>
      <c r="D319" s="19" t="s">
        <v>10063</v>
      </c>
      <c r="E319" s="20">
        <v>36342</v>
      </c>
      <c r="F319" s="20">
        <v>36616</v>
      </c>
      <c r="G319" s="19" t="s">
        <v>75</v>
      </c>
      <c r="H319" s="19" t="s">
        <v>94</v>
      </c>
      <c r="I319" s="19" t="s">
        <v>10064</v>
      </c>
      <c r="O319" s="19" t="s">
        <v>10768</v>
      </c>
      <c r="P319" s="20"/>
      <c r="R319" s="19">
        <v>6600</v>
      </c>
      <c r="S319" s="19" t="str">
        <f>IF(COUNTIF($B$2:B319,B319)&gt;1,"重複","")</f>
        <v/>
      </c>
      <c r="T319" s="19" t="s">
        <v>11124</v>
      </c>
    </row>
    <row r="320" spans="1:20" s="19" customFormat="1" hidden="1">
      <c r="A320" s="19">
        <v>719990141</v>
      </c>
      <c r="B320" s="19">
        <v>20027958</v>
      </c>
      <c r="C320" s="19" t="s">
        <v>10056</v>
      </c>
      <c r="D320" s="19" t="s">
        <v>10057</v>
      </c>
      <c r="E320" s="20">
        <v>35886</v>
      </c>
      <c r="F320" s="20">
        <v>36068</v>
      </c>
      <c r="G320" s="19" t="s">
        <v>75</v>
      </c>
      <c r="H320" s="19" t="s">
        <v>76</v>
      </c>
      <c r="I320" s="19" t="s">
        <v>6000</v>
      </c>
      <c r="O320" s="19" t="s">
        <v>10776</v>
      </c>
      <c r="P320" s="20"/>
      <c r="R320" s="19">
        <v>5730</v>
      </c>
      <c r="S320" s="19" t="str">
        <f>IF(COUNTIF($B$2:B320,B320)&gt;1,"重複","")</f>
        <v/>
      </c>
      <c r="T320" s="19" t="s">
        <v>11124</v>
      </c>
    </row>
    <row r="321" spans="1:20" s="19" customFormat="1" hidden="1">
      <c r="A321" s="19">
        <v>719990142</v>
      </c>
      <c r="B321" s="19">
        <v>20027293</v>
      </c>
      <c r="C321" s="19" t="s">
        <v>12562</v>
      </c>
      <c r="D321" s="19" t="s">
        <v>12563</v>
      </c>
      <c r="E321" s="20">
        <v>36373</v>
      </c>
      <c r="F321" s="20">
        <v>36616</v>
      </c>
      <c r="G321" s="19" t="s">
        <v>12416</v>
      </c>
      <c r="H321" s="19" t="s">
        <v>76</v>
      </c>
      <c r="I321" s="19" t="s">
        <v>2955</v>
      </c>
      <c r="O321" s="19" t="s">
        <v>10776</v>
      </c>
      <c r="P321" s="20"/>
      <c r="R321" s="19">
        <v>6600</v>
      </c>
      <c r="S321" s="19" t="str">
        <f>IF(COUNTIF($B$2:B321,B321)&gt;1,"重複","")</f>
        <v/>
      </c>
      <c r="T321" s="19" t="s">
        <v>12418</v>
      </c>
    </row>
    <row r="322" spans="1:20" s="19" customFormat="1" hidden="1">
      <c r="A322" s="19">
        <v>719990143</v>
      </c>
      <c r="B322" s="19">
        <v>20027318</v>
      </c>
      <c r="C322" s="19" t="s">
        <v>12564</v>
      </c>
      <c r="D322" s="19" t="s">
        <v>12565</v>
      </c>
      <c r="E322" s="20">
        <v>36373</v>
      </c>
      <c r="F322" s="20">
        <v>36616</v>
      </c>
      <c r="G322" s="19" t="s">
        <v>12416</v>
      </c>
      <c r="H322" s="19" t="s">
        <v>76</v>
      </c>
      <c r="I322" s="19" t="s">
        <v>2074</v>
      </c>
      <c r="O322" s="19" t="s">
        <v>10776</v>
      </c>
      <c r="P322" s="20"/>
      <c r="R322" s="19">
        <v>6600</v>
      </c>
      <c r="S322" s="19" t="str">
        <f>IF(COUNTIF($B$2:B322,B322)&gt;1,"重複","")</f>
        <v/>
      </c>
      <c r="T322" s="19" t="s">
        <v>12418</v>
      </c>
    </row>
    <row r="323" spans="1:20" s="19" customFormat="1" hidden="1">
      <c r="A323" s="19">
        <v>719990144</v>
      </c>
      <c r="B323" s="19">
        <v>20034690</v>
      </c>
      <c r="C323" s="19" t="s">
        <v>12566</v>
      </c>
      <c r="D323" s="19" t="s">
        <v>12567</v>
      </c>
      <c r="E323" s="20">
        <v>36373</v>
      </c>
      <c r="F323" s="20">
        <v>36616</v>
      </c>
      <c r="G323" s="19" t="s">
        <v>12416</v>
      </c>
      <c r="H323" s="19" t="s">
        <v>33</v>
      </c>
      <c r="I323" s="19" t="s">
        <v>100</v>
      </c>
      <c r="O323" s="19" t="s">
        <v>10770</v>
      </c>
      <c r="P323" s="20"/>
      <c r="R323" s="19">
        <v>5110</v>
      </c>
      <c r="S323" s="19" t="str">
        <f>IF(COUNTIF($B$2:B323,B323)&gt;1,"重複","")</f>
        <v/>
      </c>
      <c r="T323" s="19" t="s">
        <v>12418</v>
      </c>
    </row>
    <row r="324" spans="1:20" s="19" customFormat="1" hidden="1">
      <c r="A324" s="19">
        <v>719990145</v>
      </c>
      <c r="B324" s="19">
        <v>20027327</v>
      </c>
      <c r="C324" s="19" t="s">
        <v>2282</v>
      </c>
      <c r="D324" s="19" t="s">
        <v>2283</v>
      </c>
      <c r="E324" s="20">
        <v>36388</v>
      </c>
      <c r="F324" s="20">
        <v>36616</v>
      </c>
      <c r="G324" s="19" t="s">
        <v>75</v>
      </c>
      <c r="H324" s="19" t="s">
        <v>76</v>
      </c>
      <c r="I324" s="19" t="s">
        <v>2533</v>
      </c>
      <c r="O324" s="19" t="s">
        <v>10776</v>
      </c>
      <c r="P324" s="20">
        <v>42104</v>
      </c>
      <c r="Q324" s="19" t="s">
        <v>29</v>
      </c>
      <c r="R324" s="19">
        <v>6100</v>
      </c>
      <c r="S324" s="19" t="str">
        <f>IF(COUNTIF($B$2:B324,B324)&gt;1,"重複","")</f>
        <v/>
      </c>
      <c r="T324" s="19" t="s">
        <v>11124</v>
      </c>
    </row>
    <row r="325" spans="1:20" s="19" customFormat="1" hidden="1">
      <c r="A325" s="19">
        <v>719990146</v>
      </c>
      <c r="B325" s="19">
        <v>20027275</v>
      </c>
      <c r="C325" s="19" t="s">
        <v>12568</v>
      </c>
      <c r="D325" s="19" t="s">
        <v>12569</v>
      </c>
      <c r="E325" s="20">
        <v>36404</v>
      </c>
      <c r="F325" s="20">
        <v>36616</v>
      </c>
      <c r="G325" s="19" t="s">
        <v>12416</v>
      </c>
      <c r="H325" s="19" t="s">
        <v>76</v>
      </c>
      <c r="I325" s="19" t="s">
        <v>2533</v>
      </c>
      <c r="O325" s="19" t="s">
        <v>10776</v>
      </c>
      <c r="P325" s="20"/>
      <c r="R325" s="19">
        <v>6600</v>
      </c>
      <c r="S325" s="19" t="str">
        <f>IF(COUNTIF($B$2:B325,B325)&gt;1,"重複","")</f>
        <v/>
      </c>
      <c r="T325" s="19" t="s">
        <v>12418</v>
      </c>
    </row>
    <row r="326" spans="1:20" s="19" customFormat="1" hidden="1">
      <c r="A326" s="19">
        <v>719990147</v>
      </c>
      <c r="B326" s="19">
        <v>20025131</v>
      </c>
      <c r="C326" s="19" t="s">
        <v>10039</v>
      </c>
      <c r="D326" s="19" t="s">
        <v>10040</v>
      </c>
      <c r="E326" s="20">
        <v>36069</v>
      </c>
      <c r="F326" s="20">
        <v>36250</v>
      </c>
      <c r="G326" s="19" t="s">
        <v>12416</v>
      </c>
      <c r="H326" s="19" t="s">
        <v>43</v>
      </c>
      <c r="I326" s="19" t="s">
        <v>9845</v>
      </c>
      <c r="O326" s="19" t="s">
        <v>10771</v>
      </c>
      <c r="P326" s="20"/>
      <c r="R326" s="19">
        <v>5230</v>
      </c>
      <c r="S326" s="19" t="str">
        <f>IF(COUNTIF($B$2:B326,B326)&gt;1,"重複","")</f>
        <v/>
      </c>
      <c r="T326" s="19" t="s">
        <v>12418</v>
      </c>
    </row>
    <row r="327" spans="1:20" s="19" customFormat="1" hidden="1">
      <c r="A327" s="19">
        <v>719990148</v>
      </c>
      <c r="B327" s="19">
        <v>20032068</v>
      </c>
      <c r="C327" s="19" t="s">
        <v>12570</v>
      </c>
      <c r="D327" s="19" t="s">
        <v>12571</v>
      </c>
      <c r="E327" s="20">
        <v>36404</v>
      </c>
      <c r="F327" s="20">
        <v>36616</v>
      </c>
      <c r="G327" s="19" t="s">
        <v>12416</v>
      </c>
      <c r="H327" s="19" t="s">
        <v>94</v>
      </c>
      <c r="I327" s="19" t="s">
        <v>6478</v>
      </c>
      <c r="O327" s="19" t="s">
        <v>10768</v>
      </c>
      <c r="P327" s="20"/>
      <c r="R327" s="19">
        <v>6600</v>
      </c>
      <c r="S327" s="19" t="str">
        <f>IF(COUNTIF($B$2:B327,B327)&gt;1,"重複","")</f>
        <v/>
      </c>
      <c r="T327" s="19" t="s">
        <v>12418</v>
      </c>
    </row>
    <row r="328" spans="1:20" s="19" customFormat="1" hidden="1">
      <c r="A328" s="19">
        <v>719990148</v>
      </c>
      <c r="B328" s="19">
        <v>20049496</v>
      </c>
      <c r="C328" s="19" t="s">
        <v>12572</v>
      </c>
      <c r="D328" s="19" t="s">
        <v>12571</v>
      </c>
      <c r="E328" s="20">
        <v>37725</v>
      </c>
      <c r="F328" s="20">
        <v>38077</v>
      </c>
      <c r="G328" s="19" t="s">
        <v>12416</v>
      </c>
      <c r="H328" s="19" t="s">
        <v>28</v>
      </c>
      <c r="I328" s="19" t="s">
        <v>6580</v>
      </c>
      <c r="O328" s="19" t="s">
        <v>10787</v>
      </c>
      <c r="P328" s="20"/>
      <c r="R328" s="19">
        <v>6600</v>
      </c>
      <c r="S328" s="19" t="str">
        <f>IF(COUNTIF($B$2:B328,B328)&gt;1,"重複","")</f>
        <v/>
      </c>
      <c r="T328" s="19" t="s">
        <v>12418</v>
      </c>
    </row>
    <row r="329" spans="1:20" s="19" customFormat="1" hidden="1">
      <c r="A329" s="19">
        <v>719990149</v>
      </c>
      <c r="B329" s="19">
        <v>20034714</v>
      </c>
      <c r="C329" s="19" t="s">
        <v>10048</v>
      </c>
      <c r="D329" s="19" t="s">
        <v>10049</v>
      </c>
      <c r="E329" s="20">
        <v>36404</v>
      </c>
      <c r="F329" s="20">
        <v>36616</v>
      </c>
      <c r="G329" s="19" t="s">
        <v>75</v>
      </c>
      <c r="H329" s="19" t="s">
        <v>33</v>
      </c>
      <c r="I329" s="19" t="s">
        <v>2154</v>
      </c>
      <c r="O329" s="19" t="s">
        <v>10770</v>
      </c>
      <c r="P329" s="20"/>
      <c r="R329" s="19">
        <v>6100</v>
      </c>
      <c r="S329" s="19" t="str">
        <f>IF(COUNTIF($B$2:B329,B329)&gt;1,"重複","")</f>
        <v/>
      </c>
      <c r="T329" s="19" t="s">
        <v>11124</v>
      </c>
    </row>
    <row r="330" spans="1:20" s="19" customFormat="1" hidden="1">
      <c r="A330" s="19">
        <v>719990150</v>
      </c>
      <c r="B330" s="19">
        <v>20025567</v>
      </c>
      <c r="C330" s="19" t="s">
        <v>12573</v>
      </c>
      <c r="D330" s="19" t="s">
        <v>12574</v>
      </c>
      <c r="E330" s="20">
        <v>36404</v>
      </c>
      <c r="F330" s="20">
        <v>36616</v>
      </c>
      <c r="G330" s="19" t="s">
        <v>12416</v>
      </c>
      <c r="H330" s="19" t="s">
        <v>43</v>
      </c>
      <c r="I330" s="19" t="s">
        <v>9845</v>
      </c>
      <c r="O330" s="19" t="s">
        <v>10771</v>
      </c>
      <c r="P330" s="20"/>
      <c r="R330" s="19">
        <v>4740</v>
      </c>
      <c r="S330" s="19" t="str">
        <f>IF(COUNTIF($B$2:B330,B330)&gt;1,"重複","")</f>
        <v/>
      </c>
      <c r="T330" s="19" t="s">
        <v>12418</v>
      </c>
    </row>
    <row r="331" spans="1:20" s="19" customFormat="1" hidden="1">
      <c r="A331" s="19">
        <v>719990151</v>
      </c>
      <c r="B331" s="19">
        <v>20031772</v>
      </c>
      <c r="C331" s="19" t="s">
        <v>10043</v>
      </c>
      <c r="D331" s="19" t="s">
        <v>10044</v>
      </c>
      <c r="E331" s="20">
        <v>36404</v>
      </c>
      <c r="F331" s="20">
        <v>36616</v>
      </c>
      <c r="G331" s="19" t="s">
        <v>75</v>
      </c>
      <c r="H331" s="19" t="s">
        <v>94</v>
      </c>
      <c r="I331" s="19" t="s">
        <v>10045</v>
      </c>
      <c r="O331" s="19" t="s">
        <v>10768</v>
      </c>
      <c r="P331" s="20"/>
      <c r="R331" s="19">
        <v>6600</v>
      </c>
      <c r="S331" s="19" t="str">
        <f>IF(COUNTIF($B$2:B331,B331)&gt;1,"重複","")</f>
        <v/>
      </c>
      <c r="T331" s="19" t="s">
        <v>11124</v>
      </c>
    </row>
    <row r="332" spans="1:20" s="19" customFormat="1" hidden="1">
      <c r="A332" s="19">
        <v>719990152</v>
      </c>
      <c r="B332" s="19">
        <v>20025576</v>
      </c>
      <c r="C332" s="19" t="s">
        <v>10041</v>
      </c>
      <c r="D332" s="19" t="s">
        <v>10042</v>
      </c>
      <c r="E332" s="20">
        <v>36404</v>
      </c>
      <c r="F332" s="20">
        <v>36616</v>
      </c>
      <c r="G332" s="19" t="s">
        <v>75</v>
      </c>
      <c r="H332" s="19" t="s">
        <v>43</v>
      </c>
      <c r="I332" s="19" t="s">
        <v>6151</v>
      </c>
      <c r="O332" s="19" t="s">
        <v>10771</v>
      </c>
      <c r="P332" s="20"/>
      <c r="R332" s="19">
        <v>5230</v>
      </c>
      <c r="S332" s="19" t="str">
        <f>IF(COUNTIF($B$2:B332,B332)&gt;1,"重複","")</f>
        <v/>
      </c>
      <c r="T332" s="19" t="s">
        <v>11124</v>
      </c>
    </row>
    <row r="333" spans="1:20" s="19" customFormat="1" hidden="1">
      <c r="A333" s="19">
        <v>719990153</v>
      </c>
      <c r="B333" s="19">
        <v>20034662</v>
      </c>
      <c r="C333" s="19" t="s">
        <v>12575</v>
      </c>
      <c r="D333" s="19" t="s">
        <v>12576</v>
      </c>
      <c r="E333" s="20">
        <v>36404</v>
      </c>
      <c r="F333" s="20">
        <v>36616</v>
      </c>
      <c r="G333" s="19" t="s">
        <v>12416</v>
      </c>
      <c r="H333" s="19" t="s">
        <v>33</v>
      </c>
      <c r="I333" s="19" t="s">
        <v>5592</v>
      </c>
      <c r="O333" s="19" t="s">
        <v>10770</v>
      </c>
      <c r="P333" s="20"/>
      <c r="R333" s="19">
        <v>6600</v>
      </c>
      <c r="S333" s="19" t="str">
        <f>IF(COUNTIF($B$2:B333,B333)&gt;1,"重複","")</f>
        <v/>
      </c>
      <c r="T333" s="19" t="s">
        <v>12418</v>
      </c>
    </row>
    <row r="334" spans="1:20" s="19" customFormat="1" hidden="1">
      <c r="A334" s="19">
        <v>719990154</v>
      </c>
      <c r="B334" s="19">
        <v>20032059</v>
      </c>
      <c r="C334" s="19" t="s">
        <v>10046</v>
      </c>
      <c r="D334" s="19" t="s">
        <v>10047</v>
      </c>
      <c r="E334" s="20">
        <v>36404</v>
      </c>
      <c r="F334" s="20">
        <v>36616</v>
      </c>
      <c r="G334" s="19" t="s">
        <v>75</v>
      </c>
      <c r="H334" s="19" t="s">
        <v>94</v>
      </c>
      <c r="I334" s="19" t="s">
        <v>100</v>
      </c>
      <c r="O334" s="19" t="s">
        <v>10768</v>
      </c>
      <c r="P334" s="20"/>
      <c r="R334" s="19">
        <v>5110</v>
      </c>
      <c r="S334" s="19" t="str">
        <f>IF(COUNTIF($B$2:B334,B334)&gt;1,"重複","")</f>
        <v/>
      </c>
      <c r="T334" s="19" t="s">
        <v>11124</v>
      </c>
    </row>
    <row r="335" spans="1:20" s="19" customFormat="1" hidden="1">
      <c r="A335" s="19">
        <v>719990155</v>
      </c>
      <c r="B335" s="19">
        <v>20024961</v>
      </c>
      <c r="C335" s="19" t="s">
        <v>10037</v>
      </c>
      <c r="D335" s="19" t="s">
        <v>10038</v>
      </c>
      <c r="E335" s="20">
        <v>36069</v>
      </c>
      <c r="F335" s="20">
        <v>36250</v>
      </c>
      <c r="G335" s="19" t="s">
        <v>75</v>
      </c>
      <c r="H335" s="19" t="s">
        <v>43</v>
      </c>
      <c r="I335" s="19" t="s">
        <v>9845</v>
      </c>
      <c r="O335" s="19" t="s">
        <v>10771</v>
      </c>
      <c r="P335" s="20"/>
      <c r="R335" s="19">
        <v>5730</v>
      </c>
      <c r="S335" s="19" t="str">
        <f>IF(COUNTIF($B$2:B335,B335)&gt;1,"重複","")</f>
        <v/>
      </c>
      <c r="T335" s="19" t="s">
        <v>11124</v>
      </c>
    </row>
    <row r="336" spans="1:20" s="19" customFormat="1" hidden="1">
      <c r="A336" s="19">
        <v>719990156</v>
      </c>
      <c r="B336" s="19">
        <v>20027309</v>
      </c>
      <c r="C336" s="19" t="s">
        <v>12577</v>
      </c>
      <c r="D336" s="19" t="s">
        <v>12578</v>
      </c>
      <c r="E336" s="20">
        <v>36404</v>
      </c>
      <c r="F336" s="20">
        <v>36616</v>
      </c>
      <c r="G336" s="19" t="s">
        <v>12416</v>
      </c>
      <c r="H336" s="19" t="s">
        <v>76</v>
      </c>
      <c r="I336" s="19" t="s">
        <v>12579</v>
      </c>
      <c r="O336" s="19" t="s">
        <v>10776</v>
      </c>
      <c r="P336" s="20"/>
      <c r="R336" s="19">
        <v>6600</v>
      </c>
      <c r="S336" s="19" t="str">
        <f>IF(COUNTIF($B$2:B336,B336)&gt;1,"重複","")</f>
        <v/>
      </c>
      <c r="T336" s="19" t="s">
        <v>12418</v>
      </c>
    </row>
    <row r="337" spans="1:20" s="19" customFormat="1" hidden="1">
      <c r="A337" s="19">
        <v>719990157</v>
      </c>
      <c r="B337" s="19">
        <v>20027336</v>
      </c>
      <c r="C337" s="19" t="s">
        <v>12580</v>
      </c>
      <c r="D337" s="19" t="s">
        <v>12581</v>
      </c>
      <c r="E337" s="20">
        <v>36419</v>
      </c>
      <c r="F337" s="20">
        <v>36616</v>
      </c>
      <c r="G337" s="19" t="s">
        <v>12416</v>
      </c>
      <c r="H337" s="19" t="s">
        <v>76</v>
      </c>
      <c r="I337" s="19" t="s">
        <v>1147</v>
      </c>
      <c r="O337" s="19" t="s">
        <v>10776</v>
      </c>
      <c r="P337" s="20"/>
      <c r="R337" s="19">
        <v>6100</v>
      </c>
      <c r="S337" s="19" t="str">
        <f>IF(COUNTIF($B$2:B337,B337)&gt;1,"重複","")</f>
        <v/>
      </c>
      <c r="T337" s="19" t="s">
        <v>12418</v>
      </c>
    </row>
    <row r="338" spans="1:20" s="19" customFormat="1" hidden="1">
      <c r="A338" s="19">
        <v>719990158</v>
      </c>
      <c r="B338" s="19">
        <v>20028670</v>
      </c>
      <c r="C338" s="19" t="s">
        <v>12582</v>
      </c>
      <c r="D338" s="19" t="s">
        <v>12583</v>
      </c>
      <c r="E338" s="20">
        <v>36069</v>
      </c>
      <c r="F338" s="20">
        <v>36250</v>
      </c>
      <c r="G338" s="19" t="s">
        <v>12416</v>
      </c>
      <c r="H338" s="19" t="s">
        <v>28</v>
      </c>
      <c r="I338" s="19" t="s">
        <v>12584</v>
      </c>
      <c r="O338" s="19" t="s">
        <v>10787</v>
      </c>
      <c r="P338" s="20"/>
      <c r="R338" s="19">
        <v>5230</v>
      </c>
      <c r="S338" s="19" t="str">
        <f>IF(COUNTIF($B$2:B338,B338)&gt;1,"重複","")</f>
        <v/>
      </c>
      <c r="T338" s="19" t="s">
        <v>12418</v>
      </c>
    </row>
    <row r="339" spans="1:20" s="19" customFormat="1" hidden="1">
      <c r="A339" s="19">
        <v>719990159</v>
      </c>
      <c r="B339" s="19">
        <v>20030703</v>
      </c>
      <c r="C339" s="19" t="s">
        <v>10016</v>
      </c>
      <c r="D339" s="19" t="s">
        <v>8028</v>
      </c>
      <c r="E339" s="20">
        <v>36434</v>
      </c>
      <c r="F339" s="20">
        <v>36616</v>
      </c>
      <c r="G339" s="19" t="s">
        <v>75</v>
      </c>
      <c r="H339" s="19" t="s">
        <v>8130</v>
      </c>
      <c r="I339" s="19" t="s">
        <v>10017</v>
      </c>
      <c r="J339" s="19" t="s">
        <v>10018</v>
      </c>
      <c r="O339" s="19" t="s">
        <v>12015</v>
      </c>
      <c r="P339" s="20"/>
      <c r="R339" s="19">
        <v>4740</v>
      </c>
      <c r="S339" s="19" t="str">
        <f>IF(COUNTIF($B$2:B339,B339)&gt;1,"重複","")</f>
        <v/>
      </c>
      <c r="T339" s="19" t="s">
        <v>11124</v>
      </c>
    </row>
    <row r="340" spans="1:20" s="19" customFormat="1" hidden="1">
      <c r="A340" s="19">
        <v>719990159</v>
      </c>
      <c r="B340" s="19">
        <v>20033170</v>
      </c>
      <c r="C340" s="19" t="s">
        <v>8027</v>
      </c>
      <c r="D340" s="19" t="s">
        <v>8028</v>
      </c>
      <c r="E340" s="20">
        <v>36082</v>
      </c>
      <c r="F340" s="20">
        <v>36250</v>
      </c>
      <c r="G340" s="19" t="s">
        <v>75</v>
      </c>
      <c r="H340" s="19" t="s">
        <v>2718</v>
      </c>
      <c r="I340" s="19" t="s">
        <v>10254</v>
      </c>
      <c r="O340" s="19" t="s">
        <v>10865</v>
      </c>
      <c r="P340" s="20"/>
      <c r="R340" s="19">
        <v>4740</v>
      </c>
      <c r="S340" s="19" t="str">
        <f>IF(COUNTIF($B$2:B340,B340)&gt;1,"重複","")</f>
        <v/>
      </c>
      <c r="T340" s="19" t="s">
        <v>11124</v>
      </c>
    </row>
    <row r="341" spans="1:20" s="19" customFormat="1" hidden="1">
      <c r="A341" s="19">
        <v>719990160</v>
      </c>
      <c r="B341" s="19">
        <v>20032040</v>
      </c>
      <c r="C341" s="19" t="s">
        <v>10021</v>
      </c>
      <c r="D341" s="19" t="s">
        <v>10022</v>
      </c>
      <c r="E341" s="20">
        <v>36434</v>
      </c>
      <c r="F341" s="20">
        <v>36616</v>
      </c>
      <c r="G341" s="19" t="s">
        <v>75</v>
      </c>
      <c r="H341" s="19" t="s">
        <v>94</v>
      </c>
      <c r="I341" s="19" t="s">
        <v>7415</v>
      </c>
      <c r="O341" s="19" t="s">
        <v>10768</v>
      </c>
      <c r="P341" s="20"/>
      <c r="R341" s="19">
        <v>6100</v>
      </c>
      <c r="S341" s="19" t="str">
        <f>IF(COUNTIF($B$2:B341,B341)&gt;1,"重複","")</f>
        <v/>
      </c>
      <c r="T341" s="19" t="s">
        <v>11124</v>
      </c>
    </row>
    <row r="342" spans="1:20" s="19" customFormat="1" hidden="1">
      <c r="A342" s="19">
        <v>719990161</v>
      </c>
      <c r="B342" s="19">
        <v>20032332</v>
      </c>
      <c r="C342" s="19" t="s">
        <v>12585</v>
      </c>
      <c r="D342" s="19" t="s">
        <v>12586</v>
      </c>
      <c r="E342" s="20">
        <v>36434</v>
      </c>
      <c r="F342" s="20">
        <v>36616</v>
      </c>
      <c r="G342" s="19" t="s">
        <v>12416</v>
      </c>
      <c r="H342" s="19" t="s">
        <v>28</v>
      </c>
      <c r="I342" s="19" t="s">
        <v>5072</v>
      </c>
      <c r="O342" s="19" t="s">
        <v>10787</v>
      </c>
      <c r="P342" s="20"/>
      <c r="R342" s="19">
        <v>6100</v>
      </c>
      <c r="S342" s="19" t="str">
        <f>IF(COUNTIF($B$2:B342,B342)&gt;1,"重複","")</f>
        <v/>
      </c>
      <c r="T342" s="19" t="s">
        <v>12418</v>
      </c>
    </row>
    <row r="343" spans="1:20" s="19" customFormat="1" hidden="1">
      <c r="A343" s="19">
        <v>719990162</v>
      </c>
      <c r="B343" s="19">
        <v>20021779</v>
      </c>
      <c r="C343" s="19" t="s">
        <v>10005</v>
      </c>
      <c r="D343" s="19" t="s">
        <v>10006</v>
      </c>
      <c r="E343" s="20">
        <v>36434</v>
      </c>
      <c r="F343" s="20">
        <v>36616</v>
      </c>
      <c r="G343" s="19" t="s">
        <v>75</v>
      </c>
      <c r="H343" s="19" t="s">
        <v>119</v>
      </c>
      <c r="I343" s="19" t="s">
        <v>2455</v>
      </c>
      <c r="O343" s="19" t="s">
        <v>10792</v>
      </c>
      <c r="P343" s="20"/>
      <c r="R343" s="19">
        <v>5730</v>
      </c>
      <c r="S343" s="19" t="str">
        <f>IF(COUNTIF($B$2:B343,B343)&gt;1,"重複","")</f>
        <v/>
      </c>
      <c r="T343" s="19" t="s">
        <v>11124</v>
      </c>
    </row>
    <row r="344" spans="1:20" s="19" customFormat="1" hidden="1">
      <c r="A344" s="19">
        <v>719990163</v>
      </c>
      <c r="B344" s="19">
        <v>20032281</v>
      </c>
      <c r="C344" s="19" t="s">
        <v>12587</v>
      </c>
      <c r="D344" s="19" t="s">
        <v>12588</v>
      </c>
      <c r="E344" s="20">
        <v>36434</v>
      </c>
      <c r="F344" s="20">
        <v>36616</v>
      </c>
      <c r="G344" s="19" t="s">
        <v>12416</v>
      </c>
      <c r="H344" s="19" t="s">
        <v>28</v>
      </c>
      <c r="I344" s="19" t="s">
        <v>12589</v>
      </c>
      <c r="O344" s="19" t="s">
        <v>10787</v>
      </c>
      <c r="P344" s="20"/>
      <c r="R344" s="19">
        <v>6600</v>
      </c>
      <c r="S344" s="19" t="str">
        <f>IF(COUNTIF($B$2:B344,B344)&gt;1,"重複","")</f>
        <v/>
      </c>
      <c r="T344" s="19" t="s">
        <v>12418</v>
      </c>
    </row>
    <row r="345" spans="1:20" s="19" customFormat="1" hidden="1">
      <c r="A345" s="19">
        <v>719990164</v>
      </c>
      <c r="B345" s="19">
        <v>20031666</v>
      </c>
      <c r="C345" s="19" t="s">
        <v>10019</v>
      </c>
      <c r="D345" s="19" t="s">
        <v>10020</v>
      </c>
      <c r="E345" s="20">
        <v>36087</v>
      </c>
      <c r="F345" s="20">
        <v>36250</v>
      </c>
      <c r="G345" s="19" t="s">
        <v>75</v>
      </c>
      <c r="H345" s="19" t="s">
        <v>94</v>
      </c>
      <c r="I345" s="19" t="s">
        <v>8182</v>
      </c>
      <c r="O345" s="19" t="s">
        <v>10768</v>
      </c>
      <c r="P345" s="20"/>
      <c r="R345" s="19">
        <v>5730</v>
      </c>
      <c r="S345" s="19" t="str">
        <f>IF(COUNTIF($B$2:B345,B345)&gt;1,"重複","")</f>
        <v/>
      </c>
      <c r="T345" s="19" t="s">
        <v>11124</v>
      </c>
    </row>
    <row r="346" spans="1:20" s="19" customFormat="1" hidden="1">
      <c r="A346" s="19">
        <v>719990165</v>
      </c>
      <c r="B346" s="19">
        <v>20032077</v>
      </c>
      <c r="C346" s="19" t="s">
        <v>10023</v>
      </c>
      <c r="D346" s="19" t="s">
        <v>10024</v>
      </c>
      <c r="E346" s="20">
        <v>36434</v>
      </c>
      <c r="F346" s="20">
        <v>36616</v>
      </c>
      <c r="G346" s="19" t="s">
        <v>75</v>
      </c>
      <c r="H346" s="19" t="s">
        <v>94</v>
      </c>
      <c r="I346" s="19" t="s">
        <v>8708</v>
      </c>
      <c r="J346" s="19" t="s">
        <v>8253</v>
      </c>
      <c r="O346" s="19" t="s">
        <v>10768</v>
      </c>
      <c r="P346" s="20"/>
      <c r="R346" s="19">
        <v>6600</v>
      </c>
      <c r="S346" s="19" t="str">
        <f>IF(COUNTIF($B$2:B346,B346)&gt;1,"重複","")</f>
        <v/>
      </c>
      <c r="T346" s="19" t="s">
        <v>11124</v>
      </c>
    </row>
    <row r="347" spans="1:20" s="19" customFormat="1" hidden="1">
      <c r="A347" s="19">
        <v>719990166</v>
      </c>
      <c r="B347" s="19">
        <v>20058671</v>
      </c>
      <c r="C347" s="19" t="s">
        <v>7557</v>
      </c>
      <c r="D347" s="19" t="s">
        <v>7558</v>
      </c>
      <c r="E347" s="20">
        <v>38123</v>
      </c>
      <c r="F347" s="20">
        <v>38442</v>
      </c>
      <c r="G347" s="19" t="s">
        <v>75</v>
      </c>
      <c r="H347" s="19" t="s">
        <v>2660</v>
      </c>
      <c r="I347" s="19" t="s">
        <v>2314</v>
      </c>
      <c r="O347" s="19" t="s">
        <v>10769</v>
      </c>
      <c r="P347" s="20"/>
      <c r="R347" s="19">
        <v>0</v>
      </c>
      <c r="S347" s="19" t="str">
        <f>IF(COUNTIF($B$2:B347,B347)&gt;1,"重複","")</f>
        <v/>
      </c>
      <c r="T347" s="19" t="s">
        <v>11124</v>
      </c>
    </row>
    <row r="348" spans="1:20" s="19" customFormat="1" hidden="1">
      <c r="A348" s="19">
        <v>719990166</v>
      </c>
      <c r="B348" s="19">
        <v>20028475</v>
      </c>
      <c r="C348" s="19" t="s">
        <v>7557</v>
      </c>
      <c r="D348" s="19" t="s">
        <v>7558</v>
      </c>
      <c r="E348" s="20">
        <v>36069</v>
      </c>
      <c r="F348" s="20">
        <v>36250</v>
      </c>
      <c r="G348" s="19" t="s">
        <v>75</v>
      </c>
      <c r="H348" s="19" t="s">
        <v>28</v>
      </c>
      <c r="I348" s="19" t="s">
        <v>8268</v>
      </c>
      <c r="O348" s="19" t="s">
        <v>10787</v>
      </c>
      <c r="P348" s="20"/>
      <c r="R348" s="19">
        <v>6600</v>
      </c>
      <c r="S348" s="19" t="str">
        <f>IF(COUNTIF($B$2:B348,B348)&gt;1,"重複","")</f>
        <v/>
      </c>
      <c r="T348" s="19" t="s">
        <v>11124</v>
      </c>
    </row>
    <row r="349" spans="1:20" s="19" customFormat="1" hidden="1">
      <c r="A349" s="19">
        <v>719990167</v>
      </c>
      <c r="B349" s="19">
        <v>20032323</v>
      </c>
      <c r="C349" s="19" t="s">
        <v>12590</v>
      </c>
      <c r="D349" s="19" t="s">
        <v>12591</v>
      </c>
      <c r="E349" s="20">
        <v>36434</v>
      </c>
      <c r="F349" s="20">
        <v>36616</v>
      </c>
      <c r="G349" s="19" t="s">
        <v>12416</v>
      </c>
      <c r="H349" s="19" t="s">
        <v>28</v>
      </c>
      <c r="I349" s="19" t="s">
        <v>5210</v>
      </c>
      <c r="O349" s="19" t="s">
        <v>10787</v>
      </c>
      <c r="P349" s="20"/>
      <c r="R349" s="19">
        <v>6600</v>
      </c>
      <c r="S349" s="19" t="str">
        <f>IF(COUNTIF($B$2:B349,B349)&gt;1,"重複","")</f>
        <v/>
      </c>
      <c r="T349" s="19" t="s">
        <v>12418</v>
      </c>
    </row>
    <row r="350" spans="1:20" s="19" customFormat="1" hidden="1">
      <c r="A350" s="19">
        <v>719990168</v>
      </c>
      <c r="B350" s="19">
        <v>20021751</v>
      </c>
      <c r="C350" s="19" t="s">
        <v>10003</v>
      </c>
      <c r="D350" s="19" t="s">
        <v>10004</v>
      </c>
      <c r="E350" s="20">
        <v>36434</v>
      </c>
      <c r="F350" s="20">
        <v>36616</v>
      </c>
      <c r="G350" s="19" t="s">
        <v>75</v>
      </c>
      <c r="H350" s="19" t="s">
        <v>119</v>
      </c>
      <c r="I350" s="19" t="s">
        <v>2455</v>
      </c>
      <c r="O350" s="19" t="s">
        <v>10792</v>
      </c>
      <c r="P350" s="20"/>
      <c r="R350" s="19">
        <v>5730</v>
      </c>
      <c r="S350" s="19" t="str">
        <f>IF(COUNTIF($B$2:B350,B350)&gt;1,"重複","")</f>
        <v/>
      </c>
      <c r="T350" s="19" t="s">
        <v>11124</v>
      </c>
    </row>
    <row r="351" spans="1:20" s="19" customFormat="1" hidden="1">
      <c r="A351" s="19">
        <v>719990169</v>
      </c>
      <c r="B351" s="19">
        <v>20034705</v>
      </c>
      <c r="C351" s="19" t="s">
        <v>10034</v>
      </c>
      <c r="D351" s="19" t="s">
        <v>10035</v>
      </c>
      <c r="E351" s="20">
        <v>36434</v>
      </c>
      <c r="F351" s="20">
        <v>36616</v>
      </c>
      <c r="G351" s="19" t="s">
        <v>75</v>
      </c>
      <c r="H351" s="19" t="s">
        <v>33</v>
      </c>
      <c r="I351" s="19" t="s">
        <v>10036</v>
      </c>
      <c r="O351" s="19" t="s">
        <v>10770</v>
      </c>
      <c r="P351" s="20"/>
      <c r="R351" s="19">
        <v>6600</v>
      </c>
      <c r="S351" s="19" t="str">
        <f>IF(COUNTIF($B$2:B351,B351)&gt;1,"重複","")</f>
        <v/>
      </c>
      <c r="T351" s="19" t="s">
        <v>11124</v>
      </c>
    </row>
    <row r="352" spans="1:20" s="19" customFormat="1" hidden="1">
      <c r="A352" s="19">
        <v>719990170</v>
      </c>
      <c r="B352" s="19">
        <v>20032305</v>
      </c>
      <c r="C352" s="19" t="s">
        <v>10029</v>
      </c>
      <c r="D352" s="19" t="s">
        <v>10030</v>
      </c>
      <c r="E352" s="20">
        <v>36434</v>
      </c>
      <c r="F352" s="20">
        <v>36616</v>
      </c>
      <c r="G352" s="19" t="s">
        <v>75</v>
      </c>
      <c r="H352" s="19" t="s">
        <v>28</v>
      </c>
      <c r="I352" s="19" t="s">
        <v>10031</v>
      </c>
      <c r="O352" s="19" t="s">
        <v>10787</v>
      </c>
      <c r="P352" s="20"/>
      <c r="R352" s="19">
        <v>6600</v>
      </c>
      <c r="S352" s="19" t="str">
        <f>IF(COUNTIF($B$2:B352,B352)&gt;1,"重複","")</f>
        <v/>
      </c>
      <c r="T352" s="19" t="s">
        <v>11124</v>
      </c>
    </row>
    <row r="353" spans="1:20" s="19" customFormat="1" hidden="1">
      <c r="A353" s="19">
        <v>719990171</v>
      </c>
      <c r="B353" s="19">
        <v>20023789</v>
      </c>
      <c r="C353" s="19" t="s">
        <v>10011</v>
      </c>
      <c r="D353" s="19" t="s">
        <v>10012</v>
      </c>
      <c r="E353" s="20">
        <v>35962</v>
      </c>
      <c r="F353" s="20">
        <v>36250</v>
      </c>
      <c r="G353" s="19" t="s">
        <v>75</v>
      </c>
      <c r="H353" s="19" t="s">
        <v>43</v>
      </c>
      <c r="O353" s="19" t="s">
        <v>10771</v>
      </c>
      <c r="P353" s="20"/>
      <c r="R353" s="19">
        <v>6230</v>
      </c>
      <c r="S353" s="19" t="str">
        <f>IF(COUNTIF($B$2:B353,B353)&gt;1,"重複","")</f>
        <v/>
      </c>
      <c r="T353" s="19" t="s">
        <v>11124</v>
      </c>
    </row>
    <row r="354" spans="1:20" s="19" customFormat="1" hidden="1">
      <c r="A354" s="19">
        <v>719990172</v>
      </c>
      <c r="B354" s="19">
        <v>20034263</v>
      </c>
      <c r="C354" s="19" t="s">
        <v>10032</v>
      </c>
      <c r="D354" s="19" t="s">
        <v>10033</v>
      </c>
      <c r="E354" s="20">
        <v>36434</v>
      </c>
      <c r="F354" s="20">
        <v>36616</v>
      </c>
      <c r="G354" s="19" t="s">
        <v>75</v>
      </c>
      <c r="H354" s="19" t="s">
        <v>6164</v>
      </c>
      <c r="I354" s="19" t="s">
        <v>9998</v>
      </c>
      <c r="O354" s="19" t="s">
        <v>12026</v>
      </c>
      <c r="P354" s="20"/>
      <c r="R354" s="19">
        <v>6100</v>
      </c>
      <c r="S354" s="19" t="str">
        <f>IF(COUNTIF($B$2:B354,B354)&gt;1,"重複","")</f>
        <v/>
      </c>
      <c r="T354" s="19" t="s">
        <v>11124</v>
      </c>
    </row>
    <row r="355" spans="1:20" s="22" customFormat="1" hidden="1">
      <c r="A355" s="22">
        <v>719990173</v>
      </c>
      <c r="B355" s="22">
        <v>20119963</v>
      </c>
      <c r="C355" s="22" t="s">
        <v>533</v>
      </c>
      <c r="D355" s="22" t="s">
        <v>534</v>
      </c>
      <c r="E355" s="23">
        <v>40740</v>
      </c>
      <c r="F355" s="23">
        <v>40999</v>
      </c>
      <c r="G355" s="22" t="s">
        <v>75</v>
      </c>
      <c r="H355" s="22" t="s">
        <v>287</v>
      </c>
      <c r="I355" s="22" t="s">
        <v>535</v>
      </c>
      <c r="O355" s="22" t="s">
        <v>10800</v>
      </c>
      <c r="P355" s="23">
        <v>41374</v>
      </c>
      <c r="Q355" s="22" t="s">
        <v>29</v>
      </c>
      <c r="R355" s="22">
        <v>7000</v>
      </c>
      <c r="S355" s="22" t="str">
        <f>IF(COUNTIF($B$2:B355,B355)&gt;1,"重複","")</f>
        <v/>
      </c>
      <c r="T355" s="22" t="s">
        <v>10765</v>
      </c>
    </row>
    <row r="356" spans="1:20" s="22" customFormat="1" hidden="1">
      <c r="A356" s="22">
        <v>719990173</v>
      </c>
      <c r="B356" s="22">
        <v>20029977</v>
      </c>
      <c r="C356" s="22" t="s">
        <v>533</v>
      </c>
      <c r="D356" s="22" t="s">
        <v>534</v>
      </c>
      <c r="E356" s="23">
        <v>44663</v>
      </c>
      <c r="F356" s="23">
        <v>45016</v>
      </c>
      <c r="G356" s="22" t="s">
        <v>75</v>
      </c>
      <c r="H356" s="22" t="s">
        <v>10781</v>
      </c>
      <c r="I356" s="22" t="s">
        <v>841</v>
      </c>
      <c r="O356" s="22" t="s">
        <v>10782</v>
      </c>
      <c r="P356" s="24">
        <v>41374</v>
      </c>
      <c r="Q356" s="22" t="s">
        <v>29</v>
      </c>
      <c r="R356" s="22">
        <v>6230</v>
      </c>
      <c r="S356" s="22" t="str">
        <f>IF(COUNTIF($B$2:B356,B356)&gt;1,"重複","")</f>
        <v/>
      </c>
      <c r="T356" s="22" t="s">
        <v>10765</v>
      </c>
    </row>
    <row r="357" spans="1:20" s="22" customFormat="1" hidden="1">
      <c r="A357" s="22">
        <v>719990173</v>
      </c>
      <c r="B357" s="22">
        <v>20036264</v>
      </c>
      <c r="C357" s="22" t="s">
        <v>533</v>
      </c>
      <c r="D357" s="22" t="s">
        <v>534</v>
      </c>
      <c r="E357" s="23">
        <v>37530</v>
      </c>
      <c r="F357" s="23">
        <v>37711</v>
      </c>
      <c r="G357" s="22" t="s">
        <v>75</v>
      </c>
      <c r="H357" s="22" t="s">
        <v>94</v>
      </c>
      <c r="I357" s="22" t="s">
        <v>7725</v>
      </c>
      <c r="O357" s="22" t="s">
        <v>10768</v>
      </c>
      <c r="P357" s="23"/>
      <c r="R357" s="22">
        <v>5730</v>
      </c>
      <c r="S357" s="22" t="str">
        <f>IF(COUNTIF($B$2:B357,B357)&gt;1,"重複","")</f>
        <v/>
      </c>
      <c r="T357" s="22" t="s">
        <v>10765</v>
      </c>
    </row>
    <row r="358" spans="1:20" s="22" customFormat="1" hidden="1">
      <c r="A358" s="22">
        <v>719990173</v>
      </c>
      <c r="B358" s="22">
        <v>20028581</v>
      </c>
      <c r="C358" s="22" t="s">
        <v>533</v>
      </c>
      <c r="D358" s="22" t="s">
        <v>534</v>
      </c>
      <c r="E358" s="23">
        <v>36434</v>
      </c>
      <c r="F358" s="23">
        <v>36616</v>
      </c>
      <c r="G358" s="22" t="s">
        <v>75</v>
      </c>
      <c r="H358" s="22" t="s">
        <v>28</v>
      </c>
      <c r="I358" s="22" t="s">
        <v>8402</v>
      </c>
      <c r="O358" s="22" t="s">
        <v>10787</v>
      </c>
      <c r="P358" s="23"/>
      <c r="R358" s="22">
        <v>5230</v>
      </c>
      <c r="S358" s="22" t="str">
        <f>IF(COUNTIF($B$2:B358,B358)&gt;1,"重複","")</f>
        <v/>
      </c>
      <c r="T358" s="22" t="s">
        <v>10765</v>
      </c>
    </row>
    <row r="359" spans="1:20" s="19" customFormat="1" hidden="1">
      <c r="A359" s="19">
        <v>719990174</v>
      </c>
      <c r="B359" s="19">
        <v>20034653</v>
      </c>
      <c r="C359" s="19" t="s">
        <v>12592</v>
      </c>
      <c r="D359" s="19" t="s">
        <v>12593</v>
      </c>
      <c r="E359" s="20">
        <v>36434</v>
      </c>
      <c r="F359" s="20">
        <v>36616</v>
      </c>
      <c r="G359" s="19" t="s">
        <v>12416</v>
      </c>
      <c r="H359" s="19" t="s">
        <v>33</v>
      </c>
      <c r="I359" s="19" t="s">
        <v>12594</v>
      </c>
      <c r="O359" s="19" t="s">
        <v>10770</v>
      </c>
      <c r="P359" s="20"/>
      <c r="R359" s="19">
        <v>6600</v>
      </c>
      <c r="S359" s="19" t="str">
        <f>IF(COUNTIF($B$2:B359,B359)&gt;1,"重複","")</f>
        <v/>
      </c>
      <c r="T359" s="19" t="s">
        <v>12418</v>
      </c>
    </row>
    <row r="360" spans="1:20" s="19" customFormat="1" hidden="1">
      <c r="A360" s="19">
        <v>719990175</v>
      </c>
      <c r="B360" s="19">
        <v>20032290</v>
      </c>
      <c r="C360" s="19" t="s">
        <v>10028</v>
      </c>
      <c r="D360" s="19" t="s">
        <v>12394</v>
      </c>
      <c r="E360" s="20">
        <v>36434</v>
      </c>
      <c r="F360" s="20">
        <v>36616</v>
      </c>
      <c r="G360" s="19" t="s">
        <v>75</v>
      </c>
      <c r="H360" s="19" t="s">
        <v>28</v>
      </c>
      <c r="I360" s="19" t="s">
        <v>6694</v>
      </c>
      <c r="O360" s="19" t="s">
        <v>10787</v>
      </c>
      <c r="P360" s="20"/>
      <c r="R360" s="19">
        <v>6600</v>
      </c>
      <c r="S360" s="19" t="str">
        <f>IF(COUNTIF($B$2:B360,B360)&gt;1,"重複","")</f>
        <v/>
      </c>
      <c r="T360" s="19" t="s">
        <v>11124</v>
      </c>
    </row>
    <row r="361" spans="1:20" s="19" customFormat="1" hidden="1">
      <c r="A361" s="19">
        <v>719990176</v>
      </c>
      <c r="B361" s="19">
        <v>20024622</v>
      </c>
      <c r="C361" s="19" t="s">
        <v>10013</v>
      </c>
      <c r="D361" s="19" t="s">
        <v>10014</v>
      </c>
      <c r="E361" s="20">
        <v>36069</v>
      </c>
      <c r="F361" s="20">
        <v>36250</v>
      </c>
      <c r="G361" s="19" t="s">
        <v>75</v>
      </c>
      <c r="H361" s="19" t="s">
        <v>43</v>
      </c>
      <c r="I361" s="19" t="s">
        <v>10015</v>
      </c>
      <c r="O361" s="19" t="s">
        <v>10771</v>
      </c>
      <c r="P361" s="20"/>
      <c r="R361" s="19">
        <v>6230</v>
      </c>
      <c r="S361" s="19" t="str">
        <f>IF(COUNTIF($B$2:B361,B361)&gt;1,"重複","")</f>
        <v/>
      </c>
      <c r="T361" s="19" t="s">
        <v>11124</v>
      </c>
    </row>
    <row r="362" spans="1:20" s="19" customFormat="1" hidden="1">
      <c r="A362" s="19">
        <v>719990177</v>
      </c>
      <c r="B362" s="19">
        <v>20032314</v>
      </c>
      <c r="C362" s="19" t="s">
        <v>12595</v>
      </c>
      <c r="D362" s="19" t="s">
        <v>12596</v>
      </c>
      <c r="E362" s="20">
        <v>36434</v>
      </c>
      <c r="F362" s="20">
        <v>36616</v>
      </c>
      <c r="G362" s="19" t="s">
        <v>12416</v>
      </c>
      <c r="H362" s="19" t="s">
        <v>28</v>
      </c>
      <c r="I362" s="19" t="s">
        <v>12597</v>
      </c>
      <c r="O362" s="19" t="s">
        <v>10787</v>
      </c>
      <c r="P362" s="20"/>
      <c r="R362" s="19">
        <v>6600</v>
      </c>
      <c r="S362" s="19" t="str">
        <f>IF(COUNTIF($B$2:B362,B362)&gt;1,"重複","")</f>
        <v/>
      </c>
      <c r="T362" s="19" t="s">
        <v>12418</v>
      </c>
    </row>
    <row r="363" spans="1:20" s="19" customFormat="1" hidden="1">
      <c r="A363" s="19">
        <v>719990178</v>
      </c>
      <c r="B363" s="19">
        <v>20022472</v>
      </c>
      <c r="C363" s="19" t="s">
        <v>10009</v>
      </c>
      <c r="D363" s="19" t="s">
        <v>10010</v>
      </c>
      <c r="E363" s="20">
        <v>36069</v>
      </c>
      <c r="F363" s="20">
        <v>36250</v>
      </c>
      <c r="G363" s="19" t="s">
        <v>75</v>
      </c>
      <c r="H363" s="19" t="s">
        <v>94</v>
      </c>
      <c r="I363" s="19" t="s">
        <v>8553</v>
      </c>
      <c r="O363" s="19" t="s">
        <v>10768</v>
      </c>
      <c r="P363" s="20"/>
      <c r="R363" s="19">
        <v>6230</v>
      </c>
      <c r="S363" s="19" t="str">
        <f>IF(COUNTIF($B$2:B363,B363)&gt;1,"重複","")</f>
        <v/>
      </c>
      <c r="T363" s="19" t="s">
        <v>11124</v>
      </c>
    </row>
    <row r="364" spans="1:20" s="19" customFormat="1" hidden="1">
      <c r="A364" s="19">
        <v>719990179</v>
      </c>
      <c r="B364" s="19">
        <v>20032086</v>
      </c>
      <c r="C364" s="19" t="s">
        <v>12598</v>
      </c>
      <c r="D364" s="19" t="s">
        <v>12599</v>
      </c>
      <c r="E364" s="20">
        <v>36434</v>
      </c>
      <c r="F364" s="20">
        <v>36616</v>
      </c>
      <c r="G364" s="19" t="s">
        <v>12416</v>
      </c>
      <c r="H364" s="19" t="s">
        <v>94</v>
      </c>
      <c r="I364" s="19" t="s">
        <v>12600</v>
      </c>
      <c r="O364" s="19" t="s">
        <v>10768</v>
      </c>
      <c r="P364" s="20"/>
      <c r="R364" s="19">
        <v>6600</v>
      </c>
      <c r="S364" s="19" t="str">
        <f>IF(COUNTIF($B$2:B364,B364)&gt;1,"重複","")</f>
        <v/>
      </c>
      <c r="T364" s="19" t="s">
        <v>12418</v>
      </c>
    </row>
    <row r="365" spans="1:20" s="19" customFormat="1" hidden="1">
      <c r="A365" s="19">
        <v>719990180</v>
      </c>
      <c r="B365" s="19">
        <v>20032095</v>
      </c>
      <c r="C365" s="19" t="s">
        <v>10025</v>
      </c>
      <c r="D365" s="19" t="s">
        <v>10026</v>
      </c>
      <c r="E365" s="20">
        <v>36434</v>
      </c>
      <c r="F365" s="20">
        <v>36616</v>
      </c>
      <c r="G365" s="19" t="s">
        <v>75</v>
      </c>
      <c r="H365" s="19" t="s">
        <v>94</v>
      </c>
      <c r="I365" s="19" t="s">
        <v>10027</v>
      </c>
      <c r="O365" s="19" t="s">
        <v>10768</v>
      </c>
      <c r="P365" s="20"/>
      <c r="R365" s="19">
        <v>6600</v>
      </c>
      <c r="S365" s="19" t="str">
        <f>IF(COUNTIF($B$2:B365,B365)&gt;1,"重複","")</f>
        <v/>
      </c>
      <c r="T365" s="19" t="s">
        <v>11124</v>
      </c>
    </row>
    <row r="366" spans="1:20" s="19" customFormat="1" hidden="1">
      <c r="A366" s="19">
        <v>719990181</v>
      </c>
      <c r="B366" s="19">
        <v>20022222</v>
      </c>
      <c r="C366" s="19" t="s">
        <v>10007</v>
      </c>
      <c r="D366" s="19" t="s">
        <v>10008</v>
      </c>
      <c r="E366" s="20">
        <v>35886</v>
      </c>
      <c r="F366" s="20">
        <v>36250</v>
      </c>
      <c r="G366" s="19" t="s">
        <v>75</v>
      </c>
      <c r="H366" s="19" t="s">
        <v>94</v>
      </c>
      <c r="O366" s="19" t="s">
        <v>10768</v>
      </c>
      <c r="P366" s="20"/>
      <c r="R366" s="19">
        <v>6230</v>
      </c>
      <c r="S366" s="19" t="str">
        <f>IF(COUNTIF($B$2:B366,B366)&gt;1,"重複","")</f>
        <v/>
      </c>
      <c r="T366" s="19" t="s">
        <v>11124</v>
      </c>
    </row>
    <row r="367" spans="1:20" s="19" customFormat="1" hidden="1">
      <c r="A367" s="19">
        <v>719990182</v>
      </c>
      <c r="B367" s="19">
        <v>20027363</v>
      </c>
      <c r="C367" s="19" t="s">
        <v>10001</v>
      </c>
      <c r="D367" s="19" t="s">
        <v>10002</v>
      </c>
      <c r="E367" s="20">
        <v>36438</v>
      </c>
      <c r="F367" s="20">
        <v>36616</v>
      </c>
      <c r="G367" s="19" t="s">
        <v>75</v>
      </c>
      <c r="H367" s="19" t="s">
        <v>76</v>
      </c>
      <c r="I367" s="19" t="s">
        <v>1147</v>
      </c>
      <c r="O367" s="19" t="s">
        <v>10776</v>
      </c>
      <c r="P367" s="20"/>
      <c r="R367" s="19">
        <v>5600</v>
      </c>
      <c r="S367" s="19" t="str">
        <f>IF(COUNTIF($B$2:B367,B367)&gt;1,"重複","")</f>
        <v/>
      </c>
      <c r="T367" s="19" t="s">
        <v>11124</v>
      </c>
    </row>
    <row r="368" spans="1:20" s="19" customFormat="1" hidden="1">
      <c r="A368" s="19">
        <v>719990183</v>
      </c>
      <c r="B368" s="19">
        <v>20020667</v>
      </c>
      <c r="C368" s="19" t="s">
        <v>9999</v>
      </c>
      <c r="D368" s="19" t="s">
        <v>10000</v>
      </c>
      <c r="E368" s="20">
        <v>36442</v>
      </c>
      <c r="F368" s="20">
        <v>36616</v>
      </c>
      <c r="G368" s="19" t="s">
        <v>75</v>
      </c>
      <c r="H368" s="19" t="s">
        <v>119</v>
      </c>
      <c r="I368" s="19" t="s">
        <v>143</v>
      </c>
      <c r="O368" s="19" t="s">
        <v>10792</v>
      </c>
      <c r="P368" s="20"/>
      <c r="R368" s="19">
        <v>6230</v>
      </c>
      <c r="S368" s="19" t="str">
        <f>IF(COUNTIF($B$2:B368,B368)&gt;1,"重複","")</f>
        <v/>
      </c>
      <c r="T368" s="19" t="s">
        <v>11124</v>
      </c>
    </row>
    <row r="369" spans="1:20" s="19" customFormat="1" hidden="1">
      <c r="A369" s="19">
        <v>719990184</v>
      </c>
      <c r="B369" s="19">
        <v>20034272</v>
      </c>
      <c r="C369" s="19" t="s">
        <v>9996</v>
      </c>
      <c r="D369" s="19" t="s">
        <v>9997</v>
      </c>
      <c r="E369" s="20">
        <v>36448</v>
      </c>
      <c r="F369" s="20">
        <v>36616</v>
      </c>
      <c r="G369" s="19" t="s">
        <v>75</v>
      </c>
      <c r="H369" s="19" t="s">
        <v>6164</v>
      </c>
      <c r="I369" s="19" t="s">
        <v>9998</v>
      </c>
      <c r="O369" s="19" t="s">
        <v>12026</v>
      </c>
      <c r="P369" s="20"/>
      <c r="R369" s="19">
        <v>5600</v>
      </c>
      <c r="S369" s="19" t="str">
        <f>IF(COUNTIF($B$2:B369,B369)&gt;1,"重複","")</f>
        <v/>
      </c>
      <c r="T369" s="19" t="s">
        <v>11124</v>
      </c>
    </row>
    <row r="370" spans="1:20" s="19" customFormat="1" hidden="1">
      <c r="A370" s="19">
        <v>719990185</v>
      </c>
      <c r="B370" s="19">
        <v>20021788</v>
      </c>
      <c r="C370" s="19" t="s">
        <v>12601</v>
      </c>
      <c r="D370" s="19" t="s">
        <v>12602</v>
      </c>
      <c r="E370" s="20">
        <v>36449</v>
      </c>
      <c r="F370" s="20">
        <v>36616</v>
      </c>
      <c r="G370" s="19" t="s">
        <v>12416</v>
      </c>
      <c r="H370" s="19" t="s">
        <v>119</v>
      </c>
      <c r="I370" s="19" t="s">
        <v>12603</v>
      </c>
      <c r="O370" s="19" t="s">
        <v>10792</v>
      </c>
      <c r="P370" s="20"/>
      <c r="R370" s="19">
        <v>6600</v>
      </c>
      <c r="S370" s="19" t="str">
        <f>IF(COUNTIF($B$2:B370,B370)&gt;1,"重複","")</f>
        <v/>
      </c>
      <c r="T370" s="19" t="s">
        <v>12418</v>
      </c>
    </row>
    <row r="371" spans="1:20" s="19" customFormat="1" hidden="1">
      <c r="A371" s="19">
        <v>719990186</v>
      </c>
      <c r="B371" s="19">
        <v>20025646</v>
      </c>
      <c r="C371" s="19" t="s">
        <v>9994</v>
      </c>
      <c r="D371" s="19" t="s">
        <v>9995</v>
      </c>
      <c r="E371" s="20">
        <v>36449</v>
      </c>
      <c r="F371" s="20">
        <v>36616</v>
      </c>
      <c r="G371" s="19" t="s">
        <v>75</v>
      </c>
      <c r="H371" s="19" t="s">
        <v>43</v>
      </c>
      <c r="I371" s="19" t="s">
        <v>7127</v>
      </c>
      <c r="O371" s="19" t="s">
        <v>10771</v>
      </c>
      <c r="P371" s="20"/>
      <c r="R371" s="19">
        <v>6100</v>
      </c>
      <c r="S371" s="19" t="str">
        <f>IF(COUNTIF($B$2:B371,B371)&gt;1,"重複","")</f>
        <v/>
      </c>
      <c r="T371" s="19" t="s">
        <v>11124</v>
      </c>
    </row>
    <row r="372" spans="1:20" s="19" customFormat="1" hidden="1">
      <c r="A372" s="19">
        <v>719990187</v>
      </c>
      <c r="B372" s="19">
        <v>20024029</v>
      </c>
      <c r="C372" s="19" t="s">
        <v>9988</v>
      </c>
      <c r="D372" s="19" t="s">
        <v>9989</v>
      </c>
      <c r="E372" s="20">
        <v>36357</v>
      </c>
      <c r="F372" s="20">
        <v>36616</v>
      </c>
      <c r="G372" s="19" t="s">
        <v>75</v>
      </c>
      <c r="H372" s="19" t="s">
        <v>43</v>
      </c>
      <c r="I372" s="19" t="s">
        <v>12383</v>
      </c>
      <c r="O372" s="19" t="s">
        <v>10771</v>
      </c>
      <c r="P372" s="20"/>
      <c r="R372" s="19">
        <v>6230</v>
      </c>
      <c r="S372" s="19" t="str">
        <f>IF(COUNTIF($B$2:B372,B372)&gt;1,"重複","")</f>
        <v/>
      </c>
      <c r="T372" s="19" t="s">
        <v>11124</v>
      </c>
    </row>
    <row r="373" spans="1:20" s="19" customFormat="1" hidden="1">
      <c r="A373" s="19">
        <v>719990188</v>
      </c>
      <c r="B373" s="19">
        <v>20025673</v>
      </c>
      <c r="C373" s="19" t="s">
        <v>12604</v>
      </c>
      <c r="D373" s="19" t="s">
        <v>12605</v>
      </c>
      <c r="E373" s="20">
        <v>36449</v>
      </c>
      <c r="F373" s="20">
        <v>36616</v>
      </c>
      <c r="G373" s="19" t="s">
        <v>12416</v>
      </c>
      <c r="H373" s="19" t="s">
        <v>43</v>
      </c>
      <c r="I373" s="19" t="s">
        <v>8702</v>
      </c>
      <c r="O373" s="19" t="s">
        <v>10771</v>
      </c>
      <c r="P373" s="20"/>
      <c r="R373" s="19">
        <v>6600</v>
      </c>
      <c r="S373" s="19" t="str">
        <f>IF(COUNTIF($B$2:B373,B373)&gt;1,"重複","")</f>
        <v/>
      </c>
      <c r="T373" s="19" t="s">
        <v>12418</v>
      </c>
    </row>
    <row r="374" spans="1:20" s="19" customFormat="1" hidden="1">
      <c r="A374" s="19">
        <v>719990189</v>
      </c>
      <c r="B374" s="19">
        <v>20034723</v>
      </c>
      <c r="C374" s="19" t="s">
        <v>12606</v>
      </c>
      <c r="D374" s="19" t="s">
        <v>12607</v>
      </c>
      <c r="E374" s="20">
        <v>36449</v>
      </c>
      <c r="F374" s="20">
        <v>36616</v>
      </c>
      <c r="G374" s="19" t="s">
        <v>12416</v>
      </c>
      <c r="H374" s="19" t="s">
        <v>33</v>
      </c>
      <c r="I374" s="19" t="s">
        <v>4416</v>
      </c>
      <c r="O374" s="19" t="s">
        <v>10770</v>
      </c>
      <c r="P374" s="20"/>
      <c r="R374" s="19">
        <v>6100</v>
      </c>
      <c r="S374" s="19" t="str">
        <f>IF(COUNTIF($B$2:B374,B374)&gt;1,"重複","")</f>
        <v/>
      </c>
      <c r="T374" s="19" t="s">
        <v>12418</v>
      </c>
    </row>
    <row r="375" spans="1:20" s="22" customFormat="1" hidden="1">
      <c r="A375" s="22">
        <v>719990190</v>
      </c>
      <c r="B375" s="22">
        <v>20025682</v>
      </c>
      <c r="C375" s="22" t="s">
        <v>12608</v>
      </c>
      <c r="D375" s="22" t="s">
        <v>649</v>
      </c>
      <c r="E375" s="23">
        <v>44652</v>
      </c>
      <c r="F375" s="23">
        <v>45016</v>
      </c>
      <c r="G375" s="22" t="s">
        <v>75</v>
      </c>
      <c r="H375" s="22" t="s">
        <v>43</v>
      </c>
      <c r="I375" s="22" t="s">
        <v>650</v>
      </c>
      <c r="O375" s="22" t="s">
        <v>10771</v>
      </c>
      <c r="P375" s="24">
        <v>41426</v>
      </c>
      <c r="Q375" s="22" t="s">
        <v>29</v>
      </c>
      <c r="R375" s="22">
        <v>6230</v>
      </c>
      <c r="S375" s="22" t="str">
        <f>IF(COUNTIF($B$2:B375,B375)&gt;1,"重複","")</f>
        <v/>
      </c>
      <c r="T375" s="22" t="s">
        <v>10765</v>
      </c>
    </row>
    <row r="376" spans="1:20" s="19" customFormat="1" hidden="1">
      <c r="A376" s="19">
        <v>719990191</v>
      </c>
      <c r="B376" s="19">
        <v>20024437</v>
      </c>
      <c r="C376" s="19" t="s">
        <v>9990</v>
      </c>
      <c r="D376" s="19" t="s">
        <v>9991</v>
      </c>
      <c r="E376" s="20">
        <v>36069</v>
      </c>
      <c r="F376" s="20">
        <v>36250</v>
      </c>
      <c r="G376" s="19" t="s">
        <v>75</v>
      </c>
      <c r="H376" s="19" t="s">
        <v>43</v>
      </c>
      <c r="I376" s="19" t="s">
        <v>12221</v>
      </c>
      <c r="O376" s="19" t="s">
        <v>10771</v>
      </c>
      <c r="P376" s="20"/>
      <c r="R376" s="19">
        <v>6230</v>
      </c>
      <c r="S376" s="19" t="str">
        <f>IF(COUNTIF($B$2:B376,B376)&gt;1,"重複","")</f>
        <v/>
      </c>
      <c r="T376" s="19" t="s">
        <v>11124</v>
      </c>
    </row>
    <row r="377" spans="1:20" s="19" customFormat="1" hidden="1">
      <c r="A377" s="19">
        <v>719990192</v>
      </c>
      <c r="B377" s="19">
        <v>20023014</v>
      </c>
      <c r="C377" s="19" t="s">
        <v>9986</v>
      </c>
      <c r="D377" s="19" t="s">
        <v>9987</v>
      </c>
      <c r="E377" s="20">
        <v>35931</v>
      </c>
      <c r="F377" s="20">
        <v>36250</v>
      </c>
      <c r="G377" s="19" t="s">
        <v>75</v>
      </c>
      <c r="H377" s="19" t="s">
        <v>43</v>
      </c>
      <c r="O377" s="19" t="s">
        <v>10771</v>
      </c>
      <c r="P377" s="20"/>
      <c r="R377" s="19">
        <v>6230</v>
      </c>
      <c r="S377" s="19" t="str">
        <f>IF(COUNTIF($B$2:B377,B377)&gt;1,"重複","")</f>
        <v/>
      </c>
      <c r="T377" s="19" t="s">
        <v>11124</v>
      </c>
    </row>
    <row r="378" spans="1:20" s="19" customFormat="1" hidden="1">
      <c r="A378" s="19">
        <v>719990193</v>
      </c>
      <c r="B378" s="19">
        <v>20033203</v>
      </c>
      <c r="C378" s="19" t="s">
        <v>9982</v>
      </c>
      <c r="D378" s="19" t="s">
        <v>9983</v>
      </c>
      <c r="E378" s="20">
        <v>36451</v>
      </c>
      <c r="F378" s="20">
        <v>36616</v>
      </c>
      <c r="G378" s="19" t="s">
        <v>75</v>
      </c>
      <c r="H378" s="19" t="s">
        <v>2718</v>
      </c>
      <c r="I378" s="19" t="s">
        <v>9984</v>
      </c>
      <c r="J378" s="19" t="s">
        <v>9985</v>
      </c>
      <c r="O378" s="19" t="s">
        <v>10865</v>
      </c>
      <c r="P378" s="20"/>
      <c r="R378" s="19">
        <v>4740</v>
      </c>
      <c r="S378" s="19" t="str">
        <f>IF(COUNTIF($B$2:B378,B378)&gt;1,"重複","")</f>
        <v/>
      </c>
      <c r="T378" s="19" t="s">
        <v>11124</v>
      </c>
    </row>
    <row r="379" spans="1:20" s="19" customFormat="1" hidden="1">
      <c r="A379" s="19">
        <v>719990194</v>
      </c>
      <c r="B379" s="19">
        <v>20021797</v>
      </c>
      <c r="C379" s="19" t="s">
        <v>12609</v>
      </c>
      <c r="D379" s="19" t="s">
        <v>12610</v>
      </c>
      <c r="E379" s="20">
        <v>36465</v>
      </c>
      <c r="F379" s="20">
        <v>36616</v>
      </c>
      <c r="G379" s="19" t="s">
        <v>12416</v>
      </c>
      <c r="H379" s="19" t="s">
        <v>119</v>
      </c>
      <c r="I379" s="19" t="s">
        <v>10872</v>
      </c>
      <c r="O379" s="19" t="s">
        <v>10792</v>
      </c>
      <c r="P379" s="20"/>
      <c r="R379" s="19">
        <v>6600</v>
      </c>
      <c r="S379" s="19" t="str">
        <f>IF(COUNTIF($B$2:B379,B379)&gt;1,"重複","")</f>
        <v/>
      </c>
      <c r="T379" s="19" t="s">
        <v>12418</v>
      </c>
    </row>
    <row r="380" spans="1:20" s="19" customFormat="1" hidden="1">
      <c r="A380" s="19">
        <v>719990195</v>
      </c>
      <c r="B380" s="19">
        <v>20021802</v>
      </c>
      <c r="C380" s="19" t="s">
        <v>9975</v>
      </c>
      <c r="D380" s="19" t="s">
        <v>9976</v>
      </c>
      <c r="E380" s="20">
        <v>36465</v>
      </c>
      <c r="F380" s="20">
        <v>36616</v>
      </c>
      <c r="G380" s="19" t="s">
        <v>75</v>
      </c>
      <c r="H380" s="19" t="s">
        <v>119</v>
      </c>
      <c r="I380" s="19" t="s">
        <v>9977</v>
      </c>
      <c r="O380" s="19" t="s">
        <v>10792</v>
      </c>
      <c r="P380" s="20"/>
      <c r="R380" s="19">
        <v>6600</v>
      </c>
      <c r="S380" s="19" t="str">
        <f>IF(COUNTIF($B$2:B380,B380)&gt;1,"重複","")</f>
        <v/>
      </c>
      <c r="T380" s="19" t="s">
        <v>11124</v>
      </c>
    </row>
    <row r="381" spans="1:20" s="19" customFormat="1" hidden="1">
      <c r="A381" s="19">
        <v>719990196</v>
      </c>
      <c r="B381" s="19">
        <v>20034732</v>
      </c>
      <c r="C381" s="19" t="s">
        <v>12611</v>
      </c>
      <c r="D381" s="19" t="s">
        <v>12612</v>
      </c>
      <c r="E381" s="20">
        <v>36465</v>
      </c>
      <c r="F381" s="20">
        <v>36616</v>
      </c>
      <c r="G381" s="19" t="s">
        <v>12416</v>
      </c>
      <c r="H381" s="19" t="s">
        <v>33</v>
      </c>
      <c r="I381" s="19" t="s">
        <v>2626</v>
      </c>
      <c r="J381" s="19" t="s">
        <v>1147</v>
      </c>
      <c r="O381" s="19" t="s">
        <v>10770</v>
      </c>
      <c r="P381" s="20"/>
      <c r="R381" s="19">
        <v>5600</v>
      </c>
      <c r="S381" s="19" t="str">
        <f>IF(COUNTIF($B$2:B381,B381)&gt;1,"重複","")</f>
        <v/>
      </c>
      <c r="T381" s="19" t="s">
        <v>12418</v>
      </c>
    </row>
    <row r="382" spans="1:20" s="19" customFormat="1" hidden="1">
      <c r="A382" s="19">
        <v>719990197</v>
      </c>
      <c r="B382" s="19">
        <v>20028396</v>
      </c>
      <c r="C382" s="19" t="s">
        <v>9980</v>
      </c>
      <c r="D382" s="19" t="s">
        <v>9981</v>
      </c>
      <c r="E382" s="20">
        <v>36465</v>
      </c>
      <c r="F382" s="20">
        <v>36616</v>
      </c>
      <c r="G382" s="19" t="s">
        <v>75</v>
      </c>
      <c r="H382" s="19" t="s">
        <v>28</v>
      </c>
      <c r="I382" s="19" t="s">
        <v>4657</v>
      </c>
      <c r="O382" s="19" t="s">
        <v>10787</v>
      </c>
      <c r="P382" s="20"/>
      <c r="R382" s="19">
        <v>6600</v>
      </c>
      <c r="S382" s="19" t="str">
        <f>IF(COUNTIF($B$2:B382,B382)&gt;1,"重複","")</f>
        <v/>
      </c>
      <c r="T382" s="19" t="s">
        <v>11124</v>
      </c>
    </row>
    <row r="383" spans="1:20" s="19" customFormat="1" hidden="1">
      <c r="A383" s="19">
        <v>719990198</v>
      </c>
      <c r="B383" s="19">
        <v>20033347</v>
      </c>
      <c r="C383" s="19" t="s">
        <v>12613</v>
      </c>
      <c r="D383" s="19" t="s">
        <v>12614</v>
      </c>
      <c r="E383" s="20">
        <v>36465</v>
      </c>
      <c r="F383" s="20">
        <v>36616</v>
      </c>
      <c r="G383" s="19" t="s">
        <v>12416</v>
      </c>
      <c r="H383" s="19" t="s">
        <v>94</v>
      </c>
      <c r="I383" s="19" t="s">
        <v>12615</v>
      </c>
      <c r="O383" s="19" t="s">
        <v>10768</v>
      </c>
      <c r="P383" s="20"/>
      <c r="R383" s="19">
        <v>6600</v>
      </c>
      <c r="S383" s="19" t="str">
        <f>IF(COUNTIF($B$2:B383,B383)&gt;1,"重複","")</f>
        <v/>
      </c>
      <c r="T383" s="19" t="s">
        <v>12418</v>
      </c>
    </row>
    <row r="384" spans="1:20" s="19" customFormat="1" hidden="1">
      <c r="A384" s="19">
        <v>719990199</v>
      </c>
      <c r="B384" s="19">
        <v>20025691</v>
      </c>
      <c r="C384" s="19" t="s">
        <v>9978</v>
      </c>
      <c r="D384" s="19" t="s">
        <v>9979</v>
      </c>
      <c r="E384" s="20">
        <v>36465</v>
      </c>
      <c r="F384" s="20">
        <v>36616</v>
      </c>
      <c r="G384" s="19" t="s">
        <v>75</v>
      </c>
      <c r="H384" s="19" t="s">
        <v>43</v>
      </c>
      <c r="I384" s="19" t="s">
        <v>9845</v>
      </c>
      <c r="O384" s="19" t="s">
        <v>10771</v>
      </c>
      <c r="P384" s="20"/>
      <c r="R384" s="19">
        <v>6230</v>
      </c>
      <c r="S384" s="19" t="str">
        <f>IF(COUNTIF($B$2:B384,B384)&gt;1,"重複","")</f>
        <v/>
      </c>
      <c r="T384" s="19" t="s">
        <v>11124</v>
      </c>
    </row>
    <row r="385" spans="1:20" s="19" customFormat="1" hidden="1">
      <c r="A385" s="19">
        <v>719990200</v>
      </c>
      <c r="B385" s="19">
        <v>20032360</v>
      </c>
      <c r="C385" s="19" t="s">
        <v>12616</v>
      </c>
      <c r="D385" s="19" t="s">
        <v>12617</v>
      </c>
      <c r="E385" s="20">
        <v>36480</v>
      </c>
      <c r="F385" s="20">
        <v>36616</v>
      </c>
      <c r="G385" s="19" t="s">
        <v>12416</v>
      </c>
      <c r="H385" s="19" t="s">
        <v>28</v>
      </c>
      <c r="I385" s="19" t="s">
        <v>12618</v>
      </c>
      <c r="J385" s="19" t="s">
        <v>12619</v>
      </c>
      <c r="O385" s="19" t="s">
        <v>10787</v>
      </c>
      <c r="P385" s="20"/>
      <c r="R385" s="19">
        <v>6600</v>
      </c>
      <c r="S385" s="19" t="str">
        <f>IF(COUNTIF($B$2:B385,B385)&gt;1,"重複","")</f>
        <v/>
      </c>
      <c r="T385" s="19" t="s">
        <v>12418</v>
      </c>
    </row>
    <row r="386" spans="1:20" s="19" customFormat="1" hidden="1">
      <c r="A386" s="19">
        <v>719990201</v>
      </c>
      <c r="B386" s="19">
        <v>20025716</v>
      </c>
      <c r="C386" s="19" t="s">
        <v>12620</v>
      </c>
      <c r="D386" s="19" t="s">
        <v>12621</v>
      </c>
      <c r="E386" s="20">
        <v>36480</v>
      </c>
      <c r="F386" s="20">
        <v>36616</v>
      </c>
      <c r="G386" s="19" t="s">
        <v>12416</v>
      </c>
      <c r="H386" s="19" t="s">
        <v>43</v>
      </c>
      <c r="I386" s="19" t="s">
        <v>1588</v>
      </c>
      <c r="O386" s="19" t="s">
        <v>10771</v>
      </c>
      <c r="P386" s="20"/>
      <c r="R386" s="19">
        <v>5600</v>
      </c>
      <c r="S386" s="19" t="str">
        <f>IF(COUNTIF($B$2:B386,B386)&gt;1,"重複","")</f>
        <v/>
      </c>
      <c r="T386" s="19" t="s">
        <v>12418</v>
      </c>
    </row>
    <row r="387" spans="1:20" s="19" customFormat="1" hidden="1">
      <c r="A387" s="19">
        <v>719990202</v>
      </c>
      <c r="B387" s="19">
        <v>20033374</v>
      </c>
      <c r="C387" s="19" t="s">
        <v>9972</v>
      </c>
      <c r="D387" s="19" t="s">
        <v>9973</v>
      </c>
      <c r="E387" s="20">
        <v>36480</v>
      </c>
      <c r="F387" s="20">
        <v>36616</v>
      </c>
      <c r="G387" s="19" t="s">
        <v>75</v>
      </c>
      <c r="H387" s="19" t="s">
        <v>94</v>
      </c>
      <c r="I387" s="19" t="s">
        <v>9974</v>
      </c>
      <c r="O387" s="19" t="s">
        <v>10768</v>
      </c>
      <c r="P387" s="20"/>
      <c r="R387" s="19">
        <v>6600</v>
      </c>
      <c r="S387" s="19" t="str">
        <f>IF(COUNTIF($B$2:B387,B387)&gt;1,"重複","")</f>
        <v/>
      </c>
      <c r="T387" s="19" t="s">
        <v>11124</v>
      </c>
    </row>
    <row r="388" spans="1:20" s="19" customFormat="1" hidden="1">
      <c r="A388" s="19">
        <v>719990203</v>
      </c>
      <c r="B388" s="19">
        <v>20025707</v>
      </c>
      <c r="C388" s="19" t="s">
        <v>9970</v>
      </c>
      <c r="D388" s="19" t="s">
        <v>9971</v>
      </c>
      <c r="E388" s="20">
        <v>36480</v>
      </c>
      <c r="F388" s="20">
        <v>36616</v>
      </c>
      <c r="G388" s="19" t="s">
        <v>75</v>
      </c>
      <c r="H388" s="19" t="s">
        <v>43</v>
      </c>
      <c r="I388" s="19" t="s">
        <v>1588</v>
      </c>
      <c r="O388" s="19" t="s">
        <v>10771</v>
      </c>
      <c r="P388" s="20"/>
      <c r="R388" s="19">
        <v>6600</v>
      </c>
      <c r="S388" s="19" t="str">
        <f>IF(COUNTIF($B$2:B388,B388)&gt;1,"重複","")</f>
        <v/>
      </c>
      <c r="T388" s="19" t="s">
        <v>11124</v>
      </c>
    </row>
    <row r="389" spans="1:20" s="19" customFormat="1" hidden="1">
      <c r="A389" s="19">
        <v>719990204</v>
      </c>
      <c r="B389" s="19">
        <v>20024135</v>
      </c>
      <c r="C389" s="19" t="s">
        <v>9961</v>
      </c>
      <c r="D389" s="19" t="s">
        <v>9962</v>
      </c>
      <c r="E389" s="20">
        <v>36069</v>
      </c>
      <c r="F389" s="20">
        <v>36250</v>
      </c>
      <c r="G389" s="19" t="s">
        <v>75</v>
      </c>
      <c r="H389" s="19" t="s">
        <v>43</v>
      </c>
      <c r="I389" s="19" t="s">
        <v>12055</v>
      </c>
      <c r="O389" s="19" t="s">
        <v>10771</v>
      </c>
      <c r="P389" s="20"/>
      <c r="R389" s="19">
        <v>5730</v>
      </c>
      <c r="S389" s="19" t="str">
        <f>IF(COUNTIF($B$2:B389,B389)&gt;1,"重複","")</f>
        <v/>
      </c>
      <c r="T389" s="19" t="s">
        <v>11124</v>
      </c>
    </row>
    <row r="390" spans="1:20" s="19" customFormat="1" hidden="1">
      <c r="A390" s="19">
        <v>719990205</v>
      </c>
      <c r="B390" s="19">
        <v>20021811</v>
      </c>
      <c r="C390" s="19" t="s">
        <v>12622</v>
      </c>
      <c r="D390" s="19" t="s">
        <v>12623</v>
      </c>
      <c r="E390" s="20">
        <v>36495</v>
      </c>
      <c r="F390" s="20">
        <v>36616</v>
      </c>
      <c r="G390" s="19" t="s">
        <v>12416</v>
      </c>
      <c r="H390" s="19" t="s">
        <v>119</v>
      </c>
      <c r="I390" s="19" t="s">
        <v>12624</v>
      </c>
      <c r="O390" s="19" t="s">
        <v>10792</v>
      </c>
      <c r="P390" s="20"/>
      <c r="R390" s="19">
        <v>6600</v>
      </c>
      <c r="S390" s="19" t="str">
        <f>IF(COUNTIF($B$2:B390,B390)&gt;1,"重複","")</f>
        <v/>
      </c>
      <c r="T390" s="19" t="s">
        <v>12418</v>
      </c>
    </row>
    <row r="391" spans="1:20" s="19" customFormat="1" hidden="1">
      <c r="A391" s="19">
        <v>719990206</v>
      </c>
      <c r="B391" s="19">
        <v>20030795</v>
      </c>
      <c r="C391" s="19" t="s">
        <v>9966</v>
      </c>
      <c r="D391" s="19" t="s">
        <v>10754</v>
      </c>
      <c r="E391" s="20">
        <v>36495</v>
      </c>
      <c r="F391" s="20">
        <v>36616</v>
      </c>
      <c r="G391" s="19" t="s">
        <v>75</v>
      </c>
      <c r="H391" s="19" t="s">
        <v>8130</v>
      </c>
      <c r="I391" s="19" t="s">
        <v>9967</v>
      </c>
      <c r="O391" s="19" t="s">
        <v>12015</v>
      </c>
      <c r="P391" s="20"/>
      <c r="R391" s="19">
        <v>6100</v>
      </c>
      <c r="S391" s="19" t="str">
        <f>IF(COUNTIF($B$2:B391,B391)&gt;1,"重複","")</f>
        <v/>
      </c>
      <c r="T391" s="19" t="s">
        <v>11124</v>
      </c>
    </row>
    <row r="392" spans="1:20" s="19" customFormat="1" hidden="1">
      <c r="A392" s="19">
        <v>719990207</v>
      </c>
      <c r="B392" s="19">
        <v>20020880</v>
      </c>
      <c r="C392" s="19" t="s">
        <v>9959</v>
      </c>
      <c r="D392" s="19" t="s">
        <v>9960</v>
      </c>
      <c r="E392" s="20">
        <v>36495</v>
      </c>
      <c r="F392" s="20">
        <v>36616</v>
      </c>
      <c r="G392" s="19" t="s">
        <v>75</v>
      </c>
      <c r="H392" s="19" t="s">
        <v>119</v>
      </c>
      <c r="I392" s="19" t="s">
        <v>8137</v>
      </c>
      <c r="O392" s="19" t="s">
        <v>10792</v>
      </c>
      <c r="P392" s="20"/>
      <c r="R392" s="19">
        <v>6600</v>
      </c>
      <c r="S392" s="19" t="str">
        <f>IF(COUNTIF($B$2:B392,B392)&gt;1,"重複","")</f>
        <v/>
      </c>
      <c r="T392" s="19" t="s">
        <v>11124</v>
      </c>
    </row>
    <row r="393" spans="1:20" s="19" customFormat="1" hidden="1">
      <c r="A393" s="19">
        <v>719990208</v>
      </c>
      <c r="B393" s="19">
        <v>20032341</v>
      </c>
      <c r="C393" s="19" t="s">
        <v>12625</v>
      </c>
      <c r="D393" s="19" t="s">
        <v>12626</v>
      </c>
      <c r="E393" s="20">
        <v>36495</v>
      </c>
      <c r="F393" s="20">
        <v>36616</v>
      </c>
      <c r="G393" s="19" t="s">
        <v>12416</v>
      </c>
      <c r="H393" s="19" t="s">
        <v>28</v>
      </c>
      <c r="I393" s="19" t="s">
        <v>12627</v>
      </c>
      <c r="O393" s="19" t="s">
        <v>10787</v>
      </c>
      <c r="P393" s="20"/>
      <c r="R393" s="19">
        <v>5110</v>
      </c>
      <c r="S393" s="19" t="str">
        <f>IF(COUNTIF($B$2:B393,B393)&gt;1,"重複","")</f>
        <v/>
      </c>
      <c r="T393" s="19" t="s">
        <v>12418</v>
      </c>
    </row>
    <row r="394" spans="1:20" s="19" customFormat="1" hidden="1">
      <c r="A394" s="19">
        <v>719990209</v>
      </c>
      <c r="B394" s="19">
        <v>20031480</v>
      </c>
      <c r="C394" s="19" t="s">
        <v>9968</v>
      </c>
      <c r="D394" s="19" t="s">
        <v>9969</v>
      </c>
      <c r="E394" s="20">
        <v>36495</v>
      </c>
      <c r="F394" s="20">
        <v>36616</v>
      </c>
      <c r="G394" s="19" t="s">
        <v>75</v>
      </c>
      <c r="H394" s="19" t="s">
        <v>94</v>
      </c>
      <c r="I394" s="19" t="s">
        <v>7744</v>
      </c>
      <c r="O394" s="19" t="s">
        <v>10768</v>
      </c>
      <c r="P394" s="20"/>
      <c r="R394" s="19">
        <v>6600</v>
      </c>
      <c r="S394" s="19" t="str">
        <f>IF(COUNTIF($B$2:B394,B394)&gt;1,"重複","")</f>
        <v/>
      </c>
      <c r="T394" s="19" t="s">
        <v>11124</v>
      </c>
    </row>
    <row r="395" spans="1:20" s="19" customFormat="1" hidden="1">
      <c r="A395" s="19">
        <v>719990210</v>
      </c>
      <c r="B395" s="19">
        <v>20034741</v>
      </c>
      <c r="C395" s="19" t="s">
        <v>12628</v>
      </c>
      <c r="D395" s="19" t="s">
        <v>12629</v>
      </c>
      <c r="E395" s="20">
        <v>36495</v>
      </c>
      <c r="F395" s="20">
        <v>36616</v>
      </c>
      <c r="G395" s="19" t="s">
        <v>12416</v>
      </c>
      <c r="H395" s="19" t="s">
        <v>33</v>
      </c>
      <c r="I395" s="19" t="s">
        <v>1726</v>
      </c>
      <c r="O395" s="19" t="s">
        <v>10770</v>
      </c>
      <c r="P395" s="20"/>
      <c r="R395" s="19">
        <v>5110</v>
      </c>
      <c r="S395" s="19" t="str">
        <f>IF(COUNTIF($B$2:B395,B395)&gt;1,"重複","")</f>
        <v/>
      </c>
      <c r="T395" s="19" t="s">
        <v>12418</v>
      </c>
    </row>
    <row r="396" spans="1:20" s="19" customFormat="1" hidden="1">
      <c r="A396" s="19">
        <v>719990211</v>
      </c>
      <c r="B396" s="19">
        <v>20024428</v>
      </c>
      <c r="C396" s="19" t="s">
        <v>9963</v>
      </c>
      <c r="D396" s="19" t="s">
        <v>9964</v>
      </c>
      <c r="E396" s="20">
        <v>36495</v>
      </c>
      <c r="F396" s="20">
        <v>36616</v>
      </c>
      <c r="G396" s="19" t="s">
        <v>75</v>
      </c>
      <c r="H396" s="19" t="s">
        <v>43</v>
      </c>
      <c r="I396" s="19" t="s">
        <v>9965</v>
      </c>
      <c r="O396" s="19" t="s">
        <v>10771</v>
      </c>
      <c r="P396" s="20"/>
      <c r="R396" s="19">
        <v>6600</v>
      </c>
      <c r="S396" s="19" t="str">
        <f>IF(COUNTIF($B$2:B396,B396)&gt;1,"重複","")</f>
        <v/>
      </c>
      <c r="T396" s="19" t="s">
        <v>11124</v>
      </c>
    </row>
    <row r="397" spans="1:20" s="19" customFormat="1" hidden="1">
      <c r="A397" s="19">
        <v>719990212</v>
      </c>
      <c r="B397" s="19">
        <v>20027391</v>
      </c>
      <c r="C397" s="19" t="s">
        <v>12630</v>
      </c>
      <c r="D397" s="19" t="s">
        <v>12631</v>
      </c>
      <c r="E397" s="20">
        <v>36503</v>
      </c>
      <c r="F397" s="20">
        <v>36616</v>
      </c>
      <c r="G397" s="19" t="s">
        <v>12416</v>
      </c>
      <c r="H397" s="19" t="s">
        <v>76</v>
      </c>
      <c r="I397" s="19" t="s">
        <v>2955</v>
      </c>
      <c r="O397" s="19" t="s">
        <v>10776</v>
      </c>
      <c r="P397" s="20"/>
      <c r="R397" s="19">
        <v>6600</v>
      </c>
      <c r="S397" s="19" t="str">
        <f>IF(COUNTIF($B$2:B397,B397)&gt;1,"重複","")</f>
        <v/>
      </c>
      <c r="T397" s="19" t="s">
        <v>12418</v>
      </c>
    </row>
    <row r="398" spans="1:20" s="19" customFormat="1" hidden="1">
      <c r="A398" s="19">
        <v>719990213</v>
      </c>
      <c r="B398" s="19">
        <v>20023273</v>
      </c>
      <c r="C398" s="19" t="s">
        <v>9956</v>
      </c>
      <c r="D398" s="19" t="s">
        <v>9957</v>
      </c>
      <c r="E398" s="20">
        <v>36161</v>
      </c>
      <c r="F398" s="20">
        <v>36250</v>
      </c>
      <c r="G398" s="19" t="s">
        <v>75</v>
      </c>
      <c r="H398" s="19" t="s">
        <v>43</v>
      </c>
      <c r="I398" s="19" t="s">
        <v>9958</v>
      </c>
      <c r="O398" s="19" t="s">
        <v>10771</v>
      </c>
      <c r="P398" s="20"/>
      <c r="R398" s="19">
        <v>6600</v>
      </c>
      <c r="S398" s="19" t="str">
        <f>IF(COUNTIF($B$2:B398,B398)&gt;1,"重複","")</f>
        <v/>
      </c>
      <c r="T398" s="19" t="s">
        <v>11124</v>
      </c>
    </row>
    <row r="399" spans="1:20" s="19" customFormat="1" hidden="1">
      <c r="A399" s="19">
        <v>720000001</v>
      </c>
      <c r="B399" s="19">
        <v>20021004</v>
      </c>
      <c r="C399" s="19" t="s">
        <v>9775</v>
      </c>
      <c r="D399" s="19" t="s">
        <v>9776</v>
      </c>
      <c r="E399" s="20">
        <v>35909</v>
      </c>
      <c r="F399" s="20">
        <v>36250</v>
      </c>
      <c r="G399" s="19" t="s">
        <v>75</v>
      </c>
      <c r="H399" s="19" t="s">
        <v>119</v>
      </c>
      <c r="O399" s="19" t="s">
        <v>10792</v>
      </c>
      <c r="P399" s="20"/>
      <c r="R399" s="19">
        <v>5730</v>
      </c>
      <c r="S399" s="19" t="str">
        <f>IF(COUNTIF($B$2:B399,B399)&gt;1,"重複","")</f>
        <v/>
      </c>
      <c r="T399" s="19" t="s">
        <v>11124</v>
      </c>
    </row>
    <row r="400" spans="1:20" s="19" customFormat="1" hidden="1">
      <c r="A400" s="19">
        <v>720000002</v>
      </c>
      <c r="B400" s="19">
        <v>20021919</v>
      </c>
      <c r="C400" s="19" t="s">
        <v>9791</v>
      </c>
      <c r="D400" s="19" t="s">
        <v>9792</v>
      </c>
      <c r="E400" s="20">
        <v>36617</v>
      </c>
      <c r="F400" s="20">
        <v>36981</v>
      </c>
      <c r="G400" s="19" t="s">
        <v>75</v>
      </c>
      <c r="H400" s="19" t="s">
        <v>119</v>
      </c>
      <c r="I400" s="19" t="s">
        <v>4474</v>
      </c>
      <c r="J400" s="19" t="s">
        <v>9793</v>
      </c>
      <c r="O400" s="19" t="s">
        <v>10792</v>
      </c>
      <c r="P400" s="20"/>
      <c r="R400" s="19">
        <v>5230</v>
      </c>
      <c r="S400" s="19" t="str">
        <f>IF(COUNTIF($B$2:B400,B400)&gt;1,"重複","")</f>
        <v/>
      </c>
      <c r="T400" s="19" t="s">
        <v>11124</v>
      </c>
    </row>
    <row r="401" spans="1:20" s="19" customFormat="1" hidden="1">
      <c r="A401" s="19">
        <v>720000003</v>
      </c>
      <c r="B401" s="19">
        <v>20033667</v>
      </c>
      <c r="C401" s="19" t="s">
        <v>12632</v>
      </c>
      <c r="D401" s="19" t="s">
        <v>12633</v>
      </c>
      <c r="E401" s="20">
        <v>36617</v>
      </c>
      <c r="F401" s="20">
        <v>36799</v>
      </c>
      <c r="G401" s="19" t="s">
        <v>12416</v>
      </c>
      <c r="H401" s="19" t="s">
        <v>94</v>
      </c>
      <c r="I401" s="19" t="s">
        <v>8239</v>
      </c>
      <c r="O401" s="19" t="s">
        <v>10768</v>
      </c>
      <c r="P401" s="20"/>
      <c r="R401" s="19">
        <v>5230</v>
      </c>
      <c r="S401" s="19" t="str">
        <f>IF(COUNTIF($B$2:B401,B401)&gt;1,"重複","")</f>
        <v/>
      </c>
      <c r="T401" s="19" t="s">
        <v>12418</v>
      </c>
    </row>
    <row r="402" spans="1:20" s="19" customFormat="1" hidden="1">
      <c r="A402" s="19">
        <v>720000004</v>
      </c>
      <c r="B402" s="19">
        <v>20027099</v>
      </c>
      <c r="C402" s="19" t="s">
        <v>12634</v>
      </c>
      <c r="D402" s="19" t="s">
        <v>12635</v>
      </c>
      <c r="E402" s="20">
        <v>36251</v>
      </c>
      <c r="F402" s="20">
        <v>36616</v>
      </c>
      <c r="G402" s="19" t="s">
        <v>12416</v>
      </c>
      <c r="H402" s="19" t="s">
        <v>76</v>
      </c>
      <c r="I402" s="19" t="s">
        <v>283</v>
      </c>
      <c r="O402" s="19" t="s">
        <v>10776</v>
      </c>
      <c r="P402" s="20"/>
      <c r="R402" s="19">
        <v>6230</v>
      </c>
      <c r="S402" s="19" t="str">
        <f>IF(COUNTIF($B$2:B402,B402)&gt;1,"重複","")</f>
        <v/>
      </c>
      <c r="T402" s="19" t="s">
        <v>12418</v>
      </c>
    </row>
    <row r="403" spans="1:20" s="19" customFormat="1" hidden="1">
      <c r="A403" s="19">
        <v>720000005</v>
      </c>
      <c r="B403" s="19">
        <v>20031870</v>
      </c>
      <c r="C403" s="19" t="s">
        <v>9886</v>
      </c>
      <c r="D403" s="19" t="s">
        <v>9887</v>
      </c>
      <c r="E403" s="20">
        <v>36251</v>
      </c>
      <c r="F403" s="20">
        <v>36616</v>
      </c>
      <c r="G403" s="19" t="s">
        <v>75</v>
      </c>
      <c r="H403" s="19" t="s">
        <v>94</v>
      </c>
      <c r="I403" s="19" t="s">
        <v>1171</v>
      </c>
      <c r="O403" s="19" t="s">
        <v>10768</v>
      </c>
      <c r="P403" s="20"/>
      <c r="R403" s="19">
        <v>5730</v>
      </c>
      <c r="S403" s="19" t="str">
        <f>IF(COUNTIF($B$2:B403,B403)&gt;1,"重複","")</f>
        <v/>
      </c>
      <c r="T403" s="19" t="s">
        <v>11124</v>
      </c>
    </row>
    <row r="404" spans="1:20" s="19" customFormat="1" hidden="1">
      <c r="A404" s="19">
        <v>720000006</v>
      </c>
      <c r="B404" s="19">
        <v>20025051</v>
      </c>
      <c r="C404" s="19" t="s">
        <v>9827</v>
      </c>
      <c r="D404" s="19" t="s">
        <v>9828</v>
      </c>
      <c r="E404" s="20">
        <v>35886</v>
      </c>
      <c r="F404" s="20">
        <v>36250</v>
      </c>
      <c r="G404" s="19" t="s">
        <v>75</v>
      </c>
      <c r="H404" s="19" t="s">
        <v>43</v>
      </c>
      <c r="O404" s="19" t="s">
        <v>10771</v>
      </c>
      <c r="P404" s="20"/>
      <c r="R404" s="19">
        <v>5730</v>
      </c>
      <c r="S404" s="19" t="str">
        <f>IF(COUNTIF($B$2:B404,B404)&gt;1,"重複","")</f>
        <v/>
      </c>
      <c r="T404" s="19" t="s">
        <v>11124</v>
      </c>
    </row>
    <row r="405" spans="1:20" s="19" customFormat="1" hidden="1">
      <c r="A405" s="19">
        <v>720000007</v>
      </c>
      <c r="B405" s="19">
        <v>20025594</v>
      </c>
      <c r="C405" s="19" t="s">
        <v>9834</v>
      </c>
      <c r="D405" s="19" t="s">
        <v>9835</v>
      </c>
      <c r="E405" s="20">
        <v>36404</v>
      </c>
      <c r="F405" s="20">
        <v>36616</v>
      </c>
      <c r="G405" s="19" t="s">
        <v>75</v>
      </c>
      <c r="H405" s="19" t="s">
        <v>43</v>
      </c>
      <c r="I405" s="19" t="s">
        <v>9845</v>
      </c>
      <c r="O405" s="19" t="s">
        <v>10771</v>
      </c>
      <c r="P405" s="20"/>
      <c r="R405" s="19">
        <v>5230</v>
      </c>
      <c r="S405" s="19" t="str">
        <f>IF(COUNTIF($B$2:B405,B405)&gt;1,"重複","")</f>
        <v/>
      </c>
      <c r="T405" s="19" t="s">
        <v>11124</v>
      </c>
    </row>
    <row r="406" spans="1:20" s="19" customFormat="1" hidden="1">
      <c r="A406" s="19">
        <v>720000008</v>
      </c>
      <c r="B406" s="19">
        <v>20021166</v>
      </c>
      <c r="C406" s="19" t="s">
        <v>9780</v>
      </c>
      <c r="D406" s="19" t="s">
        <v>9781</v>
      </c>
      <c r="E406" s="20">
        <v>35886</v>
      </c>
      <c r="F406" s="20">
        <v>36250</v>
      </c>
      <c r="G406" s="19" t="s">
        <v>75</v>
      </c>
      <c r="H406" s="19" t="s">
        <v>119</v>
      </c>
      <c r="I406" s="19" t="s">
        <v>12387</v>
      </c>
      <c r="J406" s="19" t="s">
        <v>9545</v>
      </c>
      <c r="O406" s="19" t="s">
        <v>10792</v>
      </c>
      <c r="P406" s="20"/>
      <c r="R406" s="19">
        <v>6230</v>
      </c>
      <c r="S406" s="19" t="str">
        <f>IF(COUNTIF($B$2:B406,B406)&gt;1,"重複","")</f>
        <v/>
      </c>
      <c r="T406" s="19" t="s">
        <v>11124</v>
      </c>
    </row>
    <row r="407" spans="1:20" s="19" customFormat="1" hidden="1">
      <c r="A407" s="19">
        <v>720000010</v>
      </c>
      <c r="B407" s="19">
        <v>20025993</v>
      </c>
      <c r="C407" s="19" t="s">
        <v>12636</v>
      </c>
      <c r="D407" s="19" t="s">
        <v>12637</v>
      </c>
      <c r="E407" s="20">
        <v>36617</v>
      </c>
      <c r="F407" s="20">
        <v>36981</v>
      </c>
      <c r="G407" s="19" t="s">
        <v>12416</v>
      </c>
      <c r="H407" s="19" t="s">
        <v>43</v>
      </c>
      <c r="I407" s="19" t="s">
        <v>1588</v>
      </c>
      <c r="O407" s="19" t="s">
        <v>10771</v>
      </c>
      <c r="P407" s="20"/>
      <c r="R407" s="19">
        <v>6600</v>
      </c>
      <c r="S407" s="19" t="str">
        <f>IF(COUNTIF($B$2:B407,B407)&gt;1,"重複","")</f>
        <v/>
      </c>
      <c r="T407" s="19" t="s">
        <v>12418</v>
      </c>
    </row>
    <row r="408" spans="1:20" s="19" customFormat="1" hidden="1">
      <c r="A408" s="19">
        <v>720000011</v>
      </c>
      <c r="B408" s="19">
        <v>20022296</v>
      </c>
      <c r="C408" s="19" t="s">
        <v>9798</v>
      </c>
      <c r="D408" s="19" t="s">
        <v>9799</v>
      </c>
      <c r="E408" s="20">
        <v>36617</v>
      </c>
      <c r="F408" s="20">
        <v>36981</v>
      </c>
      <c r="G408" s="19" t="s">
        <v>75</v>
      </c>
      <c r="H408" s="19" t="s">
        <v>94</v>
      </c>
      <c r="I408" s="19" t="s">
        <v>9800</v>
      </c>
      <c r="J408" s="19" t="s">
        <v>9801</v>
      </c>
      <c r="O408" s="19" t="s">
        <v>10768</v>
      </c>
      <c r="P408" s="20"/>
      <c r="R408" s="19">
        <v>6230</v>
      </c>
      <c r="S408" s="19" t="str">
        <f>IF(COUNTIF($B$2:B408,B408)&gt;1,"重複","")</f>
        <v/>
      </c>
      <c r="T408" s="19" t="s">
        <v>11124</v>
      </c>
    </row>
    <row r="409" spans="1:20" s="19" customFormat="1" hidden="1">
      <c r="A409" s="19">
        <v>720000012</v>
      </c>
      <c r="B409" s="19">
        <v>20028721</v>
      </c>
      <c r="C409" s="19" t="s">
        <v>9853</v>
      </c>
      <c r="D409" s="19" t="s">
        <v>9854</v>
      </c>
      <c r="E409" s="20">
        <v>36251</v>
      </c>
      <c r="F409" s="20">
        <v>36616</v>
      </c>
      <c r="G409" s="19" t="s">
        <v>75</v>
      </c>
      <c r="H409" s="19" t="s">
        <v>28</v>
      </c>
      <c r="I409" s="19" t="s">
        <v>9855</v>
      </c>
      <c r="O409" s="19" t="s">
        <v>10787</v>
      </c>
      <c r="P409" s="20"/>
      <c r="R409" s="19">
        <v>5730</v>
      </c>
      <c r="S409" s="19" t="str">
        <f>IF(COUNTIF($B$2:B409,B409)&gt;1,"重複","")</f>
        <v/>
      </c>
      <c r="T409" s="19" t="s">
        <v>11124</v>
      </c>
    </row>
    <row r="410" spans="1:20" s="19" customFormat="1" hidden="1">
      <c r="A410" s="19">
        <v>720000013</v>
      </c>
      <c r="B410" s="19">
        <v>20028011</v>
      </c>
      <c r="C410" s="19" t="s">
        <v>9846</v>
      </c>
      <c r="D410" s="19" t="s">
        <v>9847</v>
      </c>
      <c r="E410" s="20">
        <v>35886</v>
      </c>
      <c r="F410" s="20">
        <v>36250</v>
      </c>
      <c r="G410" s="19" t="s">
        <v>75</v>
      </c>
      <c r="H410" s="19" t="s">
        <v>76</v>
      </c>
      <c r="O410" s="19" t="s">
        <v>10776</v>
      </c>
      <c r="P410" s="20"/>
      <c r="R410" s="19">
        <v>6230</v>
      </c>
      <c r="S410" s="19" t="str">
        <f>IF(COUNTIF($B$2:B410,B410)&gt;1,"重複","")</f>
        <v/>
      </c>
      <c r="T410" s="19" t="s">
        <v>11124</v>
      </c>
    </row>
    <row r="411" spans="1:20" s="19" customFormat="1" hidden="1">
      <c r="A411" s="19">
        <v>720000014</v>
      </c>
      <c r="B411" s="19">
        <v>20023511</v>
      </c>
      <c r="C411" s="19" t="s">
        <v>9806</v>
      </c>
      <c r="D411" s="19" t="s">
        <v>9807</v>
      </c>
      <c r="E411" s="20">
        <v>36069</v>
      </c>
      <c r="F411" s="20">
        <v>36250</v>
      </c>
      <c r="G411" s="19" t="s">
        <v>75</v>
      </c>
      <c r="H411" s="19" t="s">
        <v>43</v>
      </c>
      <c r="I411" s="19" t="s">
        <v>586</v>
      </c>
      <c r="O411" s="19" t="s">
        <v>10771</v>
      </c>
      <c r="P411" s="20"/>
      <c r="R411" s="19">
        <v>5730</v>
      </c>
      <c r="S411" s="19" t="str">
        <f>IF(COUNTIF($B$2:B411,B411)&gt;1,"重複","")</f>
        <v/>
      </c>
      <c r="T411" s="19" t="s">
        <v>11124</v>
      </c>
    </row>
    <row r="412" spans="1:20" s="19" customFormat="1" hidden="1">
      <c r="A412" s="19">
        <v>720000015</v>
      </c>
      <c r="B412" s="19">
        <v>20031513</v>
      </c>
      <c r="C412" s="19" t="s">
        <v>9880</v>
      </c>
      <c r="D412" s="19" t="s">
        <v>9881</v>
      </c>
      <c r="E412" s="20">
        <v>36218</v>
      </c>
      <c r="F412" s="20">
        <v>36250</v>
      </c>
      <c r="G412" s="19" t="s">
        <v>75</v>
      </c>
      <c r="H412" s="19" t="s">
        <v>94</v>
      </c>
      <c r="I412" s="19" t="s">
        <v>4585</v>
      </c>
      <c r="O412" s="19" t="s">
        <v>10768</v>
      </c>
      <c r="P412" s="20"/>
      <c r="R412" s="19">
        <v>0</v>
      </c>
      <c r="S412" s="19" t="str">
        <f>IF(COUNTIF($B$2:B412,B412)&gt;1,"重複","")</f>
        <v/>
      </c>
      <c r="T412" s="19" t="s">
        <v>11124</v>
      </c>
    </row>
    <row r="413" spans="1:20" s="19" customFormat="1" hidden="1">
      <c r="A413" s="19">
        <v>720000016</v>
      </c>
      <c r="B413" s="19">
        <v>20025901</v>
      </c>
      <c r="C413" s="19" t="s">
        <v>9840</v>
      </c>
      <c r="D413" s="19" t="s">
        <v>9841</v>
      </c>
      <c r="E413" s="20">
        <v>36617</v>
      </c>
      <c r="F413" s="20">
        <v>36981</v>
      </c>
      <c r="G413" s="19" t="s">
        <v>75</v>
      </c>
      <c r="H413" s="19" t="s">
        <v>43</v>
      </c>
      <c r="I413" s="19" t="s">
        <v>1374</v>
      </c>
      <c r="O413" s="19" t="s">
        <v>10771</v>
      </c>
      <c r="P413" s="20"/>
      <c r="R413" s="19">
        <v>5230</v>
      </c>
      <c r="S413" s="19" t="str">
        <f>IF(COUNTIF($B$2:B413,B413)&gt;1,"重複","")</f>
        <v/>
      </c>
      <c r="T413" s="19" t="s">
        <v>11124</v>
      </c>
    </row>
    <row r="414" spans="1:20" s="19" customFormat="1" hidden="1">
      <c r="A414" s="19">
        <v>720000017</v>
      </c>
      <c r="B414" s="19">
        <v>20024108</v>
      </c>
      <c r="C414" s="19" t="s">
        <v>9817</v>
      </c>
      <c r="D414" s="19" t="s">
        <v>9818</v>
      </c>
      <c r="E414" s="20">
        <v>35886</v>
      </c>
      <c r="F414" s="20">
        <v>36250</v>
      </c>
      <c r="G414" s="19" t="s">
        <v>75</v>
      </c>
      <c r="H414" s="19" t="s">
        <v>43</v>
      </c>
      <c r="O414" s="19" t="s">
        <v>10771</v>
      </c>
      <c r="P414" s="20"/>
      <c r="R414" s="19">
        <v>6600</v>
      </c>
      <c r="S414" s="19" t="str">
        <f>IF(COUNTIF($B$2:B414,B414)&gt;1,"重複","")</f>
        <v/>
      </c>
      <c r="T414" s="19" t="s">
        <v>11124</v>
      </c>
    </row>
    <row r="415" spans="1:20" s="19" customFormat="1" hidden="1">
      <c r="A415" s="19">
        <v>720000018</v>
      </c>
      <c r="B415" s="19">
        <v>20185178</v>
      </c>
      <c r="C415" s="19" t="s">
        <v>12638</v>
      </c>
      <c r="D415" s="19" t="s">
        <v>730</v>
      </c>
      <c r="E415" s="20">
        <v>43221</v>
      </c>
      <c r="F415" s="20">
        <v>43555</v>
      </c>
      <c r="G415" s="19" t="s">
        <v>12416</v>
      </c>
      <c r="H415" s="19" t="s">
        <v>43</v>
      </c>
      <c r="I415" s="19" t="s">
        <v>12639</v>
      </c>
      <c r="O415" s="19" t="s">
        <v>10771</v>
      </c>
      <c r="P415" s="20">
        <v>43221</v>
      </c>
      <c r="Q415" s="19" t="s">
        <v>29</v>
      </c>
      <c r="R415" s="19">
        <v>0</v>
      </c>
      <c r="S415" s="19" t="str">
        <f>IF(COUNTIF($B$2:B415,B415)&gt;1,"重複","")</f>
        <v/>
      </c>
      <c r="T415" s="19" t="s">
        <v>12418</v>
      </c>
    </row>
    <row r="416" spans="1:20" s="19" customFormat="1" hidden="1">
      <c r="A416" s="19">
        <v>720000018</v>
      </c>
      <c r="B416" s="19">
        <v>20025089</v>
      </c>
      <c r="C416" s="19" t="s">
        <v>6718</v>
      </c>
      <c r="D416" s="19" t="s">
        <v>6719</v>
      </c>
      <c r="E416" s="20">
        <v>35947</v>
      </c>
      <c r="F416" s="20">
        <v>36250</v>
      </c>
      <c r="G416" s="19" t="s">
        <v>75</v>
      </c>
      <c r="H416" s="19" t="s">
        <v>43</v>
      </c>
      <c r="O416" s="19" t="s">
        <v>10771</v>
      </c>
      <c r="P416" s="20"/>
      <c r="R416" s="19">
        <v>4740</v>
      </c>
      <c r="S416" s="19" t="str">
        <f>IF(COUNTIF($B$2:B416,B416)&gt;1,"重複","")</f>
        <v/>
      </c>
      <c r="T416" s="19" t="s">
        <v>11124</v>
      </c>
    </row>
    <row r="417" spans="1:20" s="19" customFormat="1" hidden="1">
      <c r="A417" s="19">
        <v>720000018</v>
      </c>
      <c r="B417" s="19">
        <v>20033579</v>
      </c>
      <c r="C417" s="19" t="s">
        <v>9910</v>
      </c>
      <c r="D417" s="19" t="s">
        <v>730</v>
      </c>
      <c r="E417" s="20">
        <v>36617</v>
      </c>
      <c r="F417" s="20">
        <v>36981</v>
      </c>
      <c r="G417" s="19" t="s">
        <v>75</v>
      </c>
      <c r="H417" s="19" t="s">
        <v>94</v>
      </c>
      <c r="I417" s="19" t="s">
        <v>7176</v>
      </c>
      <c r="O417" s="19" t="s">
        <v>10768</v>
      </c>
      <c r="P417" s="20"/>
      <c r="R417" s="19">
        <v>4740</v>
      </c>
      <c r="S417" s="19" t="str">
        <f>IF(COUNTIF($B$2:B417,B417)&gt;1,"重複","")</f>
        <v/>
      </c>
      <c r="T417" s="19" t="s">
        <v>11124</v>
      </c>
    </row>
    <row r="418" spans="1:20" s="22" customFormat="1" hidden="1">
      <c r="A418" s="22">
        <v>720000019</v>
      </c>
      <c r="B418" s="22">
        <v>20030545</v>
      </c>
      <c r="C418" s="22" t="s">
        <v>12640</v>
      </c>
      <c r="D418" s="22" t="s">
        <v>875</v>
      </c>
      <c r="E418" s="23">
        <v>44652</v>
      </c>
      <c r="F418" s="23">
        <v>45016</v>
      </c>
      <c r="G418" s="22" t="s">
        <v>75</v>
      </c>
      <c r="H418" s="22" t="s">
        <v>10781</v>
      </c>
      <c r="I418" s="22" t="s">
        <v>783</v>
      </c>
      <c r="J418" s="22" t="s">
        <v>783</v>
      </c>
      <c r="K418" s="22" t="s">
        <v>783</v>
      </c>
      <c r="L418" s="22" t="s">
        <v>2868</v>
      </c>
      <c r="M418" s="22" t="s">
        <v>2868</v>
      </c>
      <c r="O418" s="22" t="s">
        <v>10782</v>
      </c>
      <c r="P418" s="24">
        <v>41374</v>
      </c>
      <c r="Q418" s="22" t="s">
        <v>29</v>
      </c>
      <c r="R418" s="22">
        <v>5730</v>
      </c>
      <c r="S418" s="22" t="str">
        <f>IF(COUNTIF($B$2:B418,B418)&gt;1,"重複","")</f>
        <v/>
      </c>
      <c r="T418" s="22" t="s">
        <v>10765</v>
      </c>
    </row>
    <row r="419" spans="1:20" s="22" customFormat="1" hidden="1">
      <c r="A419" s="22">
        <v>720000019</v>
      </c>
      <c r="B419" s="22">
        <v>20021635</v>
      </c>
      <c r="C419" s="22" t="s">
        <v>12640</v>
      </c>
      <c r="D419" s="22" t="s">
        <v>875</v>
      </c>
      <c r="E419" s="23">
        <v>36251</v>
      </c>
      <c r="F419" s="23">
        <v>36616</v>
      </c>
      <c r="G419" s="22" t="s">
        <v>75</v>
      </c>
      <c r="H419" s="22" t="s">
        <v>119</v>
      </c>
      <c r="I419" s="22" t="s">
        <v>8059</v>
      </c>
      <c r="O419" s="22" t="s">
        <v>10792</v>
      </c>
      <c r="P419" s="23"/>
      <c r="R419" s="22">
        <v>4190</v>
      </c>
      <c r="S419" s="22" t="str">
        <f>IF(COUNTIF($B$2:B419,B419)&gt;1,"重複","")</f>
        <v/>
      </c>
      <c r="T419" s="22" t="s">
        <v>10765</v>
      </c>
    </row>
    <row r="420" spans="1:20" s="19" customFormat="1" hidden="1">
      <c r="A420" s="19">
        <v>720000020</v>
      </c>
      <c r="B420" s="19">
        <v>20025966</v>
      </c>
      <c r="C420" s="19" t="s">
        <v>12641</v>
      </c>
      <c r="D420" s="19" t="s">
        <v>12642</v>
      </c>
      <c r="E420" s="20">
        <v>36617</v>
      </c>
      <c r="F420" s="20">
        <v>36981</v>
      </c>
      <c r="G420" s="19" t="s">
        <v>12416</v>
      </c>
      <c r="H420" s="19" t="s">
        <v>43</v>
      </c>
      <c r="I420" s="19" t="s">
        <v>46</v>
      </c>
      <c r="O420" s="19" t="s">
        <v>10771</v>
      </c>
      <c r="P420" s="20"/>
      <c r="R420" s="19">
        <v>6600</v>
      </c>
      <c r="S420" s="19" t="str">
        <f>IF(COUNTIF($B$2:B420,B420)&gt;1,"重複","")</f>
        <v/>
      </c>
      <c r="T420" s="19" t="s">
        <v>12418</v>
      </c>
    </row>
    <row r="421" spans="1:20" s="19" customFormat="1" hidden="1">
      <c r="A421" s="19">
        <v>720000021</v>
      </c>
      <c r="B421" s="19">
        <v>20033597</v>
      </c>
      <c r="C421" s="19" t="s">
        <v>9912</v>
      </c>
      <c r="D421" s="19" t="s">
        <v>7342</v>
      </c>
      <c r="E421" s="20">
        <v>36617</v>
      </c>
      <c r="F421" s="20">
        <v>36981</v>
      </c>
      <c r="G421" s="19" t="s">
        <v>75</v>
      </c>
      <c r="H421" s="19" t="s">
        <v>94</v>
      </c>
      <c r="I421" s="19" t="s">
        <v>7176</v>
      </c>
      <c r="O421" s="19" t="s">
        <v>10768</v>
      </c>
      <c r="P421" s="20"/>
      <c r="R421" s="19">
        <v>5730</v>
      </c>
      <c r="S421" s="19" t="str">
        <f>IF(COUNTIF($B$2:B421,B421)&gt;1,"重複","")</f>
        <v/>
      </c>
      <c r="T421" s="19" t="s">
        <v>11124</v>
      </c>
    </row>
    <row r="422" spans="1:20" s="19" customFormat="1" hidden="1">
      <c r="A422" s="19">
        <v>720000021</v>
      </c>
      <c r="B422" s="19">
        <v>20034671</v>
      </c>
      <c r="C422" s="19" t="s">
        <v>7341</v>
      </c>
      <c r="D422" s="19" t="s">
        <v>7342</v>
      </c>
      <c r="E422" s="20">
        <v>36342</v>
      </c>
      <c r="F422" s="20">
        <v>36616</v>
      </c>
      <c r="G422" s="19" t="s">
        <v>75</v>
      </c>
      <c r="H422" s="19" t="s">
        <v>33</v>
      </c>
      <c r="I422" s="19" t="s">
        <v>12356</v>
      </c>
      <c r="O422" s="19" t="s">
        <v>10770</v>
      </c>
      <c r="P422" s="20"/>
      <c r="R422" s="19">
        <v>5730</v>
      </c>
      <c r="S422" s="19" t="str">
        <f>IF(COUNTIF($B$2:B422,B422)&gt;1,"重複","")</f>
        <v/>
      </c>
      <c r="T422" s="19" t="s">
        <v>11124</v>
      </c>
    </row>
    <row r="423" spans="1:20" s="19" customFormat="1" hidden="1">
      <c r="A423" s="19">
        <v>720000021</v>
      </c>
      <c r="B423" s="19">
        <v>20024092</v>
      </c>
      <c r="C423" s="19" t="s">
        <v>7341</v>
      </c>
      <c r="D423" s="19" t="s">
        <v>7342</v>
      </c>
      <c r="E423" s="20">
        <v>35947</v>
      </c>
      <c r="F423" s="20">
        <v>36250</v>
      </c>
      <c r="G423" s="19" t="s">
        <v>75</v>
      </c>
      <c r="H423" s="19" t="s">
        <v>43</v>
      </c>
      <c r="O423" s="19" t="s">
        <v>10771</v>
      </c>
      <c r="P423" s="20"/>
      <c r="R423" s="19">
        <v>0</v>
      </c>
      <c r="S423" s="19" t="str">
        <f>IF(COUNTIF($B$2:B423,B423)&gt;1,"重複","")</f>
        <v/>
      </c>
      <c r="T423" s="19" t="s">
        <v>11124</v>
      </c>
    </row>
    <row r="424" spans="1:20" s="19" customFormat="1" hidden="1">
      <c r="A424" s="19">
        <v>720000022</v>
      </c>
      <c r="B424" s="19">
        <v>20030670</v>
      </c>
      <c r="C424" s="19" t="s">
        <v>9220</v>
      </c>
      <c r="D424" s="19" t="s">
        <v>9221</v>
      </c>
      <c r="E424" s="20">
        <v>36434</v>
      </c>
      <c r="F424" s="20">
        <v>36616</v>
      </c>
      <c r="G424" s="19" t="s">
        <v>75</v>
      </c>
      <c r="H424" s="19" t="s">
        <v>8130</v>
      </c>
      <c r="I424" s="19" t="s">
        <v>9222</v>
      </c>
      <c r="O424" s="19" t="s">
        <v>12015</v>
      </c>
      <c r="P424" s="20"/>
      <c r="R424" s="19">
        <v>6230</v>
      </c>
      <c r="S424" s="19" t="str">
        <f>IF(COUNTIF($B$2:B424,B424)&gt;1,"重複","")</f>
        <v/>
      </c>
      <c r="T424" s="19" t="s">
        <v>11124</v>
      </c>
    </row>
    <row r="425" spans="1:20" s="19" customFormat="1" hidden="1">
      <c r="A425" s="19">
        <v>720000022</v>
      </c>
      <c r="B425" s="19">
        <v>20031815</v>
      </c>
      <c r="C425" s="19" t="s">
        <v>9220</v>
      </c>
      <c r="D425" s="19" t="s">
        <v>9221</v>
      </c>
      <c r="E425" s="20">
        <v>36251</v>
      </c>
      <c r="F425" s="20">
        <v>36616</v>
      </c>
      <c r="G425" s="19" t="s">
        <v>75</v>
      </c>
      <c r="H425" s="19" t="s">
        <v>94</v>
      </c>
      <c r="I425" s="19" t="s">
        <v>12359</v>
      </c>
      <c r="J425" s="19" t="s">
        <v>12360</v>
      </c>
      <c r="O425" s="19" t="s">
        <v>10768</v>
      </c>
      <c r="P425" s="20"/>
      <c r="R425" s="19">
        <v>6230</v>
      </c>
      <c r="S425" s="19" t="str">
        <f>IF(COUNTIF($B$2:B425,B425)&gt;1,"重複","")</f>
        <v/>
      </c>
      <c r="T425" s="19" t="s">
        <v>11124</v>
      </c>
    </row>
    <row r="426" spans="1:20" s="19" customFormat="1" hidden="1">
      <c r="A426" s="19">
        <v>720000023</v>
      </c>
      <c r="B426" s="19">
        <v>20032379</v>
      </c>
      <c r="C426" s="19" t="s">
        <v>880</v>
      </c>
      <c r="D426" s="19" t="s">
        <v>881</v>
      </c>
      <c r="E426" s="20">
        <v>36617</v>
      </c>
      <c r="F426" s="20">
        <v>36981</v>
      </c>
      <c r="G426" s="19" t="s">
        <v>75</v>
      </c>
      <c r="H426" s="19" t="s">
        <v>28</v>
      </c>
      <c r="I426" s="19" t="s">
        <v>11093</v>
      </c>
      <c r="J426" s="19" t="s">
        <v>11094</v>
      </c>
      <c r="O426" s="19" t="s">
        <v>10787</v>
      </c>
      <c r="P426" s="20">
        <v>43199</v>
      </c>
      <c r="R426" s="19">
        <v>5230</v>
      </c>
      <c r="S426" s="19" t="str">
        <f>IF(COUNTIF($B$2:B426,B426)&gt;1,"重複","")</f>
        <v/>
      </c>
      <c r="T426" s="19" t="s">
        <v>11124</v>
      </c>
    </row>
    <row r="427" spans="1:20" s="19" customFormat="1" hidden="1">
      <c r="A427" s="19">
        <v>720000024</v>
      </c>
      <c r="B427" s="19">
        <v>20033481</v>
      </c>
      <c r="C427" s="19" t="s">
        <v>9896</v>
      </c>
      <c r="D427" s="19" t="s">
        <v>9897</v>
      </c>
      <c r="E427" s="20">
        <v>36617</v>
      </c>
      <c r="F427" s="20">
        <v>36981</v>
      </c>
      <c r="G427" s="19" t="s">
        <v>75</v>
      </c>
      <c r="H427" s="19" t="s">
        <v>94</v>
      </c>
      <c r="I427" s="19" t="s">
        <v>7176</v>
      </c>
      <c r="O427" s="19" t="s">
        <v>10768</v>
      </c>
      <c r="P427" s="20"/>
      <c r="R427" s="19">
        <v>6230</v>
      </c>
      <c r="S427" s="19" t="str">
        <f>IF(COUNTIF($B$2:B427,B427)&gt;1,"重複","")</f>
        <v/>
      </c>
      <c r="T427" s="19" t="s">
        <v>11124</v>
      </c>
    </row>
    <row r="428" spans="1:20" s="19" customFormat="1" hidden="1">
      <c r="A428" s="19">
        <v>720000025</v>
      </c>
      <c r="B428" s="19">
        <v>20032012</v>
      </c>
      <c r="C428" s="19" t="s">
        <v>9890</v>
      </c>
      <c r="D428" s="19" t="s">
        <v>9891</v>
      </c>
      <c r="E428" s="20">
        <v>36434</v>
      </c>
      <c r="F428" s="20">
        <v>36616</v>
      </c>
      <c r="G428" s="19" t="s">
        <v>75</v>
      </c>
      <c r="H428" s="19" t="s">
        <v>94</v>
      </c>
      <c r="I428" s="19" t="s">
        <v>8566</v>
      </c>
      <c r="O428" s="19" t="s">
        <v>10768</v>
      </c>
      <c r="P428" s="20"/>
      <c r="R428" s="19">
        <v>4190</v>
      </c>
      <c r="S428" s="19" t="str">
        <f>IF(COUNTIF($B$2:B428,B428)&gt;1,"重複","")</f>
        <v/>
      </c>
      <c r="T428" s="19" t="s">
        <v>11124</v>
      </c>
    </row>
    <row r="429" spans="1:20" s="19" customFormat="1" hidden="1">
      <c r="A429" s="19">
        <v>720000026</v>
      </c>
      <c r="B429" s="19">
        <v>20033588</v>
      </c>
      <c r="C429" s="19" t="s">
        <v>9911</v>
      </c>
      <c r="D429" s="19" t="s">
        <v>9424</v>
      </c>
      <c r="E429" s="20">
        <v>36617</v>
      </c>
      <c r="F429" s="20">
        <v>36981</v>
      </c>
      <c r="G429" s="19" t="s">
        <v>75</v>
      </c>
      <c r="H429" s="19" t="s">
        <v>94</v>
      </c>
      <c r="I429" s="19" t="s">
        <v>7176</v>
      </c>
      <c r="O429" s="19" t="s">
        <v>10768</v>
      </c>
      <c r="P429" s="20"/>
      <c r="R429" s="19">
        <v>5730</v>
      </c>
      <c r="S429" s="19" t="str">
        <f>IF(COUNTIF($B$2:B429,B429)&gt;1,"重複","")</f>
        <v/>
      </c>
      <c r="T429" s="19" t="s">
        <v>11124</v>
      </c>
    </row>
    <row r="430" spans="1:20" s="19" customFormat="1" hidden="1">
      <c r="A430" s="19">
        <v>720000026</v>
      </c>
      <c r="B430" s="19">
        <v>20024711</v>
      </c>
      <c r="C430" s="19" t="s">
        <v>9423</v>
      </c>
      <c r="D430" s="19" t="s">
        <v>9424</v>
      </c>
      <c r="E430" s="20">
        <v>36281</v>
      </c>
      <c r="F430" s="20">
        <v>36616</v>
      </c>
      <c r="G430" s="19" t="s">
        <v>75</v>
      </c>
      <c r="H430" s="19" t="s">
        <v>43</v>
      </c>
      <c r="I430" s="19" t="s">
        <v>4051</v>
      </c>
      <c r="O430" s="19" t="s">
        <v>10771</v>
      </c>
      <c r="P430" s="20"/>
      <c r="R430" s="19">
        <v>5730</v>
      </c>
      <c r="S430" s="19" t="str">
        <f>IF(COUNTIF($B$2:B430,B430)&gt;1,"重複","")</f>
        <v/>
      </c>
      <c r="T430" s="19" t="s">
        <v>11124</v>
      </c>
    </row>
    <row r="431" spans="1:20" s="19" customFormat="1" hidden="1">
      <c r="A431" s="19">
        <v>720000027</v>
      </c>
      <c r="B431" s="19">
        <v>20021982</v>
      </c>
      <c r="C431" s="19" t="s">
        <v>9794</v>
      </c>
      <c r="D431" s="19" t="s">
        <v>9795</v>
      </c>
      <c r="E431" s="20">
        <v>36617</v>
      </c>
      <c r="F431" s="20">
        <v>36981</v>
      </c>
      <c r="G431" s="19" t="s">
        <v>75</v>
      </c>
      <c r="H431" s="19" t="s">
        <v>119</v>
      </c>
      <c r="I431" s="19" t="s">
        <v>9796</v>
      </c>
      <c r="J431" s="19" t="s">
        <v>9797</v>
      </c>
      <c r="O431" s="19" t="s">
        <v>10792</v>
      </c>
      <c r="P431" s="20"/>
      <c r="R431" s="19">
        <v>6230</v>
      </c>
      <c r="S431" s="19" t="str">
        <f>IF(COUNTIF($B$2:B431,B431)&gt;1,"重複","")</f>
        <v/>
      </c>
      <c r="T431" s="19" t="s">
        <v>11124</v>
      </c>
    </row>
    <row r="432" spans="1:20" s="19" customFormat="1" hidden="1">
      <c r="A432" s="19">
        <v>720000028</v>
      </c>
      <c r="B432" s="19">
        <v>20033560</v>
      </c>
      <c r="C432" s="19" t="s">
        <v>9908</v>
      </c>
      <c r="D432" s="19" t="s">
        <v>9909</v>
      </c>
      <c r="E432" s="20">
        <v>36617</v>
      </c>
      <c r="F432" s="20">
        <v>36981</v>
      </c>
      <c r="G432" s="19" t="s">
        <v>75</v>
      </c>
      <c r="H432" s="19" t="s">
        <v>94</v>
      </c>
      <c r="I432" s="19" t="s">
        <v>7176</v>
      </c>
      <c r="O432" s="19" t="s">
        <v>10768</v>
      </c>
      <c r="P432" s="20"/>
      <c r="R432" s="19">
        <v>5730</v>
      </c>
      <c r="S432" s="19" t="str">
        <f>IF(COUNTIF($B$2:B432,B432)&gt;1,"重複","")</f>
        <v/>
      </c>
      <c r="T432" s="19" t="s">
        <v>11124</v>
      </c>
    </row>
    <row r="433" spans="1:20" s="19" customFormat="1" hidden="1">
      <c r="A433" s="19">
        <v>720000029</v>
      </c>
      <c r="B433" s="19">
        <v>20030838</v>
      </c>
      <c r="C433" s="19" t="s">
        <v>9870</v>
      </c>
      <c r="D433" s="19" t="s">
        <v>9871</v>
      </c>
      <c r="E433" s="20">
        <v>36617</v>
      </c>
      <c r="F433" s="20">
        <v>36981</v>
      </c>
      <c r="G433" s="19" t="s">
        <v>75</v>
      </c>
      <c r="H433" s="19" t="s">
        <v>8130</v>
      </c>
      <c r="I433" s="19" t="s">
        <v>2400</v>
      </c>
      <c r="O433" s="19" t="s">
        <v>12015</v>
      </c>
      <c r="P433" s="20"/>
      <c r="R433" s="19">
        <v>6230</v>
      </c>
      <c r="S433" s="19" t="str">
        <f>IF(COUNTIF($B$2:B433,B433)&gt;1,"重複","")</f>
        <v/>
      </c>
      <c r="T433" s="19" t="s">
        <v>11124</v>
      </c>
    </row>
    <row r="434" spans="1:20" s="19" customFormat="1" hidden="1">
      <c r="A434" s="19">
        <v>720000030</v>
      </c>
      <c r="B434" s="19">
        <v>20027354</v>
      </c>
      <c r="C434" s="19" t="s">
        <v>12643</v>
      </c>
      <c r="D434" s="19" t="s">
        <v>12644</v>
      </c>
      <c r="E434" s="20">
        <v>36404</v>
      </c>
      <c r="F434" s="20">
        <v>36433</v>
      </c>
      <c r="G434" s="19" t="s">
        <v>12416</v>
      </c>
      <c r="H434" s="19" t="s">
        <v>76</v>
      </c>
      <c r="I434" s="19" t="s">
        <v>12482</v>
      </c>
      <c r="O434" s="19" t="s">
        <v>10776</v>
      </c>
      <c r="P434" s="20"/>
      <c r="R434" s="19">
        <v>5730</v>
      </c>
      <c r="S434" s="19" t="str">
        <f>IF(COUNTIF($B$2:B434,B434)&gt;1,"重複","")</f>
        <v/>
      </c>
      <c r="T434" s="19" t="s">
        <v>12418</v>
      </c>
    </row>
    <row r="435" spans="1:20" s="19" customFormat="1" hidden="1">
      <c r="A435" s="19">
        <v>720000031</v>
      </c>
      <c r="B435" s="19">
        <v>20025920</v>
      </c>
      <c r="C435" s="19" t="s">
        <v>9842</v>
      </c>
      <c r="D435" s="19" t="s">
        <v>9843</v>
      </c>
      <c r="E435" s="20">
        <v>36617</v>
      </c>
      <c r="F435" s="20">
        <v>36981</v>
      </c>
      <c r="G435" s="19" t="s">
        <v>75</v>
      </c>
      <c r="H435" s="19" t="s">
        <v>43</v>
      </c>
      <c r="I435" s="19" t="s">
        <v>1588</v>
      </c>
      <c r="O435" s="19" t="s">
        <v>10771</v>
      </c>
      <c r="P435" s="20"/>
      <c r="R435" s="19">
        <v>6600</v>
      </c>
      <c r="S435" s="19" t="str">
        <f>IF(COUNTIF($B$2:B435,B435)&gt;1,"重複","")</f>
        <v/>
      </c>
      <c r="T435" s="19" t="s">
        <v>11124</v>
      </c>
    </row>
    <row r="436" spans="1:20" s="19" customFormat="1" hidden="1">
      <c r="A436" s="19">
        <v>720000032</v>
      </c>
      <c r="B436" s="19">
        <v>20033444</v>
      </c>
      <c r="C436" s="19" t="s">
        <v>9894</v>
      </c>
      <c r="D436" s="19" t="s">
        <v>9895</v>
      </c>
      <c r="E436" s="20">
        <v>36617</v>
      </c>
      <c r="F436" s="20">
        <v>36981</v>
      </c>
      <c r="G436" s="19" t="s">
        <v>75</v>
      </c>
      <c r="H436" s="19" t="s">
        <v>94</v>
      </c>
      <c r="I436" s="19" t="s">
        <v>9893</v>
      </c>
      <c r="O436" s="19" t="s">
        <v>10768</v>
      </c>
      <c r="P436" s="20"/>
      <c r="R436" s="19">
        <v>6230</v>
      </c>
      <c r="S436" s="19" t="str">
        <f>IF(COUNTIF($B$2:B436,B436)&gt;1,"重複","")</f>
        <v/>
      </c>
      <c r="T436" s="19" t="s">
        <v>11124</v>
      </c>
    </row>
    <row r="437" spans="1:20" s="19" customFormat="1" hidden="1">
      <c r="A437" s="19">
        <v>720000033</v>
      </c>
      <c r="B437" s="19">
        <v>20031842</v>
      </c>
      <c r="C437" s="19" t="s">
        <v>9884</v>
      </c>
      <c r="D437" s="19" t="s">
        <v>9885</v>
      </c>
      <c r="E437" s="20">
        <v>36251</v>
      </c>
      <c r="F437" s="20">
        <v>36616</v>
      </c>
      <c r="G437" s="19" t="s">
        <v>75</v>
      </c>
      <c r="H437" s="19" t="s">
        <v>94</v>
      </c>
      <c r="I437" s="19" t="s">
        <v>12159</v>
      </c>
      <c r="J437" s="19" t="s">
        <v>12160</v>
      </c>
      <c r="O437" s="19" t="s">
        <v>10768</v>
      </c>
      <c r="P437" s="20"/>
      <c r="R437" s="19">
        <v>6230</v>
      </c>
      <c r="S437" s="19" t="str">
        <f>IF(COUNTIF($B$2:B437,B437)&gt;1,"重複","")</f>
        <v/>
      </c>
      <c r="T437" s="19" t="s">
        <v>11124</v>
      </c>
    </row>
    <row r="438" spans="1:20" s="19" customFormat="1" hidden="1">
      <c r="A438" s="19">
        <v>720000034</v>
      </c>
      <c r="B438" s="19">
        <v>20031461</v>
      </c>
      <c r="C438" s="19" t="s">
        <v>9878</v>
      </c>
      <c r="D438" s="19" t="s">
        <v>9879</v>
      </c>
      <c r="E438" s="20">
        <v>36251</v>
      </c>
      <c r="F438" s="20">
        <v>36616</v>
      </c>
      <c r="G438" s="19" t="s">
        <v>75</v>
      </c>
      <c r="H438" s="19" t="s">
        <v>94</v>
      </c>
      <c r="I438" s="19" t="s">
        <v>5120</v>
      </c>
      <c r="O438" s="19" t="s">
        <v>10768</v>
      </c>
      <c r="P438" s="20"/>
      <c r="R438" s="19">
        <v>6230</v>
      </c>
      <c r="S438" s="19" t="str">
        <f>IF(COUNTIF($B$2:B438,B438)&gt;1,"重複","")</f>
        <v/>
      </c>
      <c r="T438" s="19" t="s">
        <v>11124</v>
      </c>
    </row>
    <row r="439" spans="1:20" s="19" customFormat="1" hidden="1">
      <c r="A439" s="19">
        <v>720000035</v>
      </c>
      <c r="B439" s="19">
        <v>20033471</v>
      </c>
      <c r="C439" s="19" t="s">
        <v>9831</v>
      </c>
      <c r="D439" s="19" t="s">
        <v>9832</v>
      </c>
      <c r="E439" s="20">
        <v>36617</v>
      </c>
      <c r="F439" s="20">
        <v>36981</v>
      </c>
      <c r="G439" s="19" t="s">
        <v>75</v>
      </c>
      <c r="H439" s="19" t="s">
        <v>94</v>
      </c>
      <c r="I439" s="19" t="s">
        <v>7954</v>
      </c>
      <c r="O439" s="19" t="s">
        <v>10768</v>
      </c>
      <c r="P439" s="20"/>
      <c r="R439" s="19">
        <v>6230</v>
      </c>
      <c r="S439" s="19" t="str">
        <f>IF(COUNTIF($B$2:B439,B439)&gt;1,"重複","")</f>
        <v/>
      </c>
      <c r="T439" s="19" t="s">
        <v>11124</v>
      </c>
    </row>
    <row r="440" spans="1:20" s="19" customFormat="1" hidden="1">
      <c r="A440" s="19">
        <v>720000035</v>
      </c>
      <c r="B440" s="19">
        <v>20025283</v>
      </c>
      <c r="C440" s="19" t="s">
        <v>9831</v>
      </c>
      <c r="D440" s="19" t="s">
        <v>9832</v>
      </c>
      <c r="E440" s="20">
        <v>36251</v>
      </c>
      <c r="F440" s="20">
        <v>36616</v>
      </c>
      <c r="G440" s="19" t="s">
        <v>75</v>
      </c>
      <c r="H440" s="19" t="s">
        <v>43</v>
      </c>
      <c r="I440" s="19" t="s">
        <v>9833</v>
      </c>
      <c r="O440" s="19" t="s">
        <v>10771</v>
      </c>
      <c r="P440" s="20"/>
      <c r="R440" s="19">
        <v>6230</v>
      </c>
      <c r="S440" s="19" t="str">
        <f>IF(COUNTIF($B$2:B440,B440)&gt;1,"重複","")</f>
        <v/>
      </c>
      <c r="T440" s="19" t="s">
        <v>11124</v>
      </c>
    </row>
    <row r="441" spans="1:20" s="19" customFormat="1" hidden="1">
      <c r="A441" s="19">
        <v>720000036</v>
      </c>
      <c r="B441" s="19">
        <v>20030651</v>
      </c>
      <c r="C441" s="19" t="s">
        <v>12645</v>
      </c>
      <c r="D441" s="19" t="s">
        <v>12646</v>
      </c>
      <c r="E441" s="20">
        <v>36342</v>
      </c>
      <c r="F441" s="20">
        <v>36616</v>
      </c>
      <c r="G441" s="19" t="s">
        <v>12416</v>
      </c>
      <c r="H441" s="19" t="s">
        <v>8130</v>
      </c>
      <c r="I441" s="19" t="s">
        <v>7019</v>
      </c>
      <c r="O441" s="19" t="s">
        <v>12015</v>
      </c>
      <c r="P441" s="20"/>
      <c r="R441" s="19">
        <v>5230</v>
      </c>
      <c r="S441" s="19" t="str">
        <f>IF(COUNTIF($B$2:B441,B441)&gt;1,"重複","")</f>
        <v/>
      </c>
      <c r="T441" s="19" t="s">
        <v>12418</v>
      </c>
    </row>
    <row r="442" spans="1:20" s="19" customFormat="1" hidden="1">
      <c r="A442" s="19">
        <v>720000037</v>
      </c>
      <c r="B442" s="19">
        <v>20119875</v>
      </c>
      <c r="C442" s="19" t="s">
        <v>2799</v>
      </c>
      <c r="D442" s="19" t="s">
        <v>2800</v>
      </c>
      <c r="E442" s="20">
        <v>40740</v>
      </c>
      <c r="F442" s="20">
        <v>40999</v>
      </c>
      <c r="G442" s="19" t="s">
        <v>75</v>
      </c>
      <c r="H442" s="19" t="s">
        <v>2315</v>
      </c>
      <c r="I442" s="19" t="s">
        <v>551</v>
      </c>
      <c r="O442" s="19" t="s">
        <v>10773</v>
      </c>
      <c r="P442" s="20">
        <v>41468</v>
      </c>
      <c r="Q442" s="19" t="s">
        <v>29</v>
      </c>
      <c r="R442" s="19">
        <v>8000</v>
      </c>
      <c r="S442" s="19" t="str">
        <f>IF(COUNTIF($B$2:B442,B442)&gt;1,"重複","")</f>
        <v/>
      </c>
      <c r="T442" s="19" t="s">
        <v>11124</v>
      </c>
    </row>
    <row r="443" spans="1:20" s="19" customFormat="1" hidden="1">
      <c r="A443" s="19">
        <v>720000037</v>
      </c>
      <c r="B443" s="19">
        <v>20022463</v>
      </c>
      <c r="C443" s="19" t="s">
        <v>2799</v>
      </c>
      <c r="D443" s="19" t="s">
        <v>2800</v>
      </c>
      <c r="E443" s="20">
        <v>35886</v>
      </c>
      <c r="F443" s="20">
        <v>36250</v>
      </c>
      <c r="G443" s="19" t="s">
        <v>75</v>
      </c>
      <c r="H443" s="19" t="s">
        <v>94</v>
      </c>
      <c r="O443" s="19" t="s">
        <v>10768</v>
      </c>
      <c r="P443" s="20"/>
      <c r="R443" s="19">
        <v>5230</v>
      </c>
      <c r="S443" s="19" t="str">
        <f>IF(COUNTIF($B$2:B443,B443)&gt;1,"重複","")</f>
        <v/>
      </c>
      <c r="T443" s="19" t="s">
        <v>11124</v>
      </c>
    </row>
    <row r="444" spans="1:20" s="22" customFormat="1" hidden="1">
      <c r="A444" s="22">
        <v>720000038</v>
      </c>
      <c r="B444" s="22">
        <v>20131897</v>
      </c>
      <c r="C444" s="22" t="s">
        <v>1192</v>
      </c>
      <c r="D444" s="22" t="s">
        <v>1193</v>
      </c>
      <c r="E444" s="23">
        <v>41374</v>
      </c>
      <c r="F444" s="23">
        <v>41729</v>
      </c>
      <c r="G444" s="22" t="s">
        <v>75</v>
      </c>
      <c r="H444" s="22" t="s">
        <v>94</v>
      </c>
      <c r="I444" s="22" t="s">
        <v>3671</v>
      </c>
      <c r="J444" s="22" t="s">
        <v>3672</v>
      </c>
      <c r="K444" s="22" t="s">
        <v>3673</v>
      </c>
      <c r="O444" s="22" t="s">
        <v>10768</v>
      </c>
      <c r="P444" s="24">
        <v>42835</v>
      </c>
      <c r="Q444" s="22" t="s">
        <v>29</v>
      </c>
      <c r="R444" s="22">
        <v>5730</v>
      </c>
      <c r="S444" s="22" t="str">
        <f>IF(COUNTIF($B$2:B444,B444)&gt;1,"重複","")</f>
        <v/>
      </c>
      <c r="T444" s="22" t="s">
        <v>10765</v>
      </c>
    </row>
    <row r="445" spans="1:20" s="22" customFormat="1" hidden="1">
      <c r="A445" s="22">
        <v>720000038</v>
      </c>
      <c r="B445" s="22">
        <v>20165561</v>
      </c>
      <c r="C445" s="22" t="s">
        <v>1192</v>
      </c>
      <c r="D445" s="22" t="s">
        <v>1193</v>
      </c>
      <c r="E445" s="23">
        <v>44663</v>
      </c>
      <c r="F445" s="23">
        <v>45016</v>
      </c>
      <c r="G445" s="22" t="s">
        <v>75</v>
      </c>
      <c r="H445" s="22" t="s">
        <v>10781</v>
      </c>
      <c r="I445" s="22" t="s">
        <v>788</v>
      </c>
      <c r="J445" s="22" t="s">
        <v>1194</v>
      </c>
      <c r="O445" s="22" t="s">
        <v>10782</v>
      </c>
      <c r="P445" s="24">
        <v>42835</v>
      </c>
      <c r="Q445" s="22" t="s">
        <v>29</v>
      </c>
      <c r="R445" s="22">
        <v>6230</v>
      </c>
      <c r="S445" s="22" t="str">
        <f>IF(COUNTIF($B$2:B445,B445)&gt;1,"重複","")</f>
        <v/>
      </c>
      <c r="T445" s="22" t="s">
        <v>10765</v>
      </c>
    </row>
    <row r="446" spans="1:20" s="22" customFormat="1" hidden="1">
      <c r="A446" s="22">
        <v>720000038</v>
      </c>
      <c r="B446" s="22">
        <v>20034529</v>
      </c>
      <c r="C446" s="22" t="s">
        <v>1192</v>
      </c>
      <c r="D446" s="22" t="s">
        <v>1193</v>
      </c>
      <c r="E446" s="23">
        <v>36008</v>
      </c>
      <c r="F446" s="23">
        <v>36250</v>
      </c>
      <c r="G446" s="22" t="s">
        <v>75</v>
      </c>
      <c r="H446" s="22" t="s">
        <v>33</v>
      </c>
      <c r="I446" s="22" t="s">
        <v>9913</v>
      </c>
      <c r="O446" s="22" t="s">
        <v>10770</v>
      </c>
      <c r="P446" s="23"/>
      <c r="R446" s="22">
        <v>4740</v>
      </c>
      <c r="S446" s="22" t="str">
        <f>IF(COUNTIF($B$2:B446,B446)&gt;1,"重複","")</f>
        <v/>
      </c>
      <c r="T446" s="22" t="s">
        <v>10765</v>
      </c>
    </row>
    <row r="447" spans="1:20" s="22" customFormat="1" hidden="1">
      <c r="A447" s="22">
        <v>720000038</v>
      </c>
      <c r="B447" s="22">
        <v>20030341</v>
      </c>
      <c r="C447" s="22" t="s">
        <v>1192</v>
      </c>
      <c r="D447" s="22" t="s">
        <v>1193</v>
      </c>
      <c r="E447" s="23">
        <v>35886</v>
      </c>
      <c r="F447" s="23">
        <v>36250</v>
      </c>
      <c r="G447" s="22" t="s">
        <v>75</v>
      </c>
      <c r="H447" s="22" t="s">
        <v>8130</v>
      </c>
      <c r="I447" s="22" t="s">
        <v>3672</v>
      </c>
      <c r="O447" s="22" t="s">
        <v>12015</v>
      </c>
      <c r="P447" s="23"/>
      <c r="R447" s="22">
        <v>4740</v>
      </c>
      <c r="S447" s="22" t="str">
        <f>IF(COUNTIF($B$2:B447,B447)&gt;1,"重複","")</f>
        <v/>
      </c>
      <c r="T447" s="22" t="s">
        <v>10765</v>
      </c>
    </row>
    <row r="448" spans="1:20" s="19" customFormat="1" hidden="1">
      <c r="A448" s="19">
        <v>720000039</v>
      </c>
      <c r="B448" s="19">
        <v>20033551</v>
      </c>
      <c r="C448" s="19" t="s">
        <v>9906</v>
      </c>
      <c r="D448" s="19" t="s">
        <v>9907</v>
      </c>
      <c r="E448" s="20">
        <v>36617</v>
      </c>
      <c r="F448" s="20">
        <v>36981</v>
      </c>
      <c r="G448" s="19" t="s">
        <v>75</v>
      </c>
      <c r="H448" s="19" t="s">
        <v>94</v>
      </c>
      <c r="I448" s="19" t="s">
        <v>7176</v>
      </c>
      <c r="O448" s="19" t="s">
        <v>10768</v>
      </c>
      <c r="P448" s="20"/>
      <c r="R448" s="19">
        <v>5730</v>
      </c>
      <c r="S448" s="19" t="str">
        <f>IF(COUNTIF($B$2:B448,B448)&gt;1,"重複","")</f>
        <v/>
      </c>
      <c r="T448" s="19" t="s">
        <v>11124</v>
      </c>
    </row>
    <row r="449" spans="1:20" s="19" customFormat="1" hidden="1">
      <c r="A449" s="19">
        <v>720000040</v>
      </c>
      <c r="B449" s="19">
        <v>20028304</v>
      </c>
      <c r="C449" s="19" t="s">
        <v>9848</v>
      </c>
      <c r="D449" s="19" t="s">
        <v>9849</v>
      </c>
      <c r="E449" s="20">
        <v>36069</v>
      </c>
      <c r="F449" s="20">
        <v>36250</v>
      </c>
      <c r="G449" s="19" t="s">
        <v>75</v>
      </c>
      <c r="H449" s="19" t="s">
        <v>28</v>
      </c>
      <c r="I449" s="19" t="s">
        <v>5653</v>
      </c>
      <c r="O449" s="19" t="s">
        <v>10787</v>
      </c>
      <c r="P449" s="20"/>
      <c r="R449" s="19">
        <v>6230</v>
      </c>
      <c r="S449" s="19" t="str">
        <f>IF(COUNTIF($B$2:B449,B449)&gt;1,"重複","")</f>
        <v/>
      </c>
      <c r="T449" s="19" t="s">
        <v>11124</v>
      </c>
    </row>
    <row r="450" spans="1:20" s="19" customFormat="1" hidden="1">
      <c r="A450" s="19">
        <v>720000041</v>
      </c>
      <c r="B450" s="19">
        <v>20029550</v>
      </c>
      <c r="C450" s="19" t="s">
        <v>9773</v>
      </c>
      <c r="D450" s="19" t="s">
        <v>9774</v>
      </c>
      <c r="E450" s="20">
        <v>35886</v>
      </c>
      <c r="F450" s="20">
        <v>36250</v>
      </c>
      <c r="G450" s="19" t="s">
        <v>75</v>
      </c>
      <c r="H450" s="19" t="s">
        <v>8130</v>
      </c>
      <c r="O450" s="19" t="s">
        <v>12015</v>
      </c>
      <c r="P450" s="20"/>
      <c r="R450" s="19">
        <v>5230</v>
      </c>
      <c r="S450" s="19" t="str">
        <f>IF(COUNTIF($B$2:B450,B450)&gt;1,"重複","")</f>
        <v/>
      </c>
      <c r="T450" s="19" t="s">
        <v>11124</v>
      </c>
    </row>
    <row r="451" spans="1:20" s="19" customFormat="1" hidden="1">
      <c r="A451" s="19">
        <v>720000041</v>
      </c>
      <c r="B451" s="19">
        <v>20020676</v>
      </c>
      <c r="C451" s="19" t="s">
        <v>9773</v>
      </c>
      <c r="D451" s="19" t="s">
        <v>9774</v>
      </c>
      <c r="E451" s="20">
        <v>35886</v>
      </c>
      <c r="F451" s="20">
        <v>36250</v>
      </c>
      <c r="G451" s="19" t="s">
        <v>75</v>
      </c>
      <c r="H451" s="19" t="s">
        <v>119</v>
      </c>
      <c r="I451" s="19" t="s">
        <v>12165</v>
      </c>
      <c r="J451" s="19" t="s">
        <v>12166</v>
      </c>
      <c r="O451" s="19" t="s">
        <v>10792</v>
      </c>
      <c r="P451" s="20"/>
      <c r="R451" s="19">
        <v>5230</v>
      </c>
      <c r="S451" s="19" t="str">
        <f>IF(COUNTIF($B$2:B451,B451)&gt;1,"重複","")</f>
        <v/>
      </c>
      <c r="T451" s="19" t="s">
        <v>11124</v>
      </c>
    </row>
    <row r="452" spans="1:20" s="19" customFormat="1" hidden="1">
      <c r="A452" s="19">
        <v>720000042</v>
      </c>
      <c r="B452" s="19">
        <v>20030908</v>
      </c>
      <c r="C452" s="19" t="s">
        <v>5619</v>
      </c>
      <c r="D452" s="19" t="s">
        <v>5620</v>
      </c>
      <c r="E452" s="20">
        <v>36800</v>
      </c>
      <c r="F452" s="20">
        <v>36981</v>
      </c>
      <c r="G452" s="19" t="s">
        <v>75</v>
      </c>
      <c r="H452" s="19" t="s">
        <v>2660</v>
      </c>
      <c r="I452" s="19" t="s">
        <v>5621</v>
      </c>
      <c r="O452" s="19" t="s">
        <v>10769</v>
      </c>
      <c r="P452" s="20"/>
      <c r="R452" s="19">
        <v>6230</v>
      </c>
      <c r="S452" s="19" t="str">
        <f>IF(COUNTIF($B$2:B452,B452)&gt;1,"重複","")</f>
        <v/>
      </c>
      <c r="T452" s="19" t="s">
        <v>11124</v>
      </c>
    </row>
    <row r="453" spans="1:20" s="19" customFormat="1" hidden="1">
      <c r="A453" s="19">
        <v>720000042</v>
      </c>
      <c r="B453" s="19">
        <v>20021900</v>
      </c>
      <c r="C453" s="19" t="s">
        <v>5619</v>
      </c>
      <c r="D453" s="19" t="s">
        <v>5620</v>
      </c>
      <c r="E453" s="20">
        <v>36617</v>
      </c>
      <c r="F453" s="20">
        <v>36981</v>
      </c>
      <c r="G453" s="19" t="s">
        <v>75</v>
      </c>
      <c r="H453" s="19" t="s">
        <v>119</v>
      </c>
      <c r="I453" s="19" t="s">
        <v>9790</v>
      </c>
      <c r="O453" s="19" t="s">
        <v>10792</v>
      </c>
      <c r="P453" s="20"/>
      <c r="R453" s="19">
        <v>6230</v>
      </c>
      <c r="S453" s="19" t="str">
        <f>IF(COUNTIF($B$2:B453,B453)&gt;1,"重複","")</f>
        <v/>
      </c>
      <c r="T453" s="19" t="s">
        <v>11124</v>
      </c>
    </row>
    <row r="454" spans="1:20" s="19" customFormat="1" hidden="1">
      <c r="A454" s="19">
        <v>720000043</v>
      </c>
      <c r="B454" s="19">
        <v>20025975</v>
      </c>
      <c r="C454" s="19" t="s">
        <v>12647</v>
      </c>
      <c r="D454" s="19" t="s">
        <v>12648</v>
      </c>
      <c r="E454" s="20">
        <v>36617</v>
      </c>
      <c r="F454" s="20">
        <v>36981</v>
      </c>
      <c r="G454" s="19" t="s">
        <v>12416</v>
      </c>
      <c r="H454" s="19" t="s">
        <v>43</v>
      </c>
      <c r="I454" s="19" t="s">
        <v>8588</v>
      </c>
      <c r="O454" s="19" t="s">
        <v>10771</v>
      </c>
      <c r="P454" s="20"/>
      <c r="R454" s="19">
        <v>6100</v>
      </c>
      <c r="S454" s="19" t="str">
        <f>IF(COUNTIF($B$2:B454,B454)&gt;1,"重複","")</f>
        <v/>
      </c>
      <c r="T454" s="19" t="s">
        <v>12418</v>
      </c>
    </row>
    <row r="455" spans="1:20" s="19" customFormat="1" hidden="1">
      <c r="A455" s="19">
        <v>720000044</v>
      </c>
      <c r="B455" s="19">
        <v>20031833</v>
      </c>
      <c r="C455" s="19" t="s">
        <v>9882</v>
      </c>
      <c r="D455" s="19" t="s">
        <v>9883</v>
      </c>
      <c r="E455" s="20">
        <v>36251</v>
      </c>
      <c r="F455" s="20">
        <v>36616</v>
      </c>
      <c r="G455" s="19" t="s">
        <v>75</v>
      </c>
      <c r="H455" s="19" t="s">
        <v>94</v>
      </c>
      <c r="I455" s="19" t="s">
        <v>8550</v>
      </c>
      <c r="O455" s="19" t="s">
        <v>10768</v>
      </c>
      <c r="P455" s="20"/>
      <c r="R455" s="19">
        <v>4740</v>
      </c>
      <c r="S455" s="19" t="str">
        <f>IF(COUNTIF($B$2:B455,B455)&gt;1,"重複","")</f>
        <v/>
      </c>
      <c r="T455" s="19" t="s">
        <v>11124</v>
      </c>
    </row>
    <row r="456" spans="1:20" s="19" customFormat="1" hidden="1">
      <c r="A456" s="19">
        <v>720000045</v>
      </c>
      <c r="B456" s="19">
        <v>20016141</v>
      </c>
      <c r="C456" s="19" t="s">
        <v>9765</v>
      </c>
      <c r="D456" s="19" t="s">
        <v>9766</v>
      </c>
      <c r="E456" s="20">
        <v>36312</v>
      </c>
      <c r="F456" s="20">
        <v>36616</v>
      </c>
      <c r="G456" s="19" t="s">
        <v>75</v>
      </c>
      <c r="H456" s="19" t="s">
        <v>94</v>
      </c>
      <c r="I456" s="19" t="s">
        <v>9767</v>
      </c>
      <c r="O456" s="19" t="s">
        <v>10768</v>
      </c>
      <c r="P456" s="20"/>
      <c r="R456" s="19">
        <v>5230</v>
      </c>
      <c r="S456" s="19" t="str">
        <f>IF(COUNTIF($B$2:B456,B456)&gt;1,"重複","")</f>
        <v/>
      </c>
      <c r="T456" s="19" t="s">
        <v>11124</v>
      </c>
    </row>
    <row r="457" spans="1:20" s="19" customFormat="1" hidden="1">
      <c r="A457" s="19">
        <v>720000046</v>
      </c>
      <c r="B457" s="19">
        <v>20024669</v>
      </c>
      <c r="C457" s="19" t="s">
        <v>9825</v>
      </c>
      <c r="D457" s="19" t="s">
        <v>9826</v>
      </c>
      <c r="E457" s="20">
        <v>36617</v>
      </c>
      <c r="F457" s="20">
        <v>36981</v>
      </c>
      <c r="G457" s="19" t="s">
        <v>75</v>
      </c>
      <c r="H457" s="19" t="s">
        <v>43</v>
      </c>
      <c r="I457" s="19" t="s">
        <v>8591</v>
      </c>
      <c r="O457" s="19" t="s">
        <v>10771</v>
      </c>
      <c r="P457" s="20"/>
      <c r="R457" s="19">
        <v>6600</v>
      </c>
      <c r="S457" s="19" t="str">
        <f>IF(COUNTIF($B$2:B457,B457)&gt;1,"重複","")</f>
        <v/>
      </c>
      <c r="T457" s="19" t="s">
        <v>11124</v>
      </c>
    </row>
    <row r="458" spans="1:20" s="19" customFormat="1" hidden="1">
      <c r="A458" s="19">
        <v>720000047</v>
      </c>
      <c r="B458" s="19">
        <v>20024376</v>
      </c>
      <c r="C458" s="19" t="s">
        <v>9819</v>
      </c>
      <c r="D458" s="19" t="s">
        <v>9820</v>
      </c>
      <c r="E458" s="20">
        <v>35886</v>
      </c>
      <c r="F458" s="20">
        <v>36250</v>
      </c>
      <c r="G458" s="19" t="s">
        <v>75</v>
      </c>
      <c r="H458" s="19" t="s">
        <v>43</v>
      </c>
      <c r="O458" s="19" t="s">
        <v>10771</v>
      </c>
      <c r="P458" s="20"/>
      <c r="R458" s="19">
        <v>6230</v>
      </c>
      <c r="S458" s="19" t="str">
        <f>IF(COUNTIF($B$2:B458,B458)&gt;1,"重複","")</f>
        <v/>
      </c>
      <c r="T458" s="19" t="s">
        <v>11124</v>
      </c>
    </row>
    <row r="459" spans="1:20" s="19" customFormat="1" hidden="1">
      <c r="A459" s="19">
        <v>720000048</v>
      </c>
      <c r="B459" s="19">
        <v>20035905</v>
      </c>
      <c r="C459" s="19" t="s">
        <v>6444</v>
      </c>
      <c r="D459" s="19" t="s">
        <v>6445</v>
      </c>
      <c r="E459" s="20">
        <v>36617</v>
      </c>
      <c r="F459" s="20">
        <v>36981</v>
      </c>
      <c r="G459" s="19" t="s">
        <v>75</v>
      </c>
      <c r="H459" s="19" t="s">
        <v>104</v>
      </c>
      <c r="I459" s="19" t="s">
        <v>8611</v>
      </c>
      <c r="O459" s="19" t="s">
        <v>10805</v>
      </c>
      <c r="P459" s="20"/>
      <c r="R459" s="19">
        <v>2380</v>
      </c>
      <c r="S459" s="19" t="str">
        <f>IF(COUNTIF($B$2:B459,B459)&gt;1,"重複","")</f>
        <v/>
      </c>
      <c r="T459" s="19" t="s">
        <v>11124</v>
      </c>
    </row>
    <row r="460" spans="1:20" s="19" customFormat="1" hidden="1">
      <c r="A460" s="19">
        <v>720000049</v>
      </c>
      <c r="B460" s="19">
        <v>20021626</v>
      </c>
      <c r="C460" s="19" t="s">
        <v>9782</v>
      </c>
      <c r="D460" s="19" t="s">
        <v>9783</v>
      </c>
      <c r="E460" s="20">
        <v>36251</v>
      </c>
      <c r="F460" s="20">
        <v>36616</v>
      </c>
      <c r="G460" s="19" t="s">
        <v>75</v>
      </c>
      <c r="H460" s="19" t="s">
        <v>119</v>
      </c>
      <c r="I460" s="19" t="s">
        <v>2511</v>
      </c>
      <c r="J460" s="19" t="s">
        <v>2512</v>
      </c>
      <c r="O460" s="19" t="s">
        <v>10792</v>
      </c>
      <c r="P460" s="20"/>
      <c r="R460" s="19">
        <v>6230</v>
      </c>
      <c r="S460" s="19" t="str">
        <f>IF(COUNTIF($B$2:B460,B460)&gt;1,"重複","")</f>
        <v/>
      </c>
      <c r="T460" s="19" t="s">
        <v>11124</v>
      </c>
    </row>
    <row r="461" spans="1:20" s="19" customFormat="1" hidden="1">
      <c r="A461" s="19">
        <v>720000050</v>
      </c>
      <c r="B461" s="19">
        <v>20024205</v>
      </c>
      <c r="C461" s="19" t="s">
        <v>5734</v>
      </c>
      <c r="D461" s="19" t="s">
        <v>5735</v>
      </c>
      <c r="E461" s="20">
        <v>35886</v>
      </c>
      <c r="F461" s="20">
        <v>36250</v>
      </c>
      <c r="G461" s="19" t="s">
        <v>75</v>
      </c>
      <c r="H461" s="19" t="s">
        <v>43</v>
      </c>
      <c r="O461" s="19" t="s">
        <v>10771</v>
      </c>
      <c r="P461" s="20"/>
      <c r="R461" s="19">
        <v>5730</v>
      </c>
      <c r="S461" s="19" t="str">
        <f>IF(COUNTIF($B$2:B461,B461)&gt;1,"重複","")</f>
        <v/>
      </c>
      <c r="T461" s="19" t="s">
        <v>11124</v>
      </c>
    </row>
    <row r="462" spans="1:20" s="19" customFormat="1" hidden="1">
      <c r="A462" s="19">
        <v>720000051</v>
      </c>
      <c r="B462" s="19">
        <v>20028493</v>
      </c>
      <c r="C462" s="19" t="s">
        <v>9850</v>
      </c>
      <c r="D462" s="19" t="s">
        <v>9851</v>
      </c>
      <c r="E462" s="20">
        <v>35886</v>
      </c>
      <c r="F462" s="20">
        <v>36250</v>
      </c>
      <c r="G462" s="19" t="s">
        <v>75</v>
      </c>
      <c r="H462" s="19" t="s">
        <v>28</v>
      </c>
      <c r="I462" s="19" t="s">
        <v>9852</v>
      </c>
      <c r="O462" s="19" t="s">
        <v>10787</v>
      </c>
      <c r="P462" s="20"/>
      <c r="R462" s="19">
        <v>6230</v>
      </c>
      <c r="S462" s="19" t="str">
        <f>IF(COUNTIF($B$2:B462,B462)&gt;1,"重複","")</f>
        <v/>
      </c>
      <c r="T462" s="19" t="s">
        <v>11124</v>
      </c>
    </row>
    <row r="463" spans="1:20" s="19" customFormat="1" hidden="1">
      <c r="A463" s="19">
        <v>720000052</v>
      </c>
      <c r="B463" s="19">
        <v>20035881</v>
      </c>
      <c r="C463" s="19" t="s">
        <v>9917</v>
      </c>
      <c r="D463" s="19" t="s">
        <v>9918</v>
      </c>
      <c r="E463" s="20">
        <v>36257</v>
      </c>
      <c r="F463" s="20">
        <v>36616</v>
      </c>
      <c r="G463" s="19" t="s">
        <v>75</v>
      </c>
      <c r="H463" s="19" t="s">
        <v>108</v>
      </c>
      <c r="I463" s="19" t="s">
        <v>5529</v>
      </c>
      <c r="O463" s="19" t="s">
        <v>10806</v>
      </c>
      <c r="P463" s="20"/>
      <c r="R463" s="19">
        <v>2380</v>
      </c>
      <c r="S463" s="19" t="str">
        <f>IF(COUNTIF($B$2:B463,B463)&gt;1,"重複","")</f>
        <v/>
      </c>
      <c r="T463" s="19" t="s">
        <v>11124</v>
      </c>
    </row>
    <row r="464" spans="1:20" s="19" customFormat="1" hidden="1">
      <c r="A464" s="19">
        <v>720000053</v>
      </c>
      <c r="B464" s="19">
        <v>20023983</v>
      </c>
      <c r="C464" s="19" t="s">
        <v>9814</v>
      </c>
      <c r="D464" s="19" t="s">
        <v>9815</v>
      </c>
      <c r="E464" s="20">
        <v>36312</v>
      </c>
      <c r="F464" s="20">
        <v>36616</v>
      </c>
      <c r="G464" s="19" t="s">
        <v>75</v>
      </c>
      <c r="H464" s="19" t="s">
        <v>43</v>
      </c>
      <c r="I464" s="19" t="s">
        <v>12127</v>
      </c>
      <c r="O464" s="19" t="s">
        <v>10771</v>
      </c>
      <c r="P464" s="20"/>
      <c r="R464" s="19">
        <v>6230</v>
      </c>
      <c r="S464" s="19" t="str">
        <f>IF(COUNTIF($B$2:B464,B464)&gt;1,"重複","")</f>
        <v/>
      </c>
      <c r="T464" s="19" t="s">
        <v>11124</v>
      </c>
    </row>
    <row r="465" spans="1:20" s="19" customFormat="1" hidden="1">
      <c r="A465" s="19">
        <v>720000054</v>
      </c>
      <c r="B465" s="19">
        <v>20023548</v>
      </c>
      <c r="C465" s="19" t="s">
        <v>9808</v>
      </c>
      <c r="D465" s="19" t="s">
        <v>9809</v>
      </c>
      <c r="E465" s="20">
        <v>35886</v>
      </c>
      <c r="F465" s="20">
        <v>36250</v>
      </c>
      <c r="G465" s="19" t="s">
        <v>75</v>
      </c>
      <c r="H465" s="19" t="s">
        <v>43</v>
      </c>
      <c r="O465" s="19" t="s">
        <v>10771</v>
      </c>
      <c r="P465" s="20"/>
      <c r="R465" s="19">
        <v>6230</v>
      </c>
      <c r="S465" s="19" t="str">
        <f>IF(COUNTIF($B$2:B465,B465)&gt;1,"重複","")</f>
        <v/>
      </c>
      <c r="T465" s="19" t="s">
        <v>11124</v>
      </c>
    </row>
    <row r="466" spans="1:20" s="19" customFormat="1" hidden="1">
      <c r="A466" s="19">
        <v>720000055</v>
      </c>
      <c r="B466" s="19">
        <v>20033541</v>
      </c>
      <c r="C466" s="19" t="s">
        <v>9904</v>
      </c>
      <c r="D466" s="19" t="s">
        <v>9905</v>
      </c>
      <c r="E466" s="20">
        <v>36617</v>
      </c>
      <c r="F466" s="20">
        <v>36981</v>
      </c>
      <c r="G466" s="19" t="s">
        <v>75</v>
      </c>
      <c r="H466" s="19" t="s">
        <v>94</v>
      </c>
      <c r="I466" s="19" t="s">
        <v>7176</v>
      </c>
      <c r="O466" s="19" t="s">
        <v>10768</v>
      </c>
      <c r="P466" s="20"/>
      <c r="R466" s="19">
        <v>4740</v>
      </c>
      <c r="S466" s="19" t="str">
        <f>IF(COUNTIF($B$2:B466,B466)&gt;1,"重複","")</f>
        <v/>
      </c>
      <c r="T466" s="19" t="s">
        <v>11124</v>
      </c>
    </row>
    <row r="467" spans="1:20" s="19" customFormat="1" hidden="1">
      <c r="A467" s="19">
        <v>720000056</v>
      </c>
      <c r="B467" s="19">
        <v>20096994</v>
      </c>
      <c r="C467" s="19" t="s">
        <v>5475</v>
      </c>
      <c r="D467" s="19" t="s">
        <v>5476</v>
      </c>
      <c r="E467" s="20">
        <v>39917</v>
      </c>
      <c r="F467" s="20">
        <v>40268</v>
      </c>
      <c r="G467" s="19" t="s">
        <v>75</v>
      </c>
      <c r="H467" s="19" t="s">
        <v>119</v>
      </c>
      <c r="I467" s="19" t="s">
        <v>5477</v>
      </c>
      <c r="O467" s="19" t="s">
        <v>10792</v>
      </c>
      <c r="P467" s="20"/>
      <c r="R467" s="19">
        <v>6230</v>
      </c>
      <c r="S467" s="19" t="str">
        <f>IF(COUNTIF($B$2:B467,B467)&gt;1,"重複","")</f>
        <v/>
      </c>
      <c r="T467" s="19" t="s">
        <v>11124</v>
      </c>
    </row>
    <row r="468" spans="1:20" s="19" customFormat="1" hidden="1">
      <c r="A468" s="19">
        <v>720000056</v>
      </c>
      <c r="B468" s="19">
        <v>20033435</v>
      </c>
      <c r="C468" s="19" t="s">
        <v>9892</v>
      </c>
      <c r="D468" s="19" t="s">
        <v>5476</v>
      </c>
      <c r="E468" s="20">
        <v>36617</v>
      </c>
      <c r="F468" s="20">
        <v>36981</v>
      </c>
      <c r="G468" s="19" t="s">
        <v>75</v>
      </c>
      <c r="H468" s="19" t="s">
        <v>94</v>
      </c>
      <c r="I468" s="19" t="s">
        <v>9893</v>
      </c>
      <c r="O468" s="19" t="s">
        <v>10768</v>
      </c>
      <c r="P468" s="20"/>
      <c r="R468" s="19">
        <v>5730</v>
      </c>
      <c r="S468" s="19" t="str">
        <f>IF(COUNTIF($B$2:B468,B468)&gt;1,"重複","")</f>
        <v/>
      </c>
      <c r="T468" s="19" t="s">
        <v>11124</v>
      </c>
    </row>
    <row r="469" spans="1:20" s="19" customFormat="1" hidden="1">
      <c r="A469" s="19">
        <v>720000057</v>
      </c>
      <c r="B469" s="19">
        <v>20022064</v>
      </c>
      <c r="C469" s="19" t="s">
        <v>6449</v>
      </c>
      <c r="D469" s="19" t="s">
        <v>6450</v>
      </c>
      <c r="E469" s="20">
        <v>36069</v>
      </c>
      <c r="F469" s="20">
        <v>36250</v>
      </c>
      <c r="G469" s="19" t="s">
        <v>75</v>
      </c>
      <c r="H469" s="19" t="s">
        <v>94</v>
      </c>
      <c r="I469" s="19" t="s">
        <v>1292</v>
      </c>
      <c r="O469" s="19" t="s">
        <v>10768</v>
      </c>
      <c r="P469" s="20"/>
      <c r="R469" s="19">
        <v>6230</v>
      </c>
      <c r="S469" s="19" t="str">
        <f>IF(COUNTIF($B$2:B469,B469)&gt;1,"重複","")</f>
        <v/>
      </c>
      <c r="T469" s="19" t="s">
        <v>11124</v>
      </c>
    </row>
    <row r="470" spans="1:20" s="19" customFormat="1" hidden="1">
      <c r="A470" s="19">
        <v>720000057</v>
      </c>
      <c r="B470" s="19">
        <v>20020392</v>
      </c>
      <c r="C470" s="19" t="s">
        <v>6449</v>
      </c>
      <c r="D470" s="19" t="s">
        <v>6450</v>
      </c>
      <c r="E470" s="20">
        <v>35886</v>
      </c>
      <c r="F470" s="20">
        <v>36250</v>
      </c>
      <c r="G470" s="19" t="s">
        <v>75</v>
      </c>
      <c r="H470" s="19" t="s">
        <v>119</v>
      </c>
      <c r="I470" s="19" t="s">
        <v>12088</v>
      </c>
      <c r="O470" s="19" t="s">
        <v>10792</v>
      </c>
      <c r="P470" s="20"/>
      <c r="R470" s="19">
        <v>6230</v>
      </c>
      <c r="S470" s="19" t="str">
        <f>IF(COUNTIF($B$2:B470,B470)&gt;1,"重複","")</f>
        <v/>
      </c>
      <c r="T470" s="19" t="s">
        <v>11124</v>
      </c>
    </row>
    <row r="471" spans="1:20" s="19" customFormat="1" hidden="1">
      <c r="A471" s="19">
        <v>720000058</v>
      </c>
      <c r="B471" s="19">
        <v>20033514</v>
      </c>
      <c r="C471" s="19" t="s">
        <v>9898</v>
      </c>
      <c r="D471" s="19" t="s">
        <v>9899</v>
      </c>
      <c r="E471" s="20">
        <v>36617</v>
      </c>
      <c r="F471" s="20">
        <v>36981</v>
      </c>
      <c r="G471" s="19" t="s">
        <v>75</v>
      </c>
      <c r="H471" s="19" t="s">
        <v>94</v>
      </c>
      <c r="I471" s="19" t="s">
        <v>7176</v>
      </c>
      <c r="O471" s="19" t="s">
        <v>10768</v>
      </c>
      <c r="P471" s="20"/>
      <c r="R471" s="19">
        <v>5230</v>
      </c>
      <c r="S471" s="19" t="str">
        <f>IF(COUNTIF($B$2:B471,B471)&gt;1,"重複","")</f>
        <v/>
      </c>
      <c r="T471" s="19" t="s">
        <v>11124</v>
      </c>
    </row>
    <row r="472" spans="1:20" s="19" customFormat="1" hidden="1">
      <c r="A472" s="19">
        <v>720000059</v>
      </c>
      <c r="B472" s="19">
        <v>20023751</v>
      </c>
      <c r="C472" s="19" t="s">
        <v>9812</v>
      </c>
      <c r="D472" s="19" t="s">
        <v>9813</v>
      </c>
      <c r="E472" s="20">
        <v>35886</v>
      </c>
      <c r="F472" s="20">
        <v>36250</v>
      </c>
      <c r="G472" s="19" t="s">
        <v>75</v>
      </c>
      <c r="H472" s="19" t="s">
        <v>43</v>
      </c>
      <c r="O472" s="19" t="s">
        <v>10771</v>
      </c>
      <c r="P472" s="20"/>
      <c r="R472" s="19">
        <v>5230</v>
      </c>
      <c r="S472" s="19" t="str">
        <f>IF(COUNTIF($B$2:B472,B472)&gt;1,"重複","")</f>
        <v/>
      </c>
      <c r="T472" s="19" t="s">
        <v>11124</v>
      </c>
    </row>
    <row r="473" spans="1:20" s="19" customFormat="1" hidden="1">
      <c r="A473" s="19">
        <v>720000060</v>
      </c>
      <c r="B473" s="19">
        <v>20060235</v>
      </c>
      <c r="C473" s="19" t="s">
        <v>7424</v>
      </c>
      <c r="D473" s="19" t="s">
        <v>7425</v>
      </c>
      <c r="E473" s="20">
        <v>38123</v>
      </c>
      <c r="F473" s="20">
        <v>38442</v>
      </c>
      <c r="G473" s="19" t="s">
        <v>75</v>
      </c>
      <c r="H473" s="19" t="s">
        <v>43</v>
      </c>
      <c r="I473" s="19" t="s">
        <v>7421</v>
      </c>
      <c r="O473" s="19" t="s">
        <v>10771</v>
      </c>
      <c r="P473" s="20"/>
      <c r="R473" s="19">
        <v>6230</v>
      </c>
      <c r="S473" s="19" t="str">
        <f>IF(COUNTIF($B$2:B473,B473)&gt;1,"重複","")</f>
        <v/>
      </c>
      <c r="T473" s="19" t="s">
        <v>11124</v>
      </c>
    </row>
    <row r="474" spans="1:20" s="19" customFormat="1" hidden="1">
      <c r="A474" s="19">
        <v>720000060</v>
      </c>
      <c r="B474" s="19">
        <v>20020658</v>
      </c>
      <c r="C474" s="19" t="s">
        <v>7424</v>
      </c>
      <c r="D474" s="19" t="s">
        <v>7425</v>
      </c>
      <c r="E474" s="20">
        <v>36069</v>
      </c>
      <c r="F474" s="20">
        <v>36250</v>
      </c>
      <c r="G474" s="19" t="s">
        <v>75</v>
      </c>
      <c r="H474" s="19" t="s">
        <v>119</v>
      </c>
      <c r="I474" s="19" t="s">
        <v>3471</v>
      </c>
      <c r="O474" s="19" t="s">
        <v>10792</v>
      </c>
      <c r="P474" s="20"/>
      <c r="R474" s="19">
        <v>5730</v>
      </c>
      <c r="S474" s="19" t="str">
        <f>IF(COUNTIF($B$2:B474,B474)&gt;1,"重複","")</f>
        <v/>
      </c>
      <c r="T474" s="19" t="s">
        <v>11124</v>
      </c>
    </row>
    <row r="475" spans="1:20" s="19" customFormat="1" hidden="1">
      <c r="A475" s="19">
        <v>720000061</v>
      </c>
      <c r="B475" s="19">
        <v>20027187</v>
      </c>
      <c r="C475" s="19" t="s">
        <v>12649</v>
      </c>
      <c r="D475" s="19" t="s">
        <v>12650</v>
      </c>
      <c r="E475" s="20">
        <v>36262</v>
      </c>
      <c r="F475" s="20">
        <v>36616</v>
      </c>
      <c r="G475" s="19" t="s">
        <v>12416</v>
      </c>
      <c r="H475" s="19" t="s">
        <v>76</v>
      </c>
      <c r="I475" s="19" t="s">
        <v>1780</v>
      </c>
      <c r="O475" s="19" t="s">
        <v>10776</v>
      </c>
      <c r="P475" s="20"/>
      <c r="R475" s="19">
        <v>6230</v>
      </c>
      <c r="S475" s="19" t="str">
        <f>IF(COUNTIF($B$2:B475,B475)&gt;1,"重複","")</f>
        <v/>
      </c>
      <c r="T475" s="19" t="s">
        <v>12418</v>
      </c>
    </row>
    <row r="476" spans="1:20" s="19" customFormat="1" hidden="1">
      <c r="A476" s="19">
        <v>720000062</v>
      </c>
      <c r="B476" s="19">
        <v>20033532</v>
      </c>
      <c r="C476" s="19" t="s">
        <v>9902</v>
      </c>
      <c r="D476" s="19" t="s">
        <v>9903</v>
      </c>
      <c r="E476" s="20">
        <v>36617</v>
      </c>
      <c r="F476" s="20">
        <v>36981</v>
      </c>
      <c r="G476" s="19" t="s">
        <v>75</v>
      </c>
      <c r="H476" s="19" t="s">
        <v>94</v>
      </c>
      <c r="I476" s="19" t="s">
        <v>7176</v>
      </c>
      <c r="O476" s="19" t="s">
        <v>10768</v>
      </c>
      <c r="P476" s="20"/>
      <c r="R476" s="19">
        <v>5730</v>
      </c>
      <c r="S476" s="19" t="str">
        <f>IF(COUNTIF($B$2:B476,B476)&gt;1,"重複","")</f>
        <v/>
      </c>
      <c r="T476" s="19" t="s">
        <v>11124</v>
      </c>
    </row>
    <row r="477" spans="1:20" s="19" customFormat="1" hidden="1">
      <c r="A477" s="19">
        <v>720000063</v>
      </c>
      <c r="B477" s="19">
        <v>20021120</v>
      </c>
      <c r="C477" s="19" t="s">
        <v>9778</v>
      </c>
      <c r="D477" s="19" t="s">
        <v>9779</v>
      </c>
      <c r="E477" s="20">
        <v>36617</v>
      </c>
      <c r="F477" s="20">
        <v>36981</v>
      </c>
      <c r="G477" s="19" t="s">
        <v>75</v>
      </c>
      <c r="H477" s="19" t="s">
        <v>119</v>
      </c>
      <c r="I477" s="19" t="s">
        <v>5692</v>
      </c>
      <c r="O477" s="19" t="s">
        <v>10792</v>
      </c>
      <c r="P477" s="20"/>
      <c r="R477" s="19">
        <v>6230</v>
      </c>
      <c r="S477" s="19" t="str">
        <f>IF(COUNTIF($B$2:B477,B477)&gt;1,"重複","")</f>
        <v/>
      </c>
      <c r="T477" s="19" t="s">
        <v>11124</v>
      </c>
    </row>
    <row r="478" spans="1:20" s="19" customFormat="1" hidden="1">
      <c r="A478" s="19">
        <v>720000063</v>
      </c>
      <c r="B478" s="19">
        <v>20029870</v>
      </c>
      <c r="C478" s="19" t="s">
        <v>9778</v>
      </c>
      <c r="D478" s="19" t="s">
        <v>9779</v>
      </c>
      <c r="E478" s="20">
        <v>35886</v>
      </c>
      <c r="F478" s="20">
        <v>36250</v>
      </c>
      <c r="G478" s="19" t="s">
        <v>75</v>
      </c>
      <c r="H478" s="19" t="s">
        <v>8130</v>
      </c>
      <c r="I478" s="19" t="s">
        <v>973</v>
      </c>
      <c r="O478" s="19" t="s">
        <v>12015</v>
      </c>
      <c r="P478" s="20"/>
      <c r="R478" s="19">
        <v>6230</v>
      </c>
      <c r="S478" s="19" t="str">
        <f>IF(COUNTIF($B$2:B478,B478)&gt;1,"重複","")</f>
        <v/>
      </c>
      <c r="T478" s="19" t="s">
        <v>11124</v>
      </c>
    </row>
    <row r="479" spans="1:20" s="19" customFormat="1" hidden="1">
      <c r="A479" s="19">
        <v>720000063</v>
      </c>
      <c r="B479" s="19">
        <v>20031105</v>
      </c>
      <c r="C479" s="19" t="s">
        <v>9778</v>
      </c>
      <c r="D479" s="19" t="s">
        <v>9779</v>
      </c>
      <c r="E479" s="20">
        <v>35886</v>
      </c>
      <c r="F479" s="20">
        <v>36250</v>
      </c>
      <c r="G479" s="19" t="s">
        <v>75</v>
      </c>
      <c r="H479" s="19" t="s">
        <v>94</v>
      </c>
      <c r="O479" s="19" t="s">
        <v>10768</v>
      </c>
      <c r="P479" s="20"/>
      <c r="R479" s="19">
        <v>6230</v>
      </c>
      <c r="S479" s="19" t="str">
        <f>IF(COUNTIF($B$2:B479,B479)&gt;1,"重複","")</f>
        <v/>
      </c>
      <c r="T479" s="19" t="s">
        <v>11124</v>
      </c>
    </row>
    <row r="480" spans="1:20" s="19" customFormat="1" hidden="1">
      <c r="A480" s="19">
        <v>720000064</v>
      </c>
      <c r="B480" s="19">
        <v>20025743</v>
      </c>
      <c r="C480" s="19" t="s">
        <v>9838</v>
      </c>
      <c r="D480" s="19" t="s">
        <v>9839</v>
      </c>
      <c r="E480" s="20">
        <v>36510</v>
      </c>
      <c r="F480" s="20">
        <v>36616</v>
      </c>
      <c r="G480" s="19" t="s">
        <v>75</v>
      </c>
      <c r="H480" s="19" t="s">
        <v>43</v>
      </c>
      <c r="I480" s="19" t="s">
        <v>12229</v>
      </c>
      <c r="O480" s="19" t="s">
        <v>10771</v>
      </c>
      <c r="P480" s="20"/>
      <c r="R480" s="19">
        <v>5730</v>
      </c>
      <c r="S480" s="19" t="str">
        <f>IF(COUNTIF($B$2:B480,B480)&gt;1,"重複","")</f>
        <v/>
      </c>
      <c r="T480" s="19" t="s">
        <v>11124</v>
      </c>
    </row>
    <row r="481" spans="1:20" s="19" customFormat="1" hidden="1">
      <c r="A481" s="19">
        <v>720000065</v>
      </c>
      <c r="B481" s="19">
        <v>20025939</v>
      </c>
      <c r="C481" s="19" t="s">
        <v>9844</v>
      </c>
      <c r="D481" s="19" t="s">
        <v>3565</v>
      </c>
      <c r="E481" s="20">
        <v>36617</v>
      </c>
      <c r="F481" s="20">
        <v>36981</v>
      </c>
      <c r="G481" s="19" t="s">
        <v>75</v>
      </c>
      <c r="H481" s="19" t="s">
        <v>43</v>
      </c>
      <c r="I481" s="19" t="s">
        <v>9845</v>
      </c>
      <c r="O481" s="19" t="s">
        <v>10771</v>
      </c>
      <c r="P481" s="20"/>
      <c r="R481" s="19">
        <v>5730</v>
      </c>
      <c r="S481" s="19" t="str">
        <f>IF(COUNTIF($B$2:B481,B481)&gt;1,"重複","")</f>
        <v/>
      </c>
      <c r="T481" s="19" t="s">
        <v>11124</v>
      </c>
    </row>
    <row r="482" spans="1:20" s="19" customFormat="1" hidden="1">
      <c r="A482" s="19">
        <v>720000066</v>
      </c>
      <c r="B482" s="19">
        <v>20025725</v>
      </c>
      <c r="C482" s="19" t="s">
        <v>9836</v>
      </c>
      <c r="D482" s="19" t="s">
        <v>9837</v>
      </c>
      <c r="E482" s="20">
        <v>36480</v>
      </c>
      <c r="F482" s="20">
        <v>36616</v>
      </c>
      <c r="G482" s="19" t="s">
        <v>75</v>
      </c>
      <c r="H482" s="19" t="s">
        <v>43</v>
      </c>
      <c r="I482" s="19" t="s">
        <v>7438</v>
      </c>
      <c r="O482" s="19" t="s">
        <v>10771</v>
      </c>
      <c r="P482" s="20"/>
      <c r="R482" s="19">
        <v>4740</v>
      </c>
      <c r="S482" s="19" t="str">
        <f>IF(COUNTIF($B$2:B482,B482)&gt;1,"重複","")</f>
        <v/>
      </c>
      <c r="T482" s="19" t="s">
        <v>11124</v>
      </c>
    </row>
    <row r="483" spans="1:20" s="19" customFormat="1" hidden="1">
      <c r="A483" s="19">
        <v>720000067</v>
      </c>
      <c r="B483" s="19">
        <v>20020611</v>
      </c>
      <c r="C483" s="19" t="s">
        <v>9771</v>
      </c>
      <c r="D483" s="19" t="s">
        <v>9772</v>
      </c>
      <c r="E483" s="20">
        <v>35886</v>
      </c>
      <c r="F483" s="20">
        <v>36250</v>
      </c>
      <c r="G483" s="19" t="s">
        <v>75</v>
      </c>
      <c r="H483" s="19" t="s">
        <v>119</v>
      </c>
      <c r="I483" s="19" t="s">
        <v>2421</v>
      </c>
      <c r="O483" s="19" t="s">
        <v>10792</v>
      </c>
      <c r="P483" s="20"/>
      <c r="R483" s="19">
        <v>6230</v>
      </c>
      <c r="S483" s="19" t="str">
        <f>IF(COUNTIF($B$2:B483,B483)&gt;1,"重複","")</f>
        <v/>
      </c>
      <c r="T483" s="19" t="s">
        <v>11124</v>
      </c>
    </row>
    <row r="484" spans="1:20" s="19" customFormat="1" hidden="1">
      <c r="A484" s="19">
        <v>720000068</v>
      </c>
      <c r="B484" s="19">
        <v>20021644</v>
      </c>
      <c r="C484" s="19" t="s">
        <v>9784</v>
      </c>
      <c r="D484" s="19" t="s">
        <v>9785</v>
      </c>
      <c r="E484" s="20">
        <v>36251</v>
      </c>
      <c r="F484" s="20">
        <v>36616</v>
      </c>
      <c r="G484" s="19" t="s">
        <v>75</v>
      </c>
      <c r="H484" s="19" t="s">
        <v>119</v>
      </c>
      <c r="I484" s="19" t="s">
        <v>9786</v>
      </c>
      <c r="J484" s="19" t="s">
        <v>12328</v>
      </c>
      <c r="O484" s="19" t="s">
        <v>10792</v>
      </c>
      <c r="P484" s="20"/>
      <c r="R484" s="19">
        <v>4740</v>
      </c>
      <c r="S484" s="19" t="str">
        <f>IF(COUNTIF($B$2:B484,B484)&gt;1,"重複","")</f>
        <v/>
      </c>
      <c r="T484" s="19" t="s">
        <v>11124</v>
      </c>
    </row>
    <row r="485" spans="1:20" s="19" customFormat="1" hidden="1">
      <c r="A485" s="19">
        <v>720000069</v>
      </c>
      <c r="B485" s="19">
        <v>20023742</v>
      </c>
      <c r="C485" s="19" t="s">
        <v>9810</v>
      </c>
      <c r="D485" s="19" t="s">
        <v>9811</v>
      </c>
      <c r="E485" s="20">
        <v>35886</v>
      </c>
      <c r="F485" s="20">
        <v>36250</v>
      </c>
      <c r="G485" s="19" t="s">
        <v>75</v>
      </c>
      <c r="H485" s="19" t="s">
        <v>43</v>
      </c>
      <c r="O485" s="19" t="s">
        <v>10771</v>
      </c>
      <c r="P485" s="20"/>
      <c r="R485" s="19">
        <v>6230</v>
      </c>
      <c r="S485" s="19" t="str">
        <f>IF(COUNTIF($B$2:B485,B485)&gt;1,"重複","")</f>
        <v/>
      </c>
      <c r="T485" s="19" t="s">
        <v>11124</v>
      </c>
    </row>
    <row r="486" spans="1:20" s="19" customFormat="1" hidden="1">
      <c r="A486" s="19">
        <v>720000070</v>
      </c>
      <c r="B486" s="19">
        <v>20024604</v>
      </c>
      <c r="C486" s="19" t="s">
        <v>9823</v>
      </c>
      <c r="D486" s="19" t="s">
        <v>9824</v>
      </c>
      <c r="E486" s="20">
        <v>35886</v>
      </c>
      <c r="F486" s="20">
        <v>36250</v>
      </c>
      <c r="G486" s="19" t="s">
        <v>75</v>
      </c>
      <c r="H486" s="19" t="s">
        <v>43</v>
      </c>
      <c r="O486" s="19" t="s">
        <v>10771</v>
      </c>
      <c r="P486" s="20"/>
      <c r="R486" s="19">
        <v>6230</v>
      </c>
      <c r="S486" s="19" t="str">
        <f>IF(COUNTIF($B$2:B486,B486)&gt;1,"重複","")</f>
        <v/>
      </c>
      <c r="T486" s="19" t="s">
        <v>11124</v>
      </c>
    </row>
    <row r="487" spans="1:20" s="19" customFormat="1" hidden="1">
      <c r="A487" s="19">
        <v>720000071</v>
      </c>
      <c r="B487" s="19">
        <v>20025948</v>
      </c>
      <c r="C487" s="19" t="s">
        <v>12651</v>
      </c>
      <c r="D487" s="19" t="s">
        <v>12652</v>
      </c>
      <c r="E487" s="20">
        <v>36617</v>
      </c>
      <c r="F487" s="20">
        <v>36981</v>
      </c>
      <c r="G487" s="19" t="s">
        <v>12416</v>
      </c>
      <c r="H487" s="19" t="s">
        <v>43</v>
      </c>
      <c r="I487" s="19" t="s">
        <v>7806</v>
      </c>
      <c r="O487" s="19" t="s">
        <v>10771</v>
      </c>
      <c r="P487" s="20"/>
      <c r="R487" s="19">
        <v>6600</v>
      </c>
      <c r="S487" s="19" t="str">
        <f>IF(COUNTIF($B$2:B487,B487)&gt;1,"重複","")</f>
        <v/>
      </c>
      <c r="T487" s="19" t="s">
        <v>12418</v>
      </c>
    </row>
    <row r="488" spans="1:20" s="19" customFormat="1" hidden="1">
      <c r="A488" s="19">
        <v>720000072</v>
      </c>
      <c r="B488" s="19">
        <v>20035890</v>
      </c>
      <c r="C488" s="19" t="s">
        <v>9919</v>
      </c>
      <c r="D488" s="19" t="s">
        <v>9920</v>
      </c>
      <c r="E488" s="20">
        <v>36257</v>
      </c>
      <c r="F488" s="20">
        <v>36616</v>
      </c>
      <c r="G488" s="19" t="s">
        <v>75</v>
      </c>
      <c r="H488" s="19" t="s">
        <v>108</v>
      </c>
      <c r="I488" s="19" t="s">
        <v>8112</v>
      </c>
      <c r="O488" s="19" t="s">
        <v>10806</v>
      </c>
      <c r="P488" s="20"/>
      <c r="R488" s="19">
        <v>2380</v>
      </c>
      <c r="S488" s="19" t="str">
        <f>IF(COUNTIF($B$2:B488,B488)&gt;1,"重複","")</f>
        <v/>
      </c>
      <c r="T488" s="19" t="s">
        <v>11124</v>
      </c>
    </row>
    <row r="489" spans="1:20" s="19" customFormat="1" hidden="1">
      <c r="A489" s="19">
        <v>720000073</v>
      </c>
      <c r="B489" s="19">
        <v>20029071</v>
      </c>
      <c r="C489" s="19" t="s">
        <v>9856</v>
      </c>
      <c r="D489" s="19" t="s">
        <v>1142</v>
      </c>
      <c r="E489" s="20">
        <v>35886</v>
      </c>
      <c r="F489" s="20">
        <v>36250</v>
      </c>
      <c r="G489" s="19" t="s">
        <v>75</v>
      </c>
      <c r="H489" s="19" t="s">
        <v>8130</v>
      </c>
      <c r="O489" s="19" t="s">
        <v>12015</v>
      </c>
      <c r="P489" s="20"/>
      <c r="R489" s="19">
        <v>5730</v>
      </c>
      <c r="S489" s="19" t="str">
        <f>IF(COUNTIF($B$2:B489,B489)&gt;1,"重複","")</f>
        <v/>
      </c>
      <c r="T489" s="19" t="s">
        <v>11124</v>
      </c>
    </row>
    <row r="490" spans="1:20" s="19" customFormat="1" hidden="1">
      <c r="A490" s="19">
        <v>720000074</v>
      </c>
      <c r="B490" s="19">
        <v>20031898</v>
      </c>
      <c r="C490" s="19" t="s">
        <v>9888</v>
      </c>
      <c r="D490" s="19" t="s">
        <v>9889</v>
      </c>
      <c r="E490" s="20">
        <v>36251</v>
      </c>
      <c r="F490" s="20">
        <v>36616</v>
      </c>
      <c r="G490" s="19" t="s">
        <v>75</v>
      </c>
      <c r="H490" s="19" t="s">
        <v>94</v>
      </c>
      <c r="I490" s="19" t="s">
        <v>7354</v>
      </c>
      <c r="O490" s="19" t="s">
        <v>10768</v>
      </c>
      <c r="P490" s="20"/>
      <c r="R490" s="19">
        <v>6230</v>
      </c>
      <c r="S490" s="19" t="str">
        <f>IF(COUNTIF($B$2:B490,B490)&gt;1,"重複","")</f>
        <v/>
      </c>
      <c r="T490" s="19" t="s">
        <v>11124</v>
      </c>
    </row>
    <row r="491" spans="1:20" s="19" customFormat="1" hidden="1">
      <c r="A491" s="19">
        <v>720000075</v>
      </c>
      <c r="B491" s="19">
        <v>20033746</v>
      </c>
      <c r="C491" s="19" t="s">
        <v>9701</v>
      </c>
      <c r="D491" s="19" t="s">
        <v>9702</v>
      </c>
      <c r="E491" s="20">
        <v>36678</v>
      </c>
      <c r="F491" s="20">
        <v>36981</v>
      </c>
      <c r="G491" s="19" t="s">
        <v>75</v>
      </c>
      <c r="H491" s="19" t="s">
        <v>94</v>
      </c>
      <c r="I491" s="19" t="s">
        <v>6443</v>
      </c>
      <c r="O491" s="19" t="s">
        <v>10768</v>
      </c>
      <c r="P491" s="20"/>
      <c r="R491" s="19">
        <v>4190</v>
      </c>
      <c r="S491" s="19" t="str">
        <f>IF(COUNTIF($B$2:B491,B491)&gt;1,"重複","")</f>
        <v/>
      </c>
      <c r="T491" s="19" t="s">
        <v>11124</v>
      </c>
    </row>
    <row r="492" spans="1:20" s="19" customFormat="1" hidden="1">
      <c r="A492" s="19">
        <v>720000075</v>
      </c>
      <c r="B492" s="19">
        <v>20035808</v>
      </c>
      <c r="C492" s="19" t="s">
        <v>9701</v>
      </c>
      <c r="D492" s="19" t="s">
        <v>9702</v>
      </c>
      <c r="E492" s="20">
        <v>35916</v>
      </c>
      <c r="F492" s="20">
        <v>36250</v>
      </c>
      <c r="G492" s="19" t="s">
        <v>75</v>
      </c>
      <c r="H492" s="19" t="s">
        <v>104</v>
      </c>
      <c r="O492" s="19" t="s">
        <v>10805</v>
      </c>
      <c r="P492" s="20"/>
      <c r="R492" s="19">
        <v>2380</v>
      </c>
      <c r="S492" s="19" t="str">
        <f>IF(COUNTIF($B$2:B492,B492)&gt;1,"重複","")</f>
        <v/>
      </c>
      <c r="T492" s="19" t="s">
        <v>11124</v>
      </c>
    </row>
    <row r="493" spans="1:20" s="19" customFormat="1" hidden="1">
      <c r="A493" s="19">
        <v>720000076</v>
      </c>
      <c r="B493" s="19">
        <v>20049761</v>
      </c>
      <c r="C493" s="19" t="s">
        <v>4143</v>
      </c>
      <c r="D493" s="19" t="s">
        <v>4144</v>
      </c>
      <c r="E493" s="20">
        <v>37712</v>
      </c>
      <c r="F493" s="20">
        <v>38077</v>
      </c>
      <c r="G493" s="19" t="s">
        <v>12416</v>
      </c>
      <c r="H493" s="19" t="s">
        <v>43</v>
      </c>
      <c r="I493" s="19" t="s">
        <v>12653</v>
      </c>
      <c r="O493" s="19" t="s">
        <v>10771</v>
      </c>
      <c r="P493" s="20"/>
      <c r="R493" s="19">
        <v>4740</v>
      </c>
      <c r="S493" s="19" t="str">
        <f>IF(COUNTIF($B$2:B493,B493)&gt;1,"重複","")</f>
        <v/>
      </c>
      <c r="T493" s="19" t="s">
        <v>12418</v>
      </c>
    </row>
    <row r="494" spans="1:20" s="19" customFormat="1" hidden="1">
      <c r="A494" s="19">
        <v>720000077</v>
      </c>
      <c r="B494" s="19">
        <v>20031188</v>
      </c>
      <c r="C494" s="19" t="s">
        <v>9877</v>
      </c>
      <c r="D494" s="19" t="s">
        <v>2892</v>
      </c>
      <c r="E494" s="20">
        <v>35908</v>
      </c>
      <c r="F494" s="20">
        <v>36250</v>
      </c>
      <c r="G494" s="19" t="s">
        <v>75</v>
      </c>
      <c r="H494" s="19" t="s">
        <v>94</v>
      </c>
      <c r="I494" s="19" t="s">
        <v>6028</v>
      </c>
      <c r="O494" s="19" t="s">
        <v>10768</v>
      </c>
      <c r="P494" s="20"/>
      <c r="R494" s="19">
        <v>6230</v>
      </c>
      <c r="S494" s="19" t="str">
        <f>IF(COUNTIF($B$2:B494,B494)&gt;1,"重複","")</f>
        <v/>
      </c>
      <c r="T494" s="19" t="s">
        <v>11124</v>
      </c>
    </row>
    <row r="495" spans="1:20" s="19" customFormat="1" hidden="1">
      <c r="A495" s="19">
        <v>720000078</v>
      </c>
      <c r="B495" s="19">
        <v>20022598</v>
      </c>
      <c r="C495" s="19" t="s">
        <v>9804</v>
      </c>
      <c r="D495" s="19" t="s">
        <v>9805</v>
      </c>
      <c r="E495" s="20">
        <v>35886</v>
      </c>
      <c r="F495" s="20">
        <v>36250</v>
      </c>
      <c r="G495" s="19" t="s">
        <v>75</v>
      </c>
      <c r="H495" s="19" t="s">
        <v>94</v>
      </c>
      <c r="O495" s="19" t="s">
        <v>10768</v>
      </c>
      <c r="P495" s="20"/>
      <c r="R495" s="19">
        <v>6230</v>
      </c>
      <c r="S495" s="19" t="str">
        <f>IF(COUNTIF($B$2:B495,B495)&gt;1,"重複","")</f>
        <v/>
      </c>
      <c r="T495" s="19" t="s">
        <v>11124</v>
      </c>
    </row>
    <row r="496" spans="1:20" s="19" customFormat="1" hidden="1">
      <c r="A496" s="19">
        <v>720000079</v>
      </c>
      <c r="B496" s="19">
        <v>20029806</v>
      </c>
      <c r="C496" s="19" t="s">
        <v>9859</v>
      </c>
      <c r="D496" s="19" t="s">
        <v>9860</v>
      </c>
      <c r="E496" s="20">
        <v>35886</v>
      </c>
      <c r="F496" s="20">
        <v>36250</v>
      </c>
      <c r="G496" s="19" t="s">
        <v>75</v>
      </c>
      <c r="H496" s="19" t="s">
        <v>8130</v>
      </c>
      <c r="I496" s="19" t="s">
        <v>1963</v>
      </c>
      <c r="O496" s="19" t="s">
        <v>12015</v>
      </c>
      <c r="P496" s="20"/>
      <c r="R496" s="19">
        <v>5230</v>
      </c>
      <c r="S496" s="19" t="str">
        <f>IF(COUNTIF($B$2:B496,B496)&gt;1,"重複","")</f>
        <v/>
      </c>
      <c r="T496" s="19" t="s">
        <v>11124</v>
      </c>
    </row>
    <row r="497" spans="1:20" s="19" customFormat="1" hidden="1">
      <c r="A497" s="19">
        <v>720000080</v>
      </c>
      <c r="B497" s="19">
        <v>20029889</v>
      </c>
      <c r="C497" s="19" t="s">
        <v>9861</v>
      </c>
      <c r="D497" s="19" t="s">
        <v>9862</v>
      </c>
      <c r="E497" s="20">
        <v>35886</v>
      </c>
      <c r="F497" s="20">
        <v>36250</v>
      </c>
      <c r="G497" s="19" t="s">
        <v>75</v>
      </c>
      <c r="H497" s="19" t="s">
        <v>8130</v>
      </c>
      <c r="I497" s="19" t="s">
        <v>10841</v>
      </c>
      <c r="O497" s="19" t="s">
        <v>12015</v>
      </c>
      <c r="P497" s="20"/>
      <c r="R497" s="19">
        <v>4740</v>
      </c>
      <c r="S497" s="19" t="str">
        <f>IF(COUNTIF($B$2:B497,B497)&gt;1,"重複","")</f>
        <v/>
      </c>
      <c r="T497" s="19" t="s">
        <v>11124</v>
      </c>
    </row>
    <row r="498" spans="1:20" s="19" customFormat="1" hidden="1">
      <c r="A498" s="19">
        <v>720000081</v>
      </c>
      <c r="B498" s="19">
        <v>20030624</v>
      </c>
      <c r="C498" s="19" t="s">
        <v>9868</v>
      </c>
      <c r="D498" s="19" t="s">
        <v>9869</v>
      </c>
      <c r="E498" s="20">
        <v>36251</v>
      </c>
      <c r="F498" s="20">
        <v>36616</v>
      </c>
      <c r="G498" s="19" t="s">
        <v>75</v>
      </c>
      <c r="H498" s="19" t="s">
        <v>8130</v>
      </c>
      <c r="I498" s="19" t="s">
        <v>810</v>
      </c>
      <c r="O498" s="19" t="s">
        <v>12015</v>
      </c>
      <c r="P498" s="20"/>
      <c r="R498" s="19">
        <v>4740</v>
      </c>
      <c r="S498" s="19" t="str">
        <f>IF(COUNTIF($B$2:B498,B498)&gt;1,"重複","")</f>
        <v/>
      </c>
      <c r="T498" s="19" t="s">
        <v>11124</v>
      </c>
    </row>
    <row r="499" spans="1:20" s="19" customFormat="1" hidden="1">
      <c r="A499" s="19">
        <v>720000082</v>
      </c>
      <c r="B499" s="19">
        <v>20030865</v>
      </c>
      <c r="C499" s="19" t="s">
        <v>9875</v>
      </c>
      <c r="D499" s="19" t="s">
        <v>9876</v>
      </c>
      <c r="E499" s="20">
        <v>36617</v>
      </c>
      <c r="F499" s="20">
        <v>36981</v>
      </c>
      <c r="G499" s="19" t="s">
        <v>75</v>
      </c>
      <c r="H499" s="19" t="s">
        <v>8130</v>
      </c>
      <c r="I499" s="19" t="s">
        <v>5912</v>
      </c>
      <c r="J499" s="19" t="s">
        <v>9874</v>
      </c>
      <c r="O499" s="19" t="s">
        <v>12015</v>
      </c>
      <c r="P499" s="20"/>
      <c r="R499" s="19">
        <v>4740</v>
      </c>
      <c r="S499" s="19" t="str">
        <f>IF(COUNTIF($B$2:B499,B499)&gt;1,"重複","")</f>
        <v/>
      </c>
      <c r="T499" s="19" t="s">
        <v>11124</v>
      </c>
    </row>
    <row r="500" spans="1:20" s="19" customFormat="1" hidden="1">
      <c r="A500" s="19">
        <v>720000083</v>
      </c>
      <c r="B500" s="19">
        <v>20024552</v>
      </c>
      <c r="C500" s="19" t="s">
        <v>9821</v>
      </c>
      <c r="D500" s="19" t="s">
        <v>9822</v>
      </c>
      <c r="E500" s="20">
        <v>35886</v>
      </c>
      <c r="F500" s="20">
        <v>36250</v>
      </c>
      <c r="G500" s="19" t="s">
        <v>75</v>
      </c>
      <c r="H500" s="19" t="s">
        <v>43</v>
      </c>
      <c r="O500" s="19" t="s">
        <v>10771</v>
      </c>
      <c r="P500" s="20"/>
      <c r="R500" s="19">
        <v>5230</v>
      </c>
      <c r="S500" s="19" t="str">
        <f>IF(COUNTIF($B$2:B500,B500)&gt;1,"重複","")</f>
        <v/>
      </c>
      <c r="T500" s="19" t="s">
        <v>11124</v>
      </c>
    </row>
    <row r="501" spans="1:20" s="19" customFormat="1" hidden="1">
      <c r="A501" s="19">
        <v>720000084</v>
      </c>
      <c r="B501" s="19">
        <v>20025098</v>
      </c>
      <c r="C501" s="19" t="s">
        <v>9829</v>
      </c>
      <c r="D501" s="19" t="s">
        <v>9830</v>
      </c>
      <c r="E501" s="20">
        <v>35947</v>
      </c>
      <c r="F501" s="20">
        <v>36250</v>
      </c>
      <c r="G501" s="19" t="s">
        <v>75</v>
      </c>
      <c r="H501" s="19" t="s">
        <v>43</v>
      </c>
      <c r="O501" s="19" t="s">
        <v>10771</v>
      </c>
      <c r="P501" s="20"/>
      <c r="R501" s="19">
        <v>6230</v>
      </c>
      <c r="S501" s="19" t="str">
        <f>IF(COUNTIF($B$2:B501,B501)&gt;1,"重複","")</f>
        <v/>
      </c>
      <c r="T501" s="19" t="s">
        <v>11124</v>
      </c>
    </row>
    <row r="502" spans="1:20" s="19" customFormat="1" hidden="1">
      <c r="A502" s="19">
        <v>720000085</v>
      </c>
      <c r="B502" s="19">
        <v>20033523</v>
      </c>
      <c r="C502" s="19" t="s">
        <v>9900</v>
      </c>
      <c r="D502" s="19" t="s">
        <v>9901</v>
      </c>
      <c r="E502" s="20">
        <v>36617</v>
      </c>
      <c r="F502" s="20">
        <v>36981</v>
      </c>
      <c r="G502" s="19" t="s">
        <v>75</v>
      </c>
      <c r="H502" s="19" t="s">
        <v>94</v>
      </c>
      <c r="I502" s="19" t="s">
        <v>7176</v>
      </c>
      <c r="O502" s="19" t="s">
        <v>10768</v>
      </c>
      <c r="P502" s="20"/>
      <c r="R502" s="19">
        <v>5730</v>
      </c>
      <c r="S502" s="19" t="str">
        <f>IF(COUNTIF($B$2:B502,B502)&gt;1,"重複","")</f>
        <v/>
      </c>
      <c r="T502" s="19" t="s">
        <v>11124</v>
      </c>
    </row>
    <row r="503" spans="1:20" s="19" customFormat="1" hidden="1">
      <c r="A503" s="19">
        <v>720000086</v>
      </c>
      <c r="B503" s="19">
        <v>20021662</v>
      </c>
      <c r="C503" s="19" t="s">
        <v>9787</v>
      </c>
      <c r="D503" s="19" t="s">
        <v>9788</v>
      </c>
      <c r="E503" s="20">
        <v>36251</v>
      </c>
      <c r="F503" s="20">
        <v>36616</v>
      </c>
      <c r="G503" s="19" t="s">
        <v>75</v>
      </c>
      <c r="H503" s="19" t="s">
        <v>119</v>
      </c>
      <c r="I503" s="19" t="s">
        <v>9789</v>
      </c>
      <c r="J503" s="19" t="s">
        <v>12405</v>
      </c>
      <c r="K503" s="19" t="s">
        <v>6823</v>
      </c>
      <c r="O503" s="19" t="s">
        <v>10792</v>
      </c>
      <c r="P503" s="20"/>
      <c r="R503" s="19">
        <v>6230</v>
      </c>
      <c r="S503" s="19" t="str">
        <f>IF(COUNTIF($B$2:B503,B503)&gt;1,"重複","")</f>
        <v/>
      </c>
      <c r="T503" s="19" t="s">
        <v>11124</v>
      </c>
    </row>
    <row r="504" spans="1:20" s="19" customFormat="1" hidden="1">
      <c r="A504" s="19">
        <v>720000087</v>
      </c>
      <c r="B504" s="19">
        <v>20025984</v>
      </c>
      <c r="C504" s="19" t="s">
        <v>12654</v>
      </c>
      <c r="D504" s="19" t="s">
        <v>12655</v>
      </c>
      <c r="E504" s="20">
        <v>36617</v>
      </c>
      <c r="F504" s="20">
        <v>36981</v>
      </c>
      <c r="G504" s="19" t="s">
        <v>12416</v>
      </c>
      <c r="H504" s="19" t="s">
        <v>43</v>
      </c>
      <c r="I504" s="19" t="s">
        <v>1588</v>
      </c>
      <c r="O504" s="19" t="s">
        <v>10771</v>
      </c>
      <c r="P504" s="20"/>
      <c r="R504" s="19">
        <v>6600</v>
      </c>
      <c r="S504" s="19" t="str">
        <f>IF(COUNTIF($B$2:B504,B504)&gt;1,"重複","")</f>
        <v/>
      </c>
      <c r="T504" s="19" t="s">
        <v>12418</v>
      </c>
    </row>
    <row r="505" spans="1:20" s="19" customFormat="1" hidden="1">
      <c r="A505" s="19">
        <v>720000088</v>
      </c>
      <c r="B505" s="19">
        <v>20030856</v>
      </c>
      <c r="C505" s="19" t="s">
        <v>9872</v>
      </c>
      <c r="D505" s="19" t="s">
        <v>9873</v>
      </c>
      <c r="E505" s="20">
        <v>36617</v>
      </c>
      <c r="F505" s="20">
        <v>36981</v>
      </c>
      <c r="G505" s="19" t="s">
        <v>75</v>
      </c>
      <c r="H505" s="19" t="s">
        <v>8130</v>
      </c>
      <c r="I505" s="19" t="s">
        <v>9863</v>
      </c>
      <c r="J505" s="19" t="s">
        <v>5912</v>
      </c>
      <c r="K505" s="19" t="s">
        <v>9874</v>
      </c>
      <c r="O505" s="19" t="s">
        <v>12015</v>
      </c>
      <c r="P505" s="20"/>
      <c r="R505" s="19">
        <v>4190</v>
      </c>
      <c r="S505" s="19" t="str">
        <f>IF(COUNTIF($B$2:B505,B505)&gt;1,"重複","")</f>
        <v/>
      </c>
      <c r="T505" s="19" t="s">
        <v>11124</v>
      </c>
    </row>
    <row r="506" spans="1:20" s="19" customFormat="1" hidden="1">
      <c r="A506" s="19">
        <v>720000089</v>
      </c>
      <c r="B506" s="19">
        <v>20020408</v>
      </c>
      <c r="C506" s="19" t="s">
        <v>9768</v>
      </c>
      <c r="D506" s="19" t="s">
        <v>9769</v>
      </c>
      <c r="E506" s="20">
        <v>35886</v>
      </c>
      <c r="F506" s="20">
        <v>36250</v>
      </c>
      <c r="G506" s="19" t="s">
        <v>75</v>
      </c>
      <c r="H506" s="19" t="s">
        <v>119</v>
      </c>
      <c r="I506" s="19" t="s">
        <v>6511</v>
      </c>
      <c r="J506" s="19" t="s">
        <v>9770</v>
      </c>
      <c r="O506" s="19" t="s">
        <v>10792</v>
      </c>
      <c r="P506" s="20"/>
      <c r="R506" s="19">
        <v>6230</v>
      </c>
      <c r="S506" s="19" t="str">
        <f>IF(COUNTIF($B$2:B506,B506)&gt;1,"重複","")</f>
        <v/>
      </c>
      <c r="T506" s="19" t="s">
        <v>11124</v>
      </c>
    </row>
    <row r="507" spans="1:20" s="19" customFormat="1" hidden="1">
      <c r="A507" s="19">
        <v>720000090</v>
      </c>
      <c r="B507" s="19">
        <v>20022515</v>
      </c>
      <c r="C507" s="19" t="s">
        <v>9802</v>
      </c>
      <c r="D507" s="19" t="s">
        <v>9803</v>
      </c>
      <c r="E507" s="20">
        <v>35886</v>
      </c>
      <c r="F507" s="20">
        <v>36250</v>
      </c>
      <c r="G507" s="19" t="s">
        <v>75</v>
      </c>
      <c r="H507" s="19" t="s">
        <v>94</v>
      </c>
      <c r="O507" s="19" t="s">
        <v>10768</v>
      </c>
      <c r="P507" s="20"/>
      <c r="R507" s="19">
        <v>6230</v>
      </c>
      <c r="S507" s="19" t="str">
        <f>IF(COUNTIF($B$2:B507,B507)&gt;1,"重複","")</f>
        <v/>
      </c>
      <c r="T507" s="19" t="s">
        <v>11124</v>
      </c>
    </row>
    <row r="508" spans="1:20" s="19" customFormat="1" hidden="1">
      <c r="A508" s="19">
        <v>720000091</v>
      </c>
      <c r="B508" s="19">
        <v>20030563</v>
      </c>
      <c r="C508" s="19" t="s">
        <v>9864</v>
      </c>
      <c r="D508" s="19" t="s">
        <v>9865</v>
      </c>
      <c r="E508" s="20">
        <v>36251</v>
      </c>
      <c r="F508" s="20">
        <v>36616</v>
      </c>
      <c r="G508" s="19" t="s">
        <v>75</v>
      </c>
      <c r="H508" s="19" t="s">
        <v>8130</v>
      </c>
      <c r="I508" s="19" t="s">
        <v>5908</v>
      </c>
      <c r="O508" s="19" t="s">
        <v>12015</v>
      </c>
      <c r="P508" s="20"/>
      <c r="R508" s="19">
        <v>5230</v>
      </c>
      <c r="S508" s="19" t="str">
        <f>IF(COUNTIF($B$2:B508,B508)&gt;1,"重複","")</f>
        <v/>
      </c>
      <c r="T508" s="19" t="s">
        <v>11124</v>
      </c>
    </row>
    <row r="509" spans="1:20" s="19" customFormat="1" hidden="1">
      <c r="A509" s="19">
        <v>720000092</v>
      </c>
      <c r="B509" s="19">
        <v>20029736</v>
      </c>
      <c r="C509" s="19" t="s">
        <v>9857</v>
      </c>
      <c r="D509" s="19" t="s">
        <v>9858</v>
      </c>
      <c r="E509" s="20">
        <v>35886</v>
      </c>
      <c r="F509" s="20">
        <v>36250</v>
      </c>
      <c r="G509" s="19" t="s">
        <v>75</v>
      </c>
      <c r="H509" s="19" t="s">
        <v>8130</v>
      </c>
      <c r="O509" s="19" t="s">
        <v>12015</v>
      </c>
      <c r="P509" s="20"/>
      <c r="R509" s="19">
        <v>5730</v>
      </c>
      <c r="S509" s="19" t="str">
        <f>IF(COUNTIF($B$2:B509,B509)&gt;1,"重複","")</f>
        <v/>
      </c>
      <c r="T509" s="19" t="s">
        <v>11124</v>
      </c>
    </row>
    <row r="510" spans="1:20" s="19" customFormat="1" hidden="1">
      <c r="A510" s="19">
        <v>720000093</v>
      </c>
      <c r="B510" s="19">
        <v>20034797</v>
      </c>
      <c r="C510" s="19" t="s">
        <v>9914</v>
      </c>
      <c r="D510" s="19" t="s">
        <v>9915</v>
      </c>
      <c r="E510" s="20">
        <v>36617</v>
      </c>
      <c r="F510" s="20">
        <v>36981</v>
      </c>
      <c r="G510" s="19" t="s">
        <v>75</v>
      </c>
      <c r="H510" s="19" t="s">
        <v>33</v>
      </c>
      <c r="I510" s="19" t="s">
        <v>9916</v>
      </c>
      <c r="O510" s="19" t="s">
        <v>10770</v>
      </c>
      <c r="P510" s="20"/>
      <c r="R510" s="19">
        <v>6230</v>
      </c>
      <c r="S510" s="19" t="str">
        <f>IF(COUNTIF($B$2:B510,B510)&gt;1,"重複","")</f>
        <v/>
      </c>
      <c r="T510" s="19" t="s">
        <v>11124</v>
      </c>
    </row>
    <row r="511" spans="1:20" s="19" customFormat="1" hidden="1">
      <c r="A511" s="19">
        <v>720000094</v>
      </c>
      <c r="B511" s="19">
        <v>20035941</v>
      </c>
      <c r="C511" s="19" t="s">
        <v>9759</v>
      </c>
      <c r="D511" s="19" t="s">
        <v>2649</v>
      </c>
      <c r="E511" s="20">
        <v>36626</v>
      </c>
      <c r="F511" s="20">
        <v>36981</v>
      </c>
      <c r="G511" s="19" t="s">
        <v>75</v>
      </c>
      <c r="H511" s="19" t="s">
        <v>108</v>
      </c>
      <c r="I511" s="19" t="s">
        <v>9760</v>
      </c>
      <c r="O511" s="19" t="s">
        <v>10806</v>
      </c>
      <c r="P511" s="20"/>
      <c r="R511" s="19">
        <v>2380</v>
      </c>
      <c r="S511" s="19" t="str">
        <f>IF(COUNTIF($B$2:B511,B511)&gt;1,"重複","")</f>
        <v/>
      </c>
      <c r="T511" s="19" t="s">
        <v>11124</v>
      </c>
    </row>
    <row r="512" spans="1:20" s="19" customFormat="1" hidden="1">
      <c r="A512" s="19">
        <v>720000095</v>
      </c>
      <c r="B512" s="19">
        <v>20035951</v>
      </c>
      <c r="C512" s="19" t="s">
        <v>9761</v>
      </c>
      <c r="D512" s="19" t="s">
        <v>9762</v>
      </c>
      <c r="E512" s="20">
        <v>36626</v>
      </c>
      <c r="F512" s="20">
        <v>36981</v>
      </c>
      <c r="G512" s="19" t="s">
        <v>75</v>
      </c>
      <c r="H512" s="19" t="s">
        <v>108</v>
      </c>
      <c r="I512" s="19" t="s">
        <v>5026</v>
      </c>
      <c r="O512" s="19" t="s">
        <v>10806</v>
      </c>
      <c r="P512" s="20"/>
      <c r="R512" s="19">
        <v>2380</v>
      </c>
      <c r="S512" s="19" t="str">
        <f>IF(COUNTIF($B$2:B512,B512)&gt;1,"重複","")</f>
        <v/>
      </c>
      <c r="T512" s="19" t="s">
        <v>11124</v>
      </c>
    </row>
    <row r="513" spans="1:20" s="19" customFormat="1" hidden="1">
      <c r="A513" s="19">
        <v>720000096</v>
      </c>
      <c r="B513" s="19">
        <v>20034111</v>
      </c>
      <c r="C513" s="19" t="s">
        <v>8444</v>
      </c>
      <c r="D513" s="19" t="s">
        <v>6733</v>
      </c>
      <c r="E513" s="20">
        <v>37165</v>
      </c>
      <c r="F513" s="20">
        <v>37346</v>
      </c>
      <c r="G513" s="19" t="s">
        <v>75</v>
      </c>
      <c r="H513" s="19" t="s">
        <v>94</v>
      </c>
      <c r="I513" s="19" t="s">
        <v>8213</v>
      </c>
      <c r="O513" s="19" t="s">
        <v>10768</v>
      </c>
      <c r="P513" s="20"/>
      <c r="R513" s="19">
        <v>4740</v>
      </c>
      <c r="S513" s="19" t="str">
        <f>IF(COUNTIF($B$2:B513,B513)&gt;1,"重複","")</f>
        <v/>
      </c>
      <c r="T513" s="19" t="s">
        <v>11124</v>
      </c>
    </row>
    <row r="514" spans="1:20" s="19" customFormat="1" hidden="1">
      <c r="A514" s="19">
        <v>720000096</v>
      </c>
      <c r="B514" s="19">
        <v>20035923</v>
      </c>
      <c r="C514" s="19" t="s">
        <v>8444</v>
      </c>
      <c r="D514" s="19" t="s">
        <v>6733</v>
      </c>
      <c r="E514" s="20">
        <v>36626</v>
      </c>
      <c r="F514" s="20">
        <v>36981</v>
      </c>
      <c r="G514" s="19" t="s">
        <v>75</v>
      </c>
      <c r="H514" s="19" t="s">
        <v>108</v>
      </c>
      <c r="I514" s="19" t="s">
        <v>5524</v>
      </c>
      <c r="O514" s="19" t="s">
        <v>10806</v>
      </c>
      <c r="P514" s="20"/>
      <c r="R514" s="19">
        <v>2380</v>
      </c>
      <c r="S514" s="19" t="str">
        <f>IF(COUNTIF($B$2:B514,B514)&gt;1,"重複","")</f>
        <v/>
      </c>
      <c r="T514" s="19" t="s">
        <v>11124</v>
      </c>
    </row>
    <row r="515" spans="1:20" s="19" customFormat="1" hidden="1">
      <c r="A515" s="19">
        <v>720000097</v>
      </c>
      <c r="B515" s="19">
        <v>20035960</v>
      </c>
      <c r="C515" s="19" t="s">
        <v>9763</v>
      </c>
      <c r="D515" s="19" t="s">
        <v>9764</v>
      </c>
      <c r="E515" s="20">
        <v>36626</v>
      </c>
      <c r="F515" s="20">
        <v>36981</v>
      </c>
      <c r="G515" s="19" t="s">
        <v>75</v>
      </c>
      <c r="H515" s="19" t="s">
        <v>108</v>
      </c>
      <c r="I515" s="19" t="s">
        <v>5023</v>
      </c>
      <c r="O515" s="19" t="s">
        <v>10806</v>
      </c>
      <c r="P515" s="20"/>
      <c r="R515" s="19">
        <v>2380</v>
      </c>
      <c r="S515" s="19" t="str">
        <f>IF(COUNTIF($B$2:B515,B515)&gt;1,"重複","")</f>
        <v/>
      </c>
      <c r="T515" s="19" t="s">
        <v>11124</v>
      </c>
    </row>
    <row r="516" spans="1:20" s="19" customFormat="1" hidden="1">
      <c r="A516" s="19">
        <v>720000098</v>
      </c>
      <c r="B516" s="19">
        <v>20030917</v>
      </c>
      <c r="C516" s="19" t="s">
        <v>9486</v>
      </c>
      <c r="D516" s="19" t="s">
        <v>9487</v>
      </c>
      <c r="E516" s="20">
        <v>36628</v>
      </c>
      <c r="F516" s="20">
        <v>36981</v>
      </c>
      <c r="G516" s="19" t="s">
        <v>75</v>
      </c>
      <c r="H516" s="19" t="s">
        <v>8130</v>
      </c>
      <c r="I516" s="19" t="s">
        <v>9756</v>
      </c>
      <c r="O516" s="19" t="s">
        <v>12015</v>
      </c>
      <c r="P516" s="20"/>
      <c r="R516" s="19">
        <v>6230</v>
      </c>
      <c r="S516" s="19" t="str">
        <f>IF(COUNTIF($B$2:B516,B516)&gt;1,"重複","")</f>
        <v/>
      </c>
      <c r="T516" s="19" t="s">
        <v>11124</v>
      </c>
    </row>
    <row r="517" spans="1:20" s="19" customFormat="1" hidden="1">
      <c r="A517" s="19">
        <v>720000098</v>
      </c>
      <c r="B517" s="19">
        <v>20033408</v>
      </c>
      <c r="C517" s="19" t="s">
        <v>9486</v>
      </c>
      <c r="D517" s="19" t="s">
        <v>9487</v>
      </c>
      <c r="E517" s="20">
        <v>36628</v>
      </c>
      <c r="F517" s="20">
        <v>36981</v>
      </c>
      <c r="G517" s="19" t="s">
        <v>75</v>
      </c>
      <c r="H517" s="19" t="s">
        <v>94</v>
      </c>
      <c r="I517" s="19" t="s">
        <v>9462</v>
      </c>
      <c r="O517" s="19" t="s">
        <v>10768</v>
      </c>
      <c r="P517" s="20"/>
      <c r="R517" s="19">
        <v>6230</v>
      </c>
      <c r="S517" s="19" t="str">
        <f>IF(COUNTIF($B$2:B517,B517)&gt;1,"重複","")</f>
        <v/>
      </c>
      <c r="T517" s="19" t="s">
        <v>11124</v>
      </c>
    </row>
    <row r="518" spans="1:20" s="19" customFormat="1" hidden="1">
      <c r="A518" s="19">
        <v>720000099</v>
      </c>
      <c r="B518" s="19">
        <v>20183628</v>
      </c>
      <c r="C518" s="19" t="s">
        <v>1274</v>
      </c>
      <c r="D518" s="19" t="s">
        <v>1275</v>
      </c>
      <c r="E518" s="20">
        <v>43199</v>
      </c>
      <c r="F518" s="20">
        <v>43555</v>
      </c>
      <c r="G518" s="19" t="s">
        <v>75</v>
      </c>
      <c r="H518" s="19" t="s">
        <v>287</v>
      </c>
      <c r="I518" s="19" t="s">
        <v>1261</v>
      </c>
      <c r="J518" s="19" t="s">
        <v>1263</v>
      </c>
      <c r="O518" s="19" t="s">
        <v>10800</v>
      </c>
      <c r="P518" s="20">
        <v>41374</v>
      </c>
      <c r="Q518" s="19" t="s">
        <v>29</v>
      </c>
      <c r="R518" s="19">
        <v>6230</v>
      </c>
      <c r="S518" s="19" t="str">
        <f>IF(COUNTIF($B$2:B518,B518)&gt;1,"重複","")</f>
        <v/>
      </c>
      <c r="T518" s="19" t="s">
        <v>11124</v>
      </c>
    </row>
    <row r="519" spans="1:20" s="19" customFormat="1" hidden="1">
      <c r="A519" s="19">
        <v>720000099</v>
      </c>
      <c r="B519" s="19">
        <v>20031684</v>
      </c>
      <c r="C519" s="19" t="s">
        <v>1274</v>
      </c>
      <c r="D519" s="19" t="s">
        <v>1275</v>
      </c>
      <c r="E519" s="20">
        <v>36087</v>
      </c>
      <c r="F519" s="20">
        <v>36250</v>
      </c>
      <c r="G519" s="19" t="s">
        <v>75</v>
      </c>
      <c r="H519" s="19" t="s">
        <v>94</v>
      </c>
      <c r="I519" s="19" t="s">
        <v>10566</v>
      </c>
      <c r="O519" s="19" t="s">
        <v>10768</v>
      </c>
      <c r="P519" s="20">
        <v>41374</v>
      </c>
      <c r="Q519" s="19" t="s">
        <v>29</v>
      </c>
      <c r="R519" s="19">
        <v>5730</v>
      </c>
      <c r="S519" s="19" t="str">
        <f>IF(COUNTIF($B$2:B519,B519)&gt;1,"重複","")</f>
        <v/>
      </c>
      <c r="T519" s="19" t="s">
        <v>11124</v>
      </c>
    </row>
    <row r="520" spans="1:20" s="19" customFormat="1" hidden="1">
      <c r="A520" s="19">
        <v>720000100</v>
      </c>
      <c r="B520" s="19">
        <v>20033602</v>
      </c>
      <c r="C520" s="19" t="s">
        <v>9757</v>
      </c>
      <c r="D520" s="19" t="s">
        <v>9758</v>
      </c>
      <c r="E520" s="20">
        <v>36628</v>
      </c>
      <c r="F520" s="20">
        <v>36981</v>
      </c>
      <c r="G520" s="19" t="s">
        <v>75</v>
      </c>
      <c r="H520" s="19" t="s">
        <v>94</v>
      </c>
      <c r="I520" s="19" t="s">
        <v>2668</v>
      </c>
      <c r="O520" s="19" t="s">
        <v>10768</v>
      </c>
      <c r="P520" s="20"/>
      <c r="R520" s="19">
        <v>4740</v>
      </c>
      <c r="S520" s="19" t="str">
        <f>IF(COUNTIF($B$2:B520,B520)&gt;1,"重複","")</f>
        <v/>
      </c>
      <c r="T520" s="19" t="s">
        <v>11124</v>
      </c>
    </row>
    <row r="521" spans="1:20" s="19" customFormat="1" hidden="1">
      <c r="A521" s="19">
        <v>720000101</v>
      </c>
      <c r="B521" s="19">
        <v>20045068</v>
      </c>
      <c r="C521" s="19" t="s">
        <v>7247</v>
      </c>
      <c r="D521" s="19" t="s">
        <v>7248</v>
      </c>
      <c r="E521" s="20">
        <v>37530</v>
      </c>
      <c r="F521" s="20">
        <v>37711</v>
      </c>
      <c r="G521" s="19" t="s">
        <v>75</v>
      </c>
      <c r="H521" s="19" t="s">
        <v>33</v>
      </c>
      <c r="I521" s="19" t="s">
        <v>7249</v>
      </c>
      <c r="O521" s="19" t="s">
        <v>10770</v>
      </c>
      <c r="P521" s="20"/>
      <c r="R521" s="19">
        <v>6230</v>
      </c>
      <c r="S521" s="19" t="str">
        <f>IF(COUNTIF($B$2:B521,B521)&gt;1,"重複","")</f>
        <v/>
      </c>
      <c r="T521" s="19" t="s">
        <v>11124</v>
      </c>
    </row>
    <row r="522" spans="1:20" s="19" customFormat="1" hidden="1">
      <c r="A522" s="19">
        <v>720000101</v>
      </c>
      <c r="B522" s="19">
        <v>20037190</v>
      </c>
      <c r="C522" s="19" t="s">
        <v>7247</v>
      </c>
      <c r="D522" s="19" t="s">
        <v>7248</v>
      </c>
      <c r="E522" s="20">
        <v>37196</v>
      </c>
      <c r="F522" s="20">
        <v>37346</v>
      </c>
      <c r="G522" s="19" t="s">
        <v>75</v>
      </c>
      <c r="H522" s="19" t="s">
        <v>76</v>
      </c>
      <c r="I522" s="19" t="s">
        <v>1147</v>
      </c>
      <c r="O522" s="19" t="s">
        <v>10776</v>
      </c>
      <c r="P522" s="20"/>
      <c r="R522" s="19">
        <v>6230</v>
      </c>
      <c r="S522" s="19" t="str">
        <f>IF(COUNTIF($B$2:B522,B522)&gt;1,"重複","")</f>
        <v/>
      </c>
      <c r="T522" s="19" t="s">
        <v>11124</v>
      </c>
    </row>
    <row r="523" spans="1:20" s="19" customFormat="1" hidden="1">
      <c r="A523" s="19">
        <v>720000101</v>
      </c>
      <c r="B523" s="19">
        <v>20034281</v>
      </c>
      <c r="C523" s="19" t="s">
        <v>9748</v>
      </c>
      <c r="D523" s="19" t="s">
        <v>7248</v>
      </c>
      <c r="E523" s="20">
        <v>36632</v>
      </c>
      <c r="F523" s="20">
        <v>36981</v>
      </c>
      <c r="G523" s="19" t="s">
        <v>75</v>
      </c>
      <c r="H523" s="19" t="s">
        <v>6164</v>
      </c>
      <c r="I523" s="19" t="s">
        <v>2267</v>
      </c>
      <c r="O523" s="19" t="s">
        <v>12026</v>
      </c>
      <c r="P523" s="20"/>
      <c r="R523" s="19">
        <v>6230</v>
      </c>
      <c r="S523" s="19" t="str">
        <f>IF(COUNTIF($B$2:B523,B523)&gt;1,"重複","")</f>
        <v/>
      </c>
      <c r="T523" s="19" t="s">
        <v>11124</v>
      </c>
    </row>
    <row r="524" spans="1:20" s="19" customFormat="1" hidden="1">
      <c r="A524" s="19">
        <v>720000102</v>
      </c>
      <c r="B524" s="19">
        <v>20061791</v>
      </c>
      <c r="C524" s="19" t="s">
        <v>7793</v>
      </c>
      <c r="D524" s="19" t="s">
        <v>7794</v>
      </c>
      <c r="E524" s="20">
        <v>38261</v>
      </c>
      <c r="F524" s="20">
        <v>38442</v>
      </c>
      <c r="G524" s="19" t="s">
        <v>75</v>
      </c>
      <c r="H524" s="19" t="s">
        <v>2660</v>
      </c>
      <c r="I524" s="19" t="s">
        <v>2118</v>
      </c>
      <c r="O524" s="19" t="s">
        <v>10769</v>
      </c>
      <c r="P524" s="20"/>
      <c r="R524" s="19">
        <v>6230</v>
      </c>
      <c r="S524" s="19" t="str">
        <f>IF(COUNTIF($B$2:B524,B524)&gt;1,"重複","")</f>
        <v/>
      </c>
      <c r="T524" s="19" t="s">
        <v>11124</v>
      </c>
    </row>
    <row r="525" spans="1:20" s="19" customFormat="1" hidden="1">
      <c r="A525" s="19">
        <v>720000102</v>
      </c>
      <c r="B525" s="19">
        <v>20034333</v>
      </c>
      <c r="C525" s="19" t="s">
        <v>9755</v>
      </c>
      <c r="D525" s="19" t="s">
        <v>7794</v>
      </c>
      <c r="E525" s="20">
        <v>36632</v>
      </c>
      <c r="F525" s="20">
        <v>36981</v>
      </c>
      <c r="G525" s="19" t="s">
        <v>75</v>
      </c>
      <c r="H525" s="19" t="s">
        <v>6164</v>
      </c>
      <c r="I525" s="19" t="s">
        <v>9335</v>
      </c>
      <c r="O525" s="19" t="s">
        <v>12026</v>
      </c>
      <c r="P525" s="20"/>
      <c r="R525" s="19">
        <v>6230</v>
      </c>
      <c r="S525" s="19" t="str">
        <f>IF(COUNTIF($B$2:B525,B525)&gt;1,"重複","")</f>
        <v/>
      </c>
      <c r="T525" s="19" t="s">
        <v>11124</v>
      </c>
    </row>
    <row r="526" spans="1:20" s="19" customFormat="1" hidden="1">
      <c r="A526" s="19">
        <v>720000103</v>
      </c>
      <c r="B526" s="19">
        <v>20027629</v>
      </c>
      <c r="C526" s="19" t="s">
        <v>9739</v>
      </c>
      <c r="D526" s="19" t="s">
        <v>9740</v>
      </c>
      <c r="E526" s="20">
        <v>36647</v>
      </c>
      <c r="F526" s="20">
        <v>36981</v>
      </c>
      <c r="G526" s="19" t="s">
        <v>75</v>
      </c>
      <c r="H526" s="19" t="s">
        <v>76</v>
      </c>
      <c r="I526" s="19" t="s">
        <v>988</v>
      </c>
      <c r="O526" s="19" t="s">
        <v>10776</v>
      </c>
      <c r="P526" s="20"/>
      <c r="R526" s="19">
        <v>6600</v>
      </c>
      <c r="S526" s="19" t="str">
        <f>IF(COUNTIF($B$2:B526,B526)&gt;1,"重複","")</f>
        <v/>
      </c>
      <c r="T526" s="19" t="s">
        <v>11124</v>
      </c>
    </row>
    <row r="527" spans="1:20" s="19" customFormat="1" hidden="1">
      <c r="A527" s="19">
        <v>720000103</v>
      </c>
      <c r="B527" s="19">
        <v>20034324</v>
      </c>
      <c r="C527" s="19" t="s">
        <v>9739</v>
      </c>
      <c r="D527" s="19" t="s">
        <v>9740</v>
      </c>
      <c r="E527" s="20">
        <v>36632</v>
      </c>
      <c r="F527" s="20">
        <v>36981</v>
      </c>
      <c r="G527" s="19" t="s">
        <v>75</v>
      </c>
      <c r="H527" s="19" t="s">
        <v>6164</v>
      </c>
      <c r="I527" s="19" t="s">
        <v>9335</v>
      </c>
      <c r="O527" s="19" t="s">
        <v>12026</v>
      </c>
      <c r="P527" s="20"/>
      <c r="R527" s="19">
        <v>6600</v>
      </c>
      <c r="S527" s="19" t="str">
        <f>IF(COUNTIF($B$2:B527,B527)&gt;1,"重複","")</f>
        <v/>
      </c>
      <c r="T527" s="19" t="s">
        <v>11124</v>
      </c>
    </row>
    <row r="528" spans="1:20" s="19" customFormat="1" hidden="1">
      <c r="A528" s="19">
        <v>720000104</v>
      </c>
      <c r="B528" s="19">
        <v>20034236</v>
      </c>
      <c r="C528" s="19" t="s">
        <v>9746</v>
      </c>
      <c r="D528" s="19" t="s">
        <v>9747</v>
      </c>
      <c r="E528" s="20">
        <v>36312</v>
      </c>
      <c r="F528" s="20">
        <v>36433</v>
      </c>
      <c r="G528" s="19" t="s">
        <v>75</v>
      </c>
      <c r="H528" s="19" t="s">
        <v>6164</v>
      </c>
      <c r="I528" s="19" t="s">
        <v>9335</v>
      </c>
      <c r="O528" s="19" t="s">
        <v>12026</v>
      </c>
      <c r="P528" s="20"/>
      <c r="R528" s="19">
        <v>6600</v>
      </c>
      <c r="S528" s="19" t="str">
        <f>IF(COUNTIF($B$2:B528,B528)&gt;1,"重複","")</f>
        <v/>
      </c>
      <c r="T528" s="19" t="s">
        <v>11124</v>
      </c>
    </row>
    <row r="529" spans="1:20" s="19" customFormat="1" hidden="1">
      <c r="A529" s="19">
        <v>720000105</v>
      </c>
      <c r="B529" s="19">
        <v>20034306</v>
      </c>
      <c r="C529" s="19" t="s">
        <v>9751</v>
      </c>
      <c r="D529" s="19" t="s">
        <v>9752</v>
      </c>
      <c r="E529" s="20">
        <v>36632</v>
      </c>
      <c r="F529" s="20">
        <v>36981</v>
      </c>
      <c r="G529" s="19" t="s">
        <v>75</v>
      </c>
      <c r="H529" s="19" t="s">
        <v>6164</v>
      </c>
      <c r="I529" s="19" t="s">
        <v>9335</v>
      </c>
      <c r="O529" s="19" t="s">
        <v>12026</v>
      </c>
      <c r="P529" s="20"/>
      <c r="R529" s="19">
        <v>5230</v>
      </c>
      <c r="S529" s="19" t="str">
        <f>IF(COUNTIF($B$2:B529,B529)&gt;1,"重複","")</f>
        <v/>
      </c>
      <c r="T529" s="19" t="s">
        <v>11124</v>
      </c>
    </row>
    <row r="530" spans="1:20" s="19" customFormat="1" hidden="1">
      <c r="A530" s="19">
        <v>720000106</v>
      </c>
      <c r="B530" s="19">
        <v>20034315</v>
      </c>
      <c r="C530" s="19" t="s">
        <v>9753</v>
      </c>
      <c r="D530" s="19" t="s">
        <v>9754</v>
      </c>
      <c r="E530" s="20">
        <v>36632</v>
      </c>
      <c r="F530" s="20">
        <v>36981</v>
      </c>
      <c r="G530" s="19" t="s">
        <v>75</v>
      </c>
      <c r="H530" s="19" t="s">
        <v>6164</v>
      </c>
      <c r="I530" s="19" t="s">
        <v>9335</v>
      </c>
      <c r="O530" s="19" t="s">
        <v>12026</v>
      </c>
      <c r="P530" s="20"/>
      <c r="R530" s="19">
        <v>6600</v>
      </c>
      <c r="S530" s="19" t="str">
        <f>IF(COUNTIF($B$2:B530,B530)&gt;1,"重複","")</f>
        <v/>
      </c>
      <c r="T530" s="19" t="s">
        <v>11124</v>
      </c>
    </row>
    <row r="531" spans="1:20" s="19" customFormat="1" hidden="1">
      <c r="A531" s="19">
        <v>720000107</v>
      </c>
      <c r="B531" s="19">
        <v>20034291</v>
      </c>
      <c r="C531" s="19" t="s">
        <v>9749</v>
      </c>
      <c r="D531" s="19" t="s">
        <v>9750</v>
      </c>
      <c r="E531" s="20">
        <v>36632</v>
      </c>
      <c r="F531" s="20">
        <v>36981</v>
      </c>
      <c r="G531" s="19" t="s">
        <v>75</v>
      </c>
      <c r="H531" s="19" t="s">
        <v>6164</v>
      </c>
      <c r="I531" s="19" t="s">
        <v>9335</v>
      </c>
      <c r="O531" s="19" t="s">
        <v>12026</v>
      </c>
      <c r="P531" s="20"/>
      <c r="R531" s="19">
        <v>6600</v>
      </c>
      <c r="S531" s="19" t="str">
        <f>IF(COUNTIF($B$2:B531,B531)&gt;1,"重複","")</f>
        <v/>
      </c>
      <c r="T531" s="19" t="s">
        <v>11124</v>
      </c>
    </row>
    <row r="532" spans="1:20" s="19" customFormat="1" hidden="1">
      <c r="A532" s="19">
        <v>720000108</v>
      </c>
      <c r="B532" s="19">
        <v>20032183</v>
      </c>
      <c r="C532" s="19" t="s">
        <v>9744</v>
      </c>
      <c r="D532" s="19" t="s">
        <v>9745</v>
      </c>
      <c r="E532" s="20">
        <v>36296</v>
      </c>
      <c r="F532" s="20">
        <v>36616</v>
      </c>
      <c r="G532" s="19" t="s">
        <v>75</v>
      </c>
      <c r="H532" s="19" t="s">
        <v>2268</v>
      </c>
      <c r="I532" s="19" t="s">
        <v>9330</v>
      </c>
      <c r="O532" s="19" t="s">
        <v>12064</v>
      </c>
      <c r="P532" s="20"/>
      <c r="R532" s="19">
        <v>4740</v>
      </c>
      <c r="S532" s="19" t="str">
        <f>IF(COUNTIF($B$2:B532,B532)&gt;1,"重複","")</f>
        <v/>
      </c>
      <c r="T532" s="19" t="s">
        <v>11124</v>
      </c>
    </row>
    <row r="533" spans="1:20" s="19" customFormat="1" hidden="1">
      <c r="A533" s="19">
        <v>720000109</v>
      </c>
      <c r="B533" s="19">
        <v>20024321</v>
      </c>
      <c r="C533" s="19" t="s">
        <v>9728</v>
      </c>
      <c r="D533" s="19" t="s">
        <v>9729</v>
      </c>
      <c r="E533" s="20">
        <v>35947</v>
      </c>
      <c r="F533" s="20">
        <v>36250</v>
      </c>
      <c r="G533" s="19" t="s">
        <v>75</v>
      </c>
      <c r="H533" s="19" t="s">
        <v>43</v>
      </c>
      <c r="O533" s="19" t="s">
        <v>10771</v>
      </c>
      <c r="P533" s="20"/>
      <c r="R533" s="19">
        <v>6600</v>
      </c>
      <c r="S533" s="19" t="str">
        <f>IF(COUNTIF($B$2:B533,B533)&gt;1,"重複","")</f>
        <v/>
      </c>
      <c r="T533" s="19" t="s">
        <v>11124</v>
      </c>
    </row>
    <row r="534" spans="1:20" s="19" customFormat="1" hidden="1">
      <c r="A534" s="19">
        <v>720000110</v>
      </c>
      <c r="B534" s="19">
        <v>20022393</v>
      </c>
      <c r="C534" s="19" t="s">
        <v>9726</v>
      </c>
      <c r="D534" s="19" t="s">
        <v>9727</v>
      </c>
      <c r="E534" s="20">
        <v>36647</v>
      </c>
      <c r="F534" s="20">
        <v>36981</v>
      </c>
      <c r="G534" s="19" t="s">
        <v>75</v>
      </c>
      <c r="H534" s="19" t="s">
        <v>94</v>
      </c>
      <c r="I534" s="19" t="s">
        <v>6193</v>
      </c>
      <c r="O534" s="19" t="s">
        <v>10768</v>
      </c>
      <c r="P534" s="20"/>
      <c r="R534" s="19">
        <v>6600</v>
      </c>
      <c r="S534" s="19" t="str">
        <f>IF(COUNTIF($B$2:B534,B534)&gt;1,"重複","")</f>
        <v/>
      </c>
      <c r="T534" s="19" t="s">
        <v>11124</v>
      </c>
    </row>
    <row r="535" spans="1:20" s="19" customFormat="1" hidden="1">
      <c r="A535" s="19">
        <v>720000111</v>
      </c>
      <c r="B535" s="19">
        <v>20032411</v>
      </c>
      <c r="C535" s="19" t="s">
        <v>12656</v>
      </c>
      <c r="D535" s="19" t="s">
        <v>12657</v>
      </c>
      <c r="E535" s="20">
        <v>36647</v>
      </c>
      <c r="F535" s="20">
        <v>36981</v>
      </c>
      <c r="G535" s="19" t="s">
        <v>12416</v>
      </c>
      <c r="H535" s="19" t="s">
        <v>28</v>
      </c>
      <c r="I535" s="19" t="s">
        <v>12433</v>
      </c>
      <c r="O535" s="19" t="s">
        <v>10787</v>
      </c>
      <c r="P535" s="20"/>
      <c r="R535" s="19">
        <v>6600</v>
      </c>
      <c r="S535" s="19" t="str">
        <f>IF(COUNTIF($B$2:B535,B535)&gt;1,"重複","")</f>
        <v/>
      </c>
      <c r="T535" s="19" t="s">
        <v>12418</v>
      </c>
    </row>
    <row r="536" spans="1:20" s="19" customFormat="1" hidden="1">
      <c r="A536" s="19">
        <v>720000112</v>
      </c>
      <c r="B536" s="19">
        <v>20026039</v>
      </c>
      <c r="C536" s="19" t="s">
        <v>9730</v>
      </c>
      <c r="D536" s="19" t="s">
        <v>9731</v>
      </c>
      <c r="E536" s="20">
        <v>36647</v>
      </c>
      <c r="F536" s="20">
        <v>36981</v>
      </c>
      <c r="G536" s="19" t="s">
        <v>75</v>
      </c>
      <c r="H536" s="19" t="s">
        <v>43</v>
      </c>
      <c r="I536" s="19" t="s">
        <v>9732</v>
      </c>
      <c r="O536" s="19" t="s">
        <v>10771</v>
      </c>
      <c r="P536" s="20"/>
      <c r="R536" s="19">
        <v>6600</v>
      </c>
      <c r="S536" s="19" t="str">
        <f>IF(COUNTIF($B$2:B536,B536)&gt;1,"重複","")</f>
        <v/>
      </c>
      <c r="T536" s="19" t="s">
        <v>11124</v>
      </c>
    </row>
    <row r="537" spans="1:20" s="19" customFormat="1" hidden="1">
      <c r="A537" s="19">
        <v>720000113</v>
      </c>
      <c r="B537" s="19">
        <v>20026057</v>
      </c>
      <c r="C537" s="19" t="s">
        <v>9733</v>
      </c>
      <c r="D537" s="19" t="s">
        <v>9734</v>
      </c>
      <c r="E537" s="20">
        <v>36647</v>
      </c>
      <c r="F537" s="20">
        <v>36981</v>
      </c>
      <c r="G537" s="19" t="s">
        <v>75</v>
      </c>
      <c r="H537" s="19" t="s">
        <v>43</v>
      </c>
      <c r="I537" s="19" t="s">
        <v>9735</v>
      </c>
      <c r="O537" s="19" t="s">
        <v>10771</v>
      </c>
      <c r="P537" s="20"/>
      <c r="R537" s="19">
        <v>5230</v>
      </c>
      <c r="S537" s="19" t="str">
        <f>IF(COUNTIF($B$2:B537,B537)&gt;1,"重複","")</f>
        <v/>
      </c>
      <c r="T537" s="19" t="s">
        <v>11124</v>
      </c>
    </row>
    <row r="538" spans="1:20" s="19" customFormat="1" hidden="1">
      <c r="A538" s="19">
        <v>720000114</v>
      </c>
      <c r="B538" s="19">
        <v>20032147</v>
      </c>
      <c r="C538" s="19" t="s">
        <v>8188</v>
      </c>
      <c r="D538" s="19" t="s">
        <v>8189</v>
      </c>
      <c r="E538" s="20">
        <v>35901</v>
      </c>
      <c r="F538" s="20">
        <v>36250</v>
      </c>
      <c r="G538" s="19" t="s">
        <v>75</v>
      </c>
      <c r="H538" s="19" t="s">
        <v>2268</v>
      </c>
      <c r="O538" s="19" t="s">
        <v>12064</v>
      </c>
      <c r="P538" s="20"/>
      <c r="R538" s="19">
        <v>6600</v>
      </c>
      <c r="S538" s="19" t="str">
        <f>IF(COUNTIF($B$2:B538,B538)&gt;1,"重複","")</f>
        <v/>
      </c>
      <c r="T538" s="19" t="s">
        <v>11124</v>
      </c>
    </row>
    <row r="539" spans="1:20" s="19" customFormat="1" hidden="1">
      <c r="A539" s="19">
        <v>720000114</v>
      </c>
      <c r="B539" s="19">
        <v>20028261</v>
      </c>
      <c r="C539" s="19" t="s">
        <v>8188</v>
      </c>
      <c r="D539" s="19" t="s">
        <v>8189</v>
      </c>
      <c r="E539" s="20">
        <v>35886</v>
      </c>
      <c r="F539" s="20">
        <v>36250</v>
      </c>
      <c r="G539" s="19" t="s">
        <v>75</v>
      </c>
      <c r="H539" s="19" t="s">
        <v>28</v>
      </c>
      <c r="I539" s="19" t="s">
        <v>8190</v>
      </c>
      <c r="O539" s="19" t="s">
        <v>10787</v>
      </c>
      <c r="P539" s="20"/>
      <c r="R539" s="19">
        <v>6600</v>
      </c>
      <c r="S539" s="19" t="str">
        <f>IF(COUNTIF($B$2:B539,B539)&gt;1,"重複","")</f>
        <v/>
      </c>
      <c r="T539" s="19" t="s">
        <v>11124</v>
      </c>
    </row>
    <row r="540" spans="1:20" s="19" customFormat="1" hidden="1">
      <c r="A540" s="19">
        <v>720000115</v>
      </c>
      <c r="B540" s="19">
        <v>20032217</v>
      </c>
      <c r="C540" s="19" t="s">
        <v>9741</v>
      </c>
      <c r="D540" s="19" t="s">
        <v>9742</v>
      </c>
      <c r="E540" s="20">
        <v>36647</v>
      </c>
      <c r="F540" s="20">
        <v>36981</v>
      </c>
      <c r="G540" s="19" t="s">
        <v>75</v>
      </c>
      <c r="H540" s="19" t="s">
        <v>2268</v>
      </c>
      <c r="I540" s="19" t="s">
        <v>9335</v>
      </c>
      <c r="O540" s="19" t="s">
        <v>12064</v>
      </c>
      <c r="P540" s="20"/>
      <c r="R540" s="19">
        <v>6600</v>
      </c>
      <c r="S540" s="19" t="str">
        <f>IF(COUNTIF($B$2:B540,B540)&gt;1,"重複","")</f>
        <v/>
      </c>
      <c r="T540" s="19" t="s">
        <v>11124</v>
      </c>
    </row>
    <row r="541" spans="1:20" s="19" customFormat="1" hidden="1">
      <c r="A541" s="19">
        <v>720000116</v>
      </c>
      <c r="B541" s="19">
        <v>20032421</v>
      </c>
      <c r="C541" s="19" t="s">
        <v>12658</v>
      </c>
      <c r="D541" s="19" t="s">
        <v>12659</v>
      </c>
      <c r="E541" s="20">
        <v>36647</v>
      </c>
      <c r="F541" s="20">
        <v>36981</v>
      </c>
      <c r="G541" s="19" t="s">
        <v>12416</v>
      </c>
      <c r="H541" s="19" t="s">
        <v>28</v>
      </c>
      <c r="I541" s="19" t="s">
        <v>6876</v>
      </c>
      <c r="O541" s="19" t="s">
        <v>10787</v>
      </c>
      <c r="P541" s="20"/>
      <c r="R541" s="19">
        <v>6600</v>
      </c>
      <c r="S541" s="19" t="str">
        <f>IF(COUNTIF($B$2:B541,B541)&gt;1,"重複","")</f>
        <v/>
      </c>
      <c r="T541" s="19" t="s">
        <v>12418</v>
      </c>
    </row>
    <row r="542" spans="1:20" s="19" customFormat="1" hidden="1">
      <c r="A542" s="19">
        <v>720000117</v>
      </c>
      <c r="B542" s="19">
        <v>20023422</v>
      </c>
      <c r="C542" s="19" t="s">
        <v>12660</v>
      </c>
      <c r="D542" s="19" t="s">
        <v>12661</v>
      </c>
      <c r="E542" s="20">
        <v>36251</v>
      </c>
      <c r="F542" s="20">
        <v>36616</v>
      </c>
      <c r="G542" s="19" t="s">
        <v>12416</v>
      </c>
      <c r="H542" s="19" t="s">
        <v>43</v>
      </c>
      <c r="I542" s="19" t="s">
        <v>1588</v>
      </c>
      <c r="O542" s="19" t="s">
        <v>10771</v>
      </c>
      <c r="P542" s="20"/>
      <c r="R542" s="19">
        <v>0</v>
      </c>
      <c r="S542" s="19" t="str">
        <f>IF(COUNTIF($B$2:B542,B542)&gt;1,"重複","")</f>
        <v/>
      </c>
      <c r="T542" s="19" t="s">
        <v>12418</v>
      </c>
    </row>
    <row r="543" spans="1:20" s="19" customFormat="1" hidden="1">
      <c r="A543" s="19">
        <v>720000118</v>
      </c>
      <c r="B543" s="19">
        <v>20026075</v>
      </c>
      <c r="C543" s="19" t="s">
        <v>9736</v>
      </c>
      <c r="D543" s="19" t="s">
        <v>9737</v>
      </c>
      <c r="E543" s="20">
        <v>36647</v>
      </c>
      <c r="F543" s="20">
        <v>36981</v>
      </c>
      <c r="G543" s="19" t="s">
        <v>75</v>
      </c>
      <c r="H543" s="19" t="s">
        <v>43</v>
      </c>
      <c r="I543" s="19" t="s">
        <v>9738</v>
      </c>
      <c r="O543" s="19" t="s">
        <v>10771</v>
      </c>
      <c r="P543" s="20"/>
      <c r="R543" s="19">
        <v>6230</v>
      </c>
      <c r="S543" s="19" t="str">
        <f>IF(COUNTIF($B$2:B543,B543)&gt;1,"重複","")</f>
        <v/>
      </c>
      <c r="T543" s="19" t="s">
        <v>11124</v>
      </c>
    </row>
    <row r="544" spans="1:20" s="19" customFormat="1" hidden="1">
      <c r="A544" s="19">
        <v>720000119</v>
      </c>
      <c r="B544" s="19">
        <v>20033694</v>
      </c>
      <c r="C544" s="19" t="s">
        <v>9724</v>
      </c>
      <c r="D544" s="19" t="s">
        <v>9725</v>
      </c>
      <c r="E544" s="20">
        <v>36661</v>
      </c>
      <c r="F544" s="20">
        <v>36981</v>
      </c>
      <c r="G544" s="19" t="s">
        <v>75</v>
      </c>
      <c r="H544" s="19" t="s">
        <v>94</v>
      </c>
      <c r="I544" s="19" t="s">
        <v>6968</v>
      </c>
      <c r="O544" s="19" t="s">
        <v>10768</v>
      </c>
      <c r="P544" s="20"/>
      <c r="R544" s="19">
        <v>6230</v>
      </c>
      <c r="S544" s="19" t="str">
        <f>IF(COUNTIF($B$2:B544,B544)&gt;1,"重複","")</f>
        <v/>
      </c>
      <c r="T544" s="19" t="s">
        <v>11124</v>
      </c>
    </row>
    <row r="545" spans="1:20" s="19" customFormat="1" hidden="1">
      <c r="A545" s="19">
        <v>720000120</v>
      </c>
      <c r="B545" s="19">
        <v>20034495</v>
      </c>
      <c r="C545" s="19" t="s">
        <v>12662</v>
      </c>
      <c r="D545" s="19" t="s">
        <v>12663</v>
      </c>
      <c r="E545" s="20">
        <v>36662</v>
      </c>
      <c r="F545" s="20">
        <v>36981</v>
      </c>
      <c r="G545" s="19" t="s">
        <v>12416</v>
      </c>
      <c r="H545" s="19" t="s">
        <v>33</v>
      </c>
      <c r="I545" s="19" t="s">
        <v>12664</v>
      </c>
      <c r="O545" s="19" t="s">
        <v>10770</v>
      </c>
      <c r="P545" s="20"/>
      <c r="R545" s="19">
        <v>6600</v>
      </c>
      <c r="S545" s="19" t="str">
        <f>IF(COUNTIF($B$2:B545,B545)&gt;1,"重複","")</f>
        <v/>
      </c>
      <c r="T545" s="19" t="s">
        <v>12418</v>
      </c>
    </row>
    <row r="546" spans="1:20" s="19" customFormat="1" hidden="1">
      <c r="A546" s="19">
        <v>720000121</v>
      </c>
      <c r="B546" s="19">
        <v>20026127</v>
      </c>
      <c r="C546" s="19" t="s">
        <v>9717</v>
      </c>
      <c r="D546" s="19" t="s">
        <v>2517</v>
      </c>
      <c r="E546" s="20">
        <v>36662</v>
      </c>
      <c r="F546" s="20">
        <v>36981</v>
      </c>
      <c r="G546" s="19" t="s">
        <v>75</v>
      </c>
      <c r="H546" s="19" t="s">
        <v>43</v>
      </c>
      <c r="I546" s="19" t="s">
        <v>6898</v>
      </c>
      <c r="O546" s="19" t="s">
        <v>10771</v>
      </c>
      <c r="P546" s="20"/>
      <c r="R546" s="19">
        <v>4740</v>
      </c>
      <c r="S546" s="19" t="str">
        <f>IF(COUNTIF($B$2:B546,B546)&gt;1,"重複","")</f>
        <v/>
      </c>
      <c r="T546" s="19" t="s">
        <v>11124</v>
      </c>
    </row>
    <row r="547" spans="1:20" s="19" customFormat="1" hidden="1">
      <c r="A547" s="19">
        <v>720000122</v>
      </c>
      <c r="B547" s="19">
        <v>20028058</v>
      </c>
      <c r="C547" s="19" t="s">
        <v>9720</v>
      </c>
      <c r="D547" s="19" t="s">
        <v>9721</v>
      </c>
      <c r="E547" s="20">
        <v>35962</v>
      </c>
      <c r="F547" s="20">
        <v>36068</v>
      </c>
      <c r="G547" s="19" t="s">
        <v>75</v>
      </c>
      <c r="H547" s="19" t="s">
        <v>76</v>
      </c>
      <c r="I547" s="19" t="s">
        <v>5932</v>
      </c>
      <c r="O547" s="19" t="s">
        <v>10776</v>
      </c>
      <c r="P547" s="20"/>
      <c r="R547" s="19">
        <v>5730</v>
      </c>
      <c r="S547" s="19" t="str">
        <f>IF(COUNTIF($B$2:B547,B547)&gt;1,"重複","")</f>
        <v/>
      </c>
      <c r="T547" s="19" t="s">
        <v>11124</v>
      </c>
    </row>
    <row r="548" spans="1:20" s="19" customFormat="1" hidden="1">
      <c r="A548" s="19">
        <v>720000123</v>
      </c>
      <c r="B548" s="19">
        <v>20026109</v>
      </c>
      <c r="C548" s="19" t="s">
        <v>9713</v>
      </c>
      <c r="D548" s="19" t="s">
        <v>9714</v>
      </c>
      <c r="E548" s="20">
        <v>36662</v>
      </c>
      <c r="F548" s="20">
        <v>36981</v>
      </c>
      <c r="G548" s="19" t="s">
        <v>75</v>
      </c>
      <c r="H548" s="19" t="s">
        <v>43</v>
      </c>
      <c r="I548" s="19" t="s">
        <v>6898</v>
      </c>
      <c r="O548" s="19" t="s">
        <v>10771</v>
      </c>
      <c r="P548" s="20"/>
      <c r="R548" s="19">
        <v>5230</v>
      </c>
      <c r="S548" s="19" t="str">
        <f>IF(COUNTIF($B$2:B548,B548)&gt;1,"重複","")</f>
        <v/>
      </c>
      <c r="T548" s="19" t="s">
        <v>11124</v>
      </c>
    </row>
    <row r="549" spans="1:20" s="19" customFormat="1" hidden="1">
      <c r="A549" s="19">
        <v>720000124</v>
      </c>
      <c r="B549" s="19">
        <v>20024687</v>
      </c>
      <c r="C549" s="19" t="s">
        <v>9711</v>
      </c>
      <c r="D549" s="19" t="s">
        <v>9712</v>
      </c>
      <c r="E549" s="20">
        <v>36662</v>
      </c>
      <c r="F549" s="20">
        <v>36981</v>
      </c>
      <c r="G549" s="19" t="s">
        <v>75</v>
      </c>
      <c r="H549" s="19" t="s">
        <v>43</v>
      </c>
      <c r="I549" s="19" t="s">
        <v>6898</v>
      </c>
      <c r="O549" s="19" t="s">
        <v>10771</v>
      </c>
      <c r="P549" s="20"/>
      <c r="R549" s="19">
        <v>6230</v>
      </c>
      <c r="S549" s="19" t="str">
        <f>IF(COUNTIF($B$2:B549,B549)&gt;1,"重複","")</f>
        <v/>
      </c>
      <c r="T549" s="19" t="s">
        <v>11124</v>
      </c>
    </row>
    <row r="550" spans="1:20" s="19" customFormat="1" hidden="1">
      <c r="A550" s="19">
        <v>720000125</v>
      </c>
      <c r="B550" s="19">
        <v>20026118</v>
      </c>
      <c r="C550" s="19" t="s">
        <v>9715</v>
      </c>
      <c r="D550" s="19" t="s">
        <v>9716</v>
      </c>
      <c r="E550" s="20">
        <v>36662</v>
      </c>
      <c r="F550" s="20">
        <v>36981</v>
      </c>
      <c r="G550" s="19" t="s">
        <v>75</v>
      </c>
      <c r="H550" s="19" t="s">
        <v>43</v>
      </c>
      <c r="I550" s="19" t="s">
        <v>6898</v>
      </c>
      <c r="O550" s="19" t="s">
        <v>10771</v>
      </c>
      <c r="P550" s="20"/>
      <c r="R550" s="19">
        <v>6230</v>
      </c>
      <c r="S550" s="19" t="str">
        <f>IF(COUNTIF($B$2:B550,B550)&gt;1,"重複","")</f>
        <v/>
      </c>
      <c r="T550" s="19" t="s">
        <v>11124</v>
      </c>
    </row>
    <row r="551" spans="1:20" s="19" customFormat="1" hidden="1">
      <c r="A551" s="19">
        <v>720000126</v>
      </c>
      <c r="B551" s="19">
        <v>20026136</v>
      </c>
      <c r="C551" s="19" t="s">
        <v>9718</v>
      </c>
      <c r="D551" s="19" t="s">
        <v>9719</v>
      </c>
      <c r="E551" s="20">
        <v>36662</v>
      </c>
      <c r="F551" s="20">
        <v>36981</v>
      </c>
      <c r="G551" s="19" t="s">
        <v>75</v>
      </c>
      <c r="H551" s="19" t="s">
        <v>43</v>
      </c>
      <c r="I551" s="19" t="s">
        <v>6898</v>
      </c>
      <c r="O551" s="19" t="s">
        <v>10771</v>
      </c>
      <c r="P551" s="20"/>
      <c r="R551" s="19">
        <v>5730</v>
      </c>
      <c r="S551" s="19" t="str">
        <f>IF(COUNTIF($B$2:B551,B551)&gt;1,"重複","")</f>
        <v/>
      </c>
      <c r="T551" s="19" t="s">
        <v>11124</v>
      </c>
    </row>
    <row r="552" spans="1:20" s="19" customFormat="1" hidden="1">
      <c r="A552" s="19">
        <v>720000127</v>
      </c>
      <c r="B552" s="19">
        <v>20027647</v>
      </c>
      <c r="C552" s="19" t="s">
        <v>12665</v>
      </c>
      <c r="D552" s="19" t="s">
        <v>12666</v>
      </c>
      <c r="E552" s="20">
        <v>36662</v>
      </c>
      <c r="F552" s="20">
        <v>36981</v>
      </c>
      <c r="G552" s="19" t="s">
        <v>12416</v>
      </c>
      <c r="H552" s="19" t="s">
        <v>76</v>
      </c>
      <c r="I552" s="19" t="s">
        <v>7330</v>
      </c>
      <c r="O552" s="19" t="s">
        <v>10776</v>
      </c>
      <c r="P552" s="20"/>
      <c r="R552" s="19">
        <v>6600</v>
      </c>
      <c r="S552" s="19" t="str">
        <f>IF(COUNTIF($B$2:B552,B552)&gt;1,"重複","")</f>
        <v/>
      </c>
      <c r="T552" s="19" t="s">
        <v>12418</v>
      </c>
    </row>
    <row r="553" spans="1:20" s="19" customFormat="1" hidden="1">
      <c r="A553" s="19">
        <v>720000128</v>
      </c>
      <c r="B553" s="19">
        <v>20032192</v>
      </c>
      <c r="C553" s="19" t="s">
        <v>9722</v>
      </c>
      <c r="D553" s="19" t="s">
        <v>9723</v>
      </c>
      <c r="E553" s="20">
        <v>36662</v>
      </c>
      <c r="F553" s="20">
        <v>36981</v>
      </c>
      <c r="G553" s="19" t="s">
        <v>75</v>
      </c>
      <c r="H553" s="19" t="s">
        <v>2268</v>
      </c>
      <c r="I553" s="19" t="s">
        <v>9330</v>
      </c>
      <c r="O553" s="19" t="s">
        <v>12064</v>
      </c>
      <c r="P553" s="20"/>
      <c r="R553" s="19">
        <v>4740</v>
      </c>
      <c r="S553" s="19" t="str">
        <f>IF(COUNTIF($B$2:B553,B553)&gt;1,"重複","")</f>
        <v/>
      </c>
      <c r="T553" s="19" t="s">
        <v>11124</v>
      </c>
    </row>
    <row r="554" spans="1:20" s="19" customFormat="1" hidden="1">
      <c r="A554" s="19">
        <v>720000129</v>
      </c>
      <c r="B554" s="19">
        <v>20032208</v>
      </c>
      <c r="C554" s="19" t="s">
        <v>9709</v>
      </c>
      <c r="D554" s="19" t="s">
        <v>9710</v>
      </c>
      <c r="E554" s="20">
        <v>36664</v>
      </c>
      <c r="F554" s="20">
        <v>36981</v>
      </c>
      <c r="G554" s="19" t="s">
        <v>75</v>
      </c>
      <c r="H554" s="19" t="s">
        <v>2268</v>
      </c>
      <c r="I554" s="19" t="s">
        <v>9330</v>
      </c>
      <c r="O554" s="19" t="s">
        <v>12064</v>
      </c>
      <c r="P554" s="20"/>
      <c r="R554" s="19">
        <v>4740</v>
      </c>
      <c r="S554" s="19" t="str">
        <f>IF(COUNTIF($B$2:B554,B554)&gt;1,"重複","")</f>
        <v/>
      </c>
      <c r="T554" s="19" t="s">
        <v>11124</v>
      </c>
    </row>
    <row r="555" spans="1:20" s="19" customFormat="1" hidden="1">
      <c r="A555" s="19">
        <v>720000130</v>
      </c>
      <c r="B555" s="19">
        <v>20022320</v>
      </c>
      <c r="C555" s="19" t="s">
        <v>9690</v>
      </c>
      <c r="D555" s="19" t="s">
        <v>9691</v>
      </c>
      <c r="E555" s="20">
        <v>36678</v>
      </c>
      <c r="F555" s="20">
        <v>36981</v>
      </c>
      <c r="G555" s="19" t="s">
        <v>75</v>
      </c>
      <c r="H555" s="19" t="s">
        <v>94</v>
      </c>
      <c r="I555" s="19" t="s">
        <v>9114</v>
      </c>
      <c r="O555" s="19" t="s">
        <v>10768</v>
      </c>
      <c r="P555" s="20"/>
      <c r="R555" s="19">
        <v>6600</v>
      </c>
      <c r="S555" s="19" t="str">
        <f>IF(COUNTIF($B$2:B555,B555)&gt;1,"重複","")</f>
        <v/>
      </c>
      <c r="T555" s="19" t="s">
        <v>11124</v>
      </c>
    </row>
    <row r="556" spans="1:20" s="19" customFormat="1" hidden="1">
      <c r="A556" s="19">
        <v>720000131</v>
      </c>
      <c r="B556" s="19">
        <v>20033630</v>
      </c>
      <c r="C556" s="19" t="s">
        <v>9695</v>
      </c>
      <c r="D556" s="19" t="s">
        <v>9696</v>
      </c>
      <c r="E556" s="20">
        <v>36678</v>
      </c>
      <c r="F556" s="20">
        <v>36981</v>
      </c>
      <c r="G556" s="19" t="s">
        <v>75</v>
      </c>
      <c r="H556" s="19" t="s">
        <v>94</v>
      </c>
      <c r="I556" s="19" t="s">
        <v>9697</v>
      </c>
      <c r="O556" s="19" t="s">
        <v>10768</v>
      </c>
      <c r="P556" s="20"/>
      <c r="R556" s="19">
        <v>6600</v>
      </c>
      <c r="S556" s="19" t="str">
        <f>IF(COUNTIF($B$2:B556,B556)&gt;1,"重複","")</f>
        <v/>
      </c>
      <c r="T556" s="19" t="s">
        <v>11124</v>
      </c>
    </row>
    <row r="557" spans="1:20" s="19" customFormat="1" hidden="1">
      <c r="A557" s="19">
        <v>720000132</v>
      </c>
      <c r="B557" s="19">
        <v>20032430</v>
      </c>
      <c r="C557" s="19" t="s">
        <v>12667</v>
      </c>
      <c r="D557" s="19" t="s">
        <v>12668</v>
      </c>
      <c r="E557" s="20">
        <v>36678</v>
      </c>
      <c r="F557" s="20">
        <v>36981</v>
      </c>
      <c r="G557" s="19" t="s">
        <v>12416</v>
      </c>
      <c r="H557" s="19" t="s">
        <v>28</v>
      </c>
      <c r="I557" s="19" t="s">
        <v>5242</v>
      </c>
      <c r="O557" s="19" t="s">
        <v>10787</v>
      </c>
      <c r="P557" s="20"/>
      <c r="R557" s="19">
        <v>6100</v>
      </c>
      <c r="S557" s="19" t="str">
        <f>IF(COUNTIF($B$2:B557,B557)&gt;1,"重複","")</f>
        <v/>
      </c>
      <c r="T557" s="19" t="s">
        <v>12418</v>
      </c>
    </row>
    <row r="558" spans="1:20" s="19" customFormat="1" hidden="1">
      <c r="A558" s="19">
        <v>720000133</v>
      </c>
      <c r="B558" s="19">
        <v>20023343</v>
      </c>
      <c r="C558" s="19" t="s">
        <v>5775</v>
      </c>
      <c r="D558" s="19" t="s">
        <v>5776</v>
      </c>
      <c r="E558" s="20">
        <v>36678</v>
      </c>
      <c r="F558" s="20">
        <v>36981</v>
      </c>
      <c r="G558" s="19" t="s">
        <v>75</v>
      </c>
      <c r="H558" s="19" t="s">
        <v>43</v>
      </c>
      <c r="I558" s="19" t="s">
        <v>589</v>
      </c>
      <c r="O558" s="19" t="s">
        <v>10771</v>
      </c>
      <c r="P558" s="20"/>
      <c r="R558" s="19">
        <v>6600</v>
      </c>
      <c r="S558" s="19" t="str">
        <f>IF(COUNTIF($B$2:B558,B558)&gt;1,"重複","")</f>
        <v/>
      </c>
      <c r="T558" s="19" t="s">
        <v>11124</v>
      </c>
    </row>
    <row r="559" spans="1:20" s="19" customFormat="1" hidden="1">
      <c r="A559" s="19">
        <v>720000134</v>
      </c>
      <c r="B559" s="19">
        <v>20034802</v>
      </c>
      <c r="C559" s="19" t="s">
        <v>9703</v>
      </c>
      <c r="D559" s="19" t="s">
        <v>9704</v>
      </c>
      <c r="E559" s="20">
        <v>36678</v>
      </c>
      <c r="F559" s="20">
        <v>36981</v>
      </c>
      <c r="G559" s="19" t="s">
        <v>75</v>
      </c>
      <c r="H559" s="19" t="s">
        <v>33</v>
      </c>
      <c r="I559" s="19" t="s">
        <v>9705</v>
      </c>
      <c r="O559" s="19" t="s">
        <v>10770</v>
      </c>
      <c r="P559" s="20"/>
      <c r="R559" s="19">
        <v>6600</v>
      </c>
      <c r="S559" s="19" t="str">
        <f>IF(COUNTIF($B$2:B559,B559)&gt;1,"重複","")</f>
        <v/>
      </c>
      <c r="T559" s="19" t="s">
        <v>11124</v>
      </c>
    </row>
    <row r="560" spans="1:20" s="19" customFormat="1" hidden="1">
      <c r="A560" s="19">
        <v>720000135</v>
      </c>
      <c r="B560" s="19">
        <v>20061913</v>
      </c>
      <c r="C560" s="19" t="s">
        <v>4190</v>
      </c>
      <c r="D560" s="19" t="s">
        <v>4191</v>
      </c>
      <c r="E560" s="20">
        <v>38261</v>
      </c>
      <c r="F560" s="20">
        <v>38442</v>
      </c>
      <c r="G560" s="19" t="s">
        <v>75</v>
      </c>
      <c r="H560" s="19" t="s">
        <v>2660</v>
      </c>
      <c r="I560" s="19" t="s">
        <v>4177</v>
      </c>
      <c r="O560" s="19" t="s">
        <v>10769</v>
      </c>
      <c r="P560" s="20"/>
      <c r="R560" s="19">
        <v>6230</v>
      </c>
      <c r="S560" s="19" t="str">
        <f>IF(COUNTIF($B$2:B560,B560)&gt;1,"重複","")</f>
        <v/>
      </c>
      <c r="T560" s="19" t="s">
        <v>11124</v>
      </c>
    </row>
    <row r="561" spans="1:20" s="19" customFormat="1" hidden="1">
      <c r="A561" s="19">
        <v>720000135</v>
      </c>
      <c r="B561" s="19">
        <v>20025628</v>
      </c>
      <c r="C561" s="19" t="s">
        <v>9692</v>
      </c>
      <c r="D561" s="19" t="s">
        <v>4191</v>
      </c>
      <c r="E561" s="20">
        <v>36434</v>
      </c>
      <c r="F561" s="20">
        <v>36616</v>
      </c>
      <c r="G561" s="19" t="s">
        <v>75</v>
      </c>
      <c r="H561" s="19" t="s">
        <v>43</v>
      </c>
      <c r="I561" s="19" t="s">
        <v>9845</v>
      </c>
      <c r="O561" s="19" t="s">
        <v>10771</v>
      </c>
      <c r="P561" s="20"/>
      <c r="R561" s="19">
        <v>5730</v>
      </c>
      <c r="S561" s="19" t="str">
        <f>IF(COUNTIF($B$2:B561,B561)&gt;1,"重複","")</f>
        <v/>
      </c>
      <c r="T561" s="19" t="s">
        <v>11124</v>
      </c>
    </row>
    <row r="562" spans="1:20" s="19" customFormat="1" hidden="1">
      <c r="A562" s="19">
        <v>720000136</v>
      </c>
      <c r="B562" s="19">
        <v>20034811</v>
      </c>
      <c r="C562" s="19" t="s">
        <v>9706</v>
      </c>
      <c r="D562" s="19" t="s">
        <v>9707</v>
      </c>
      <c r="E562" s="20">
        <v>36678</v>
      </c>
      <c r="F562" s="20">
        <v>36981</v>
      </c>
      <c r="G562" s="19" t="s">
        <v>75</v>
      </c>
      <c r="H562" s="19" t="s">
        <v>33</v>
      </c>
      <c r="I562" s="19" t="s">
        <v>9708</v>
      </c>
      <c r="O562" s="19" t="s">
        <v>10770</v>
      </c>
      <c r="P562" s="20"/>
      <c r="R562" s="19">
        <v>6600</v>
      </c>
      <c r="S562" s="19" t="str">
        <f>IF(COUNTIF($B$2:B562,B562)&gt;1,"重複","")</f>
        <v/>
      </c>
      <c r="T562" s="19" t="s">
        <v>11124</v>
      </c>
    </row>
    <row r="563" spans="1:20" s="19" customFormat="1" hidden="1">
      <c r="A563" s="19">
        <v>720000137</v>
      </c>
      <c r="B563" s="19">
        <v>20033649</v>
      </c>
      <c r="C563" s="19" t="s">
        <v>9698</v>
      </c>
      <c r="D563" s="19" t="s">
        <v>9699</v>
      </c>
      <c r="E563" s="20">
        <v>36678</v>
      </c>
      <c r="F563" s="20">
        <v>36981</v>
      </c>
      <c r="G563" s="19" t="s">
        <v>75</v>
      </c>
      <c r="H563" s="19" t="s">
        <v>94</v>
      </c>
      <c r="I563" s="19" t="s">
        <v>9700</v>
      </c>
      <c r="O563" s="19" t="s">
        <v>10768</v>
      </c>
      <c r="P563" s="20"/>
      <c r="R563" s="19">
        <v>6600</v>
      </c>
      <c r="S563" s="19" t="str">
        <f>IF(COUNTIF($B$2:B563,B563)&gt;1,"重複","")</f>
        <v/>
      </c>
      <c r="T563" s="19" t="s">
        <v>11124</v>
      </c>
    </row>
    <row r="564" spans="1:20" s="19" customFormat="1" hidden="1">
      <c r="A564" s="19">
        <v>720000138</v>
      </c>
      <c r="B564" s="19">
        <v>20033621</v>
      </c>
      <c r="C564" s="19" t="s">
        <v>12669</v>
      </c>
      <c r="D564" s="19" t="s">
        <v>12670</v>
      </c>
      <c r="E564" s="20">
        <v>36678</v>
      </c>
      <c r="F564" s="20">
        <v>36981</v>
      </c>
      <c r="G564" s="19" t="s">
        <v>12416</v>
      </c>
      <c r="H564" s="19" t="s">
        <v>94</v>
      </c>
      <c r="I564" s="19" t="s">
        <v>12671</v>
      </c>
      <c r="O564" s="19" t="s">
        <v>10768</v>
      </c>
      <c r="P564" s="20"/>
      <c r="R564" s="19">
        <v>5600</v>
      </c>
      <c r="S564" s="19" t="str">
        <f>IF(COUNTIF($B$2:B564,B564)&gt;1,"重複","")</f>
        <v/>
      </c>
      <c r="T564" s="19" t="s">
        <v>12418</v>
      </c>
    </row>
    <row r="565" spans="1:20" s="19" customFormat="1" hidden="1">
      <c r="A565" s="19">
        <v>720000139</v>
      </c>
      <c r="B565" s="19">
        <v>20033611</v>
      </c>
      <c r="C565" s="19" t="s">
        <v>12672</v>
      </c>
      <c r="D565" s="19" t="s">
        <v>12673</v>
      </c>
      <c r="E565" s="20">
        <v>36678</v>
      </c>
      <c r="F565" s="20">
        <v>36981</v>
      </c>
      <c r="G565" s="19" t="s">
        <v>12416</v>
      </c>
      <c r="H565" s="19" t="s">
        <v>94</v>
      </c>
      <c r="I565" s="19" t="s">
        <v>8825</v>
      </c>
      <c r="O565" s="19" t="s">
        <v>10768</v>
      </c>
      <c r="P565" s="20"/>
      <c r="R565" s="19">
        <v>6100</v>
      </c>
      <c r="S565" s="19" t="str">
        <f>IF(COUNTIF($B$2:B565,B565)&gt;1,"重複","")</f>
        <v/>
      </c>
      <c r="T565" s="19" t="s">
        <v>12418</v>
      </c>
    </row>
    <row r="566" spans="1:20" s="19" customFormat="1" hidden="1">
      <c r="A566" s="19">
        <v>720000140</v>
      </c>
      <c r="B566" s="19">
        <v>20027595</v>
      </c>
      <c r="C566" s="19" t="s">
        <v>9693</v>
      </c>
      <c r="D566" s="19" t="s">
        <v>9694</v>
      </c>
      <c r="E566" s="20">
        <v>36678</v>
      </c>
      <c r="F566" s="20">
        <v>36981</v>
      </c>
      <c r="G566" s="19" t="s">
        <v>75</v>
      </c>
      <c r="H566" s="19" t="s">
        <v>76</v>
      </c>
      <c r="I566" s="19" t="s">
        <v>6000</v>
      </c>
      <c r="O566" s="19" t="s">
        <v>10776</v>
      </c>
      <c r="P566" s="20"/>
      <c r="R566" s="19">
        <v>4740</v>
      </c>
      <c r="S566" s="19" t="str">
        <f>IF(COUNTIF($B$2:B566,B566)&gt;1,"重複","")</f>
        <v/>
      </c>
      <c r="T566" s="19" t="s">
        <v>11124</v>
      </c>
    </row>
    <row r="567" spans="1:20" s="19" customFormat="1" hidden="1">
      <c r="A567" s="19">
        <v>720000141</v>
      </c>
      <c r="B567" s="19">
        <v>20032351</v>
      </c>
      <c r="C567" s="19" t="s">
        <v>12674</v>
      </c>
      <c r="D567" s="19" t="s">
        <v>12675</v>
      </c>
      <c r="E567" s="20">
        <v>36480</v>
      </c>
      <c r="F567" s="20">
        <v>36616</v>
      </c>
      <c r="G567" s="19" t="s">
        <v>12416</v>
      </c>
      <c r="H567" s="19" t="s">
        <v>28</v>
      </c>
      <c r="I567" s="19" t="s">
        <v>12676</v>
      </c>
      <c r="O567" s="19" t="s">
        <v>10787</v>
      </c>
      <c r="P567" s="20"/>
      <c r="R567" s="19">
        <v>6600</v>
      </c>
      <c r="S567" s="19" t="str">
        <f>IF(COUNTIF($B$2:B567,B567)&gt;1,"重複","")</f>
        <v/>
      </c>
      <c r="T567" s="19" t="s">
        <v>12418</v>
      </c>
    </row>
    <row r="568" spans="1:20" s="19" customFormat="1" hidden="1">
      <c r="A568" s="19">
        <v>720000142</v>
      </c>
      <c r="B568" s="19">
        <v>20025317</v>
      </c>
      <c r="C568" s="19" t="s">
        <v>9687</v>
      </c>
      <c r="D568" s="19" t="s">
        <v>9688</v>
      </c>
      <c r="E568" s="20">
        <v>36251</v>
      </c>
      <c r="F568" s="20">
        <v>36616</v>
      </c>
      <c r="G568" s="19" t="s">
        <v>75</v>
      </c>
      <c r="H568" s="19" t="s">
        <v>43</v>
      </c>
      <c r="I568" s="19" t="s">
        <v>2169</v>
      </c>
      <c r="O568" s="19" t="s">
        <v>10771</v>
      </c>
      <c r="P568" s="20"/>
      <c r="R568" s="19">
        <v>4740</v>
      </c>
      <c r="S568" s="19" t="str">
        <f>IF(COUNTIF($B$2:B568,B568)&gt;1,"重複","")</f>
        <v/>
      </c>
      <c r="T568" s="19" t="s">
        <v>11124</v>
      </c>
    </row>
    <row r="569" spans="1:20" s="19" customFormat="1" hidden="1">
      <c r="A569" s="19">
        <v>720000143</v>
      </c>
      <c r="B569" s="19">
        <v>20024074</v>
      </c>
      <c r="C569" s="19" t="s">
        <v>12677</v>
      </c>
      <c r="D569" s="19" t="s">
        <v>12678</v>
      </c>
      <c r="E569" s="20">
        <v>35977</v>
      </c>
      <c r="F569" s="20">
        <v>36250</v>
      </c>
      <c r="G569" s="19" t="s">
        <v>12416</v>
      </c>
      <c r="H569" s="19" t="s">
        <v>43</v>
      </c>
      <c r="O569" s="19" t="s">
        <v>10771</v>
      </c>
      <c r="P569" s="20"/>
      <c r="R569" s="19">
        <v>6100</v>
      </c>
      <c r="S569" s="19" t="str">
        <f>IF(COUNTIF($B$2:B569,B569)&gt;1,"重複","")</f>
        <v/>
      </c>
      <c r="T569" s="19" t="s">
        <v>12418</v>
      </c>
    </row>
    <row r="570" spans="1:20" s="19" customFormat="1" hidden="1">
      <c r="A570" s="19">
        <v>720000144</v>
      </c>
      <c r="B570" s="19">
        <v>20025502</v>
      </c>
      <c r="C570" s="19" t="s">
        <v>9689</v>
      </c>
      <c r="D570" s="19" t="s">
        <v>8771</v>
      </c>
      <c r="E570" s="20">
        <v>36342</v>
      </c>
      <c r="F570" s="20">
        <v>36616</v>
      </c>
      <c r="G570" s="19" t="s">
        <v>75</v>
      </c>
      <c r="H570" s="19" t="s">
        <v>43</v>
      </c>
      <c r="I570" s="19" t="s">
        <v>55</v>
      </c>
      <c r="O570" s="19" t="s">
        <v>10771</v>
      </c>
      <c r="P570" s="20"/>
      <c r="R570" s="19">
        <v>6230</v>
      </c>
      <c r="S570" s="19" t="str">
        <f>IF(COUNTIF($B$2:B570,B570)&gt;1,"重複","")</f>
        <v/>
      </c>
      <c r="T570" s="19" t="s">
        <v>11124</v>
      </c>
    </row>
    <row r="571" spans="1:20" s="19" customFormat="1" hidden="1">
      <c r="A571" s="19">
        <v>720000145</v>
      </c>
      <c r="B571" s="19">
        <v>20033773</v>
      </c>
      <c r="C571" s="19" t="s">
        <v>12679</v>
      </c>
      <c r="D571" s="19" t="s">
        <v>9686</v>
      </c>
      <c r="E571" s="20">
        <v>36708</v>
      </c>
      <c r="F571" s="20">
        <v>36981</v>
      </c>
      <c r="G571" s="19" t="s">
        <v>75</v>
      </c>
      <c r="H571" s="19" t="s">
        <v>94</v>
      </c>
      <c r="I571" s="19" t="s">
        <v>2412</v>
      </c>
      <c r="O571" s="19" t="s">
        <v>10768</v>
      </c>
      <c r="P571" s="20"/>
      <c r="R571" s="19">
        <v>5730</v>
      </c>
      <c r="S571" s="19" t="str">
        <f>IF(COUNTIF($B$2:B571,B571)&gt;1,"重複","")</f>
        <v/>
      </c>
      <c r="T571" s="19" t="s">
        <v>11124</v>
      </c>
    </row>
    <row r="572" spans="1:20" s="19" customFormat="1" hidden="1">
      <c r="A572" s="19">
        <v>720000146</v>
      </c>
      <c r="B572" s="19">
        <v>20027586</v>
      </c>
      <c r="C572" s="19" t="s">
        <v>9679</v>
      </c>
      <c r="D572" s="19" t="s">
        <v>9680</v>
      </c>
      <c r="E572" s="20">
        <v>36708</v>
      </c>
      <c r="F572" s="20">
        <v>36981</v>
      </c>
      <c r="G572" s="19" t="s">
        <v>75</v>
      </c>
      <c r="H572" s="19" t="s">
        <v>76</v>
      </c>
      <c r="I572" s="19" t="s">
        <v>6000</v>
      </c>
      <c r="O572" s="19" t="s">
        <v>10776</v>
      </c>
      <c r="P572" s="20"/>
      <c r="R572" s="19">
        <v>5230</v>
      </c>
      <c r="S572" s="19" t="str">
        <f>IF(COUNTIF($B$2:B572,B572)&gt;1,"重複","")</f>
        <v/>
      </c>
      <c r="T572" s="19" t="s">
        <v>11124</v>
      </c>
    </row>
    <row r="573" spans="1:20" s="19" customFormat="1" hidden="1">
      <c r="A573" s="19">
        <v>720000147</v>
      </c>
      <c r="B573" s="19">
        <v>20022570</v>
      </c>
      <c r="C573" s="19" t="s">
        <v>9677</v>
      </c>
      <c r="D573" s="19" t="s">
        <v>9678</v>
      </c>
      <c r="E573" s="20">
        <v>36708</v>
      </c>
      <c r="F573" s="20">
        <v>36981</v>
      </c>
      <c r="G573" s="19" t="s">
        <v>75</v>
      </c>
      <c r="H573" s="19" t="s">
        <v>94</v>
      </c>
      <c r="I573" s="19" t="s">
        <v>9542</v>
      </c>
      <c r="O573" s="19" t="s">
        <v>10768</v>
      </c>
      <c r="P573" s="20"/>
      <c r="R573" s="19">
        <v>6230</v>
      </c>
      <c r="S573" s="19" t="str">
        <f>IF(COUNTIF($B$2:B573,B573)&gt;1,"重複","")</f>
        <v/>
      </c>
      <c r="T573" s="19" t="s">
        <v>11124</v>
      </c>
    </row>
    <row r="574" spans="1:20" s="19" customFormat="1" hidden="1">
      <c r="A574" s="19">
        <v>720000148</v>
      </c>
      <c r="B574" s="19">
        <v>20027994</v>
      </c>
      <c r="C574" s="19" t="s">
        <v>12680</v>
      </c>
      <c r="D574" s="19" t="s">
        <v>12681</v>
      </c>
      <c r="E574" s="20">
        <v>36708</v>
      </c>
      <c r="F574" s="20">
        <v>36981</v>
      </c>
      <c r="G574" s="19" t="s">
        <v>12416</v>
      </c>
      <c r="H574" s="19" t="s">
        <v>76</v>
      </c>
      <c r="I574" s="19" t="s">
        <v>203</v>
      </c>
      <c r="O574" s="19" t="s">
        <v>10776</v>
      </c>
      <c r="P574" s="20"/>
      <c r="R574" s="19">
        <v>6600</v>
      </c>
      <c r="S574" s="19" t="str">
        <f>IF(COUNTIF($B$2:B574,B574)&gt;1,"重複","")</f>
        <v/>
      </c>
      <c r="T574" s="19" t="s">
        <v>12418</v>
      </c>
    </row>
    <row r="575" spans="1:20" s="19" customFormat="1" hidden="1">
      <c r="A575" s="19">
        <v>720000149</v>
      </c>
      <c r="B575" s="19">
        <v>20033737</v>
      </c>
      <c r="C575" s="19" t="s">
        <v>9684</v>
      </c>
      <c r="D575" s="19" t="s">
        <v>9685</v>
      </c>
      <c r="E575" s="20">
        <v>36708</v>
      </c>
      <c r="F575" s="20">
        <v>36981</v>
      </c>
      <c r="G575" s="19" t="s">
        <v>75</v>
      </c>
      <c r="H575" s="19" t="s">
        <v>94</v>
      </c>
      <c r="I575" s="19" t="s">
        <v>6240</v>
      </c>
      <c r="O575" s="19" t="s">
        <v>10768</v>
      </c>
      <c r="P575" s="20"/>
      <c r="R575" s="19">
        <v>6100</v>
      </c>
      <c r="S575" s="19" t="str">
        <f>IF(COUNTIF($B$2:B575,B575)&gt;1,"重複","")</f>
        <v/>
      </c>
      <c r="T575" s="19" t="s">
        <v>11124</v>
      </c>
    </row>
    <row r="576" spans="1:20" s="19" customFormat="1" hidden="1">
      <c r="A576" s="19">
        <v>720000150</v>
      </c>
      <c r="B576" s="19">
        <v>20022384</v>
      </c>
      <c r="C576" s="19" t="s">
        <v>12682</v>
      </c>
      <c r="D576" s="19" t="s">
        <v>12683</v>
      </c>
      <c r="E576" s="20">
        <v>36708</v>
      </c>
      <c r="F576" s="20">
        <v>36981</v>
      </c>
      <c r="G576" s="19" t="s">
        <v>12416</v>
      </c>
      <c r="H576" s="19" t="s">
        <v>94</v>
      </c>
      <c r="I576" s="19" t="s">
        <v>12684</v>
      </c>
      <c r="O576" s="19" t="s">
        <v>10768</v>
      </c>
      <c r="P576" s="20"/>
      <c r="R576" s="19">
        <v>6100</v>
      </c>
      <c r="S576" s="19" t="str">
        <f>IF(COUNTIF($B$2:B576,B576)&gt;1,"重複","")</f>
        <v/>
      </c>
      <c r="T576" s="19" t="s">
        <v>12418</v>
      </c>
    </row>
    <row r="577" spans="1:20" s="19" customFormat="1" hidden="1">
      <c r="A577" s="19">
        <v>720000151</v>
      </c>
      <c r="B577" s="19">
        <v>20032449</v>
      </c>
      <c r="C577" s="19" t="s">
        <v>12685</v>
      </c>
      <c r="D577" s="19" t="s">
        <v>12686</v>
      </c>
      <c r="E577" s="20">
        <v>36708</v>
      </c>
      <c r="F577" s="20">
        <v>36981</v>
      </c>
      <c r="G577" s="19" t="s">
        <v>12416</v>
      </c>
      <c r="H577" s="19" t="s">
        <v>28</v>
      </c>
      <c r="I577" s="19" t="s">
        <v>7382</v>
      </c>
      <c r="O577" s="19" t="s">
        <v>10787</v>
      </c>
      <c r="P577" s="20"/>
      <c r="R577" s="19">
        <v>6600</v>
      </c>
      <c r="S577" s="19" t="str">
        <f>IF(COUNTIF($B$2:B577,B577)&gt;1,"重複","")</f>
        <v/>
      </c>
      <c r="T577" s="19" t="s">
        <v>12418</v>
      </c>
    </row>
    <row r="578" spans="1:20" s="19" customFormat="1" hidden="1">
      <c r="A578" s="19">
        <v>720000152</v>
      </c>
      <c r="B578" s="19">
        <v>20034431</v>
      </c>
      <c r="C578" s="19" t="s">
        <v>9350</v>
      </c>
      <c r="D578" s="19" t="s">
        <v>9351</v>
      </c>
      <c r="E578" s="20">
        <v>36997</v>
      </c>
      <c r="F578" s="20">
        <v>37346</v>
      </c>
      <c r="G578" s="19" t="s">
        <v>75</v>
      </c>
      <c r="H578" s="19" t="s">
        <v>6164</v>
      </c>
      <c r="I578" s="19" t="s">
        <v>9335</v>
      </c>
      <c r="O578" s="19" t="s">
        <v>12026</v>
      </c>
      <c r="P578" s="20"/>
      <c r="R578" s="19">
        <v>5600</v>
      </c>
      <c r="S578" s="19" t="str">
        <f>IF(COUNTIF($B$2:B578,B578)&gt;1,"重複","")</f>
        <v/>
      </c>
      <c r="T578" s="19" t="s">
        <v>11124</v>
      </c>
    </row>
    <row r="579" spans="1:20" s="19" customFormat="1" hidden="1">
      <c r="A579" s="19">
        <v>720000152</v>
      </c>
      <c r="B579" s="19">
        <v>20028128</v>
      </c>
      <c r="C579" s="19" t="s">
        <v>9350</v>
      </c>
      <c r="D579" s="19" t="s">
        <v>9351</v>
      </c>
      <c r="E579" s="20">
        <v>35886</v>
      </c>
      <c r="F579" s="20">
        <v>36068</v>
      </c>
      <c r="G579" s="19" t="s">
        <v>75</v>
      </c>
      <c r="H579" s="19" t="s">
        <v>76</v>
      </c>
      <c r="I579" s="19" t="s">
        <v>6000</v>
      </c>
      <c r="O579" s="19" t="s">
        <v>10776</v>
      </c>
      <c r="P579" s="20"/>
      <c r="R579" s="19">
        <v>5230</v>
      </c>
      <c r="S579" s="19" t="str">
        <f>IF(COUNTIF($B$2:B579,B579)&gt;1,"重複","")</f>
        <v/>
      </c>
      <c r="T579" s="19" t="s">
        <v>11124</v>
      </c>
    </row>
    <row r="580" spans="1:20" s="19" customFormat="1" hidden="1">
      <c r="A580" s="19">
        <v>720000153</v>
      </c>
      <c r="B580" s="19">
        <v>20035161</v>
      </c>
      <c r="C580" s="19" t="s">
        <v>12687</v>
      </c>
      <c r="D580" s="19" t="s">
        <v>12688</v>
      </c>
      <c r="E580" s="20">
        <v>36708</v>
      </c>
      <c r="F580" s="20">
        <v>36981</v>
      </c>
      <c r="G580" s="19" t="s">
        <v>12416</v>
      </c>
      <c r="H580" s="19" t="s">
        <v>119</v>
      </c>
      <c r="I580" s="19" t="s">
        <v>12689</v>
      </c>
      <c r="O580" s="19" t="s">
        <v>10792</v>
      </c>
      <c r="P580" s="20"/>
      <c r="R580" s="19">
        <v>5600</v>
      </c>
      <c r="S580" s="19" t="str">
        <f>IF(COUNTIF($B$2:B580,B580)&gt;1,"重複","")</f>
        <v/>
      </c>
      <c r="T580" s="19" t="s">
        <v>12418</v>
      </c>
    </row>
    <row r="581" spans="1:20" s="19" customFormat="1" hidden="1">
      <c r="A581" s="19">
        <v>720000154</v>
      </c>
      <c r="B581" s="19">
        <v>20035180</v>
      </c>
      <c r="C581" s="19" t="s">
        <v>12690</v>
      </c>
      <c r="D581" s="19" t="s">
        <v>12691</v>
      </c>
      <c r="E581" s="20">
        <v>36708</v>
      </c>
      <c r="F581" s="20">
        <v>36981</v>
      </c>
      <c r="G581" s="19" t="s">
        <v>12416</v>
      </c>
      <c r="H581" s="19" t="s">
        <v>119</v>
      </c>
      <c r="I581" s="19" t="s">
        <v>12692</v>
      </c>
      <c r="O581" s="19" t="s">
        <v>10792</v>
      </c>
      <c r="P581" s="20"/>
      <c r="R581" s="19">
        <v>5600</v>
      </c>
      <c r="S581" s="19" t="str">
        <f>IF(COUNTIF($B$2:B581,B581)&gt;1,"重複","")</f>
        <v/>
      </c>
      <c r="T581" s="19" t="s">
        <v>12418</v>
      </c>
    </row>
    <row r="582" spans="1:20" s="19" customFormat="1" hidden="1">
      <c r="A582" s="19">
        <v>720000155</v>
      </c>
      <c r="B582" s="19">
        <v>20032402</v>
      </c>
      <c r="C582" s="19" t="s">
        <v>9681</v>
      </c>
      <c r="D582" s="19" t="s">
        <v>9682</v>
      </c>
      <c r="E582" s="20">
        <v>36708</v>
      </c>
      <c r="F582" s="20">
        <v>36981</v>
      </c>
      <c r="G582" s="19" t="s">
        <v>75</v>
      </c>
      <c r="H582" s="19" t="s">
        <v>28</v>
      </c>
      <c r="I582" s="19" t="s">
        <v>9683</v>
      </c>
      <c r="O582" s="19" t="s">
        <v>10787</v>
      </c>
      <c r="P582" s="20"/>
      <c r="R582" s="19">
        <v>6600</v>
      </c>
      <c r="S582" s="19" t="str">
        <f>IF(COUNTIF($B$2:B582,B582)&gt;1,"重複","")</f>
        <v/>
      </c>
      <c r="T582" s="19" t="s">
        <v>11124</v>
      </c>
    </row>
    <row r="583" spans="1:20" s="19" customFormat="1" hidden="1">
      <c r="A583" s="19">
        <v>720000156</v>
      </c>
      <c r="B583" s="19">
        <v>20035171</v>
      </c>
      <c r="C583" s="19" t="s">
        <v>3340</v>
      </c>
      <c r="D583" s="19" t="s">
        <v>3341</v>
      </c>
      <c r="E583" s="20">
        <v>36708</v>
      </c>
      <c r="F583" s="20">
        <v>36981</v>
      </c>
      <c r="G583" s="19" t="s">
        <v>75</v>
      </c>
      <c r="H583" s="19" t="s">
        <v>2660</v>
      </c>
      <c r="I583" s="19" t="s">
        <v>5450</v>
      </c>
      <c r="O583" s="19" t="s">
        <v>10769</v>
      </c>
      <c r="P583" s="20">
        <v>41730</v>
      </c>
      <c r="Q583" s="19" t="s">
        <v>29</v>
      </c>
      <c r="R583" s="19">
        <v>5730</v>
      </c>
      <c r="S583" s="19" t="str">
        <f>IF(COUNTIF($B$2:B583,B583)&gt;1,"重複","")</f>
        <v/>
      </c>
      <c r="T583" s="19" t="s">
        <v>11124</v>
      </c>
    </row>
    <row r="584" spans="1:20" s="19" customFormat="1" hidden="1">
      <c r="A584" s="19">
        <v>720000156</v>
      </c>
      <c r="B584" s="19">
        <v>20040619</v>
      </c>
      <c r="C584" s="19" t="s">
        <v>6488</v>
      </c>
      <c r="D584" s="19" t="s">
        <v>3341</v>
      </c>
      <c r="E584" s="20">
        <v>37347</v>
      </c>
      <c r="F584" s="20">
        <v>37711</v>
      </c>
      <c r="G584" s="19" t="s">
        <v>75</v>
      </c>
      <c r="H584" s="19" t="s">
        <v>2660</v>
      </c>
      <c r="I584" s="19" t="s">
        <v>8282</v>
      </c>
      <c r="J584" s="19" t="s">
        <v>8283</v>
      </c>
      <c r="O584" s="19" t="s">
        <v>10769</v>
      </c>
      <c r="P584" s="20"/>
      <c r="R584" s="19">
        <v>6230</v>
      </c>
      <c r="S584" s="19" t="str">
        <f>IF(COUNTIF($B$2:B584,B584)&gt;1,"重複","")</f>
        <v/>
      </c>
      <c r="T584" s="19" t="s">
        <v>11124</v>
      </c>
    </row>
    <row r="585" spans="1:20" s="19" customFormat="1" hidden="1">
      <c r="A585" s="19">
        <v>720000157</v>
      </c>
      <c r="B585" s="19">
        <v>20027656</v>
      </c>
      <c r="C585" s="19" t="s">
        <v>12693</v>
      </c>
      <c r="D585" s="19" t="s">
        <v>12694</v>
      </c>
      <c r="E585" s="20">
        <v>36708</v>
      </c>
      <c r="F585" s="20">
        <v>36981</v>
      </c>
      <c r="G585" s="19" t="s">
        <v>12416</v>
      </c>
      <c r="H585" s="19" t="s">
        <v>76</v>
      </c>
      <c r="I585" s="19" t="s">
        <v>395</v>
      </c>
      <c r="O585" s="19" t="s">
        <v>10776</v>
      </c>
      <c r="P585" s="20"/>
      <c r="R585" s="19">
        <v>6600</v>
      </c>
      <c r="S585" s="19" t="str">
        <f>IF(COUNTIF($B$2:B585,B585)&gt;1,"重複","")</f>
        <v/>
      </c>
      <c r="T585" s="19" t="s">
        <v>12418</v>
      </c>
    </row>
    <row r="586" spans="1:20" s="19" customFormat="1" hidden="1">
      <c r="A586" s="19">
        <v>720000158</v>
      </c>
      <c r="B586" s="19">
        <v>20033904</v>
      </c>
      <c r="C586" s="19" t="s">
        <v>9674</v>
      </c>
      <c r="D586" s="19" t="s">
        <v>9675</v>
      </c>
      <c r="E586" s="20">
        <v>36723</v>
      </c>
      <c r="F586" s="20">
        <v>36981</v>
      </c>
      <c r="G586" s="19" t="s">
        <v>75</v>
      </c>
      <c r="H586" s="19" t="s">
        <v>94</v>
      </c>
      <c r="I586" s="19" t="s">
        <v>9676</v>
      </c>
      <c r="J586" s="19" t="s">
        <v>9034</v>
      </c>
      <c r="O586" s="19" t="s">
        <v>10768</v>
      </c>
      <c r="P586" s="20"/>
      <c r="R586" s="19">
        <v>6600</v>
      </c>
      <c r="S586" s="19" t="str">
        <f>IF(COUNTIF($B$2:B586,B586)&gt;1,"重複","")</f>
        <v/>
      </c>
      <c r="T586" s="19" t="s">
        <v>11124</v>
      </c>
    </row>
    <row r="587" spans="1:20" s="19" customFormat="1" hidden="1">
      <c r="A587" s="19">
        <v>720000159</v>
      </c>
      <c r="B587" s="19">
        <v>20027683</v>
      </c>
      <c r="C587" s="19" t="s">
        <v>12695</v>
      </c>
      <c r="D587" s="19" t="s">
        <v>12696</v>
      </c>
      <c r="E587" s="20">
        <v>36739</v>
      </c>
      <c r="F587" s="20">
        <v>36981</v>
      </c>
      <c r="G587" s="19" t="s">
        <v>12416</v>
      </c>
      <c r="H587" s="19" t="s">
        <v>76</v>
      </c>
      <c r="I587" s="19" t="s">
        <v>7841</v>
      </c>
      <c r="O587" s="19" t="s">
        <v>10776</v>
      </c>
      <c r="P587" s="20"/>
      <c r="R587" s="19">
        <v>5110</v>
      </c>
      <c r="S587" s="19" t="str">
        <f>IF(COUNTIF($B$2:B587,B587)&gt;1,"重複","")</f>
        <v/>
      </c>
      <c r="T587" s="19" t="s">
        <v>12418</v>
      </c>
    </row>
    <row r="588" spans="1:20" s="19" customFormat="1" hidden="1">
      <c r="A588" s="19">
        <v>720000160</v>
      </c>
      <c r="B588" s="19">
        <v>20034858</v>
      </c>
      <c r="C588" s="19" t="s">
        <v>9672</v>
      </c>
      <c r="D588" s="19" t="s">
        <v>9673</v>
      </c>
      <c r="E588" s="20">
        <v>36739</v>
      </c>
      <c r="F588" s="20">
        <v>36981</v>
      </c>
      <c r="G588" s="19" t="s">
        <v>75</v>
      </c>
      <c r="H588" s="19" t="s">
        <v>33</v>
      </c>
      <c r="I588" s="19" t="s">
        <v>3306</v>
      </c>
      <c r="O588" s="19" t="s">
        <v>10770</v>
      </c>
      <c r="P588" s="20"/>
      <c r="R588" s="19">
        <v>6600</v>
      </c>
      <c r="S588" s="19" t="str">
        <f>IF(COUNTIF($B$2:B588,B588)&gt;1,"重複","")</f>
        <v/>
      </c>
      <c r="T588" s="19" t="s">
        <v>11124</v>
      </c>
    </row>
    <row r="589" spans="1:20" s="19" customFormat="1" hidden="1">
      <c r="A589" s="19">
        <v>720000161</v>
      </c>
      <c r="B589" s="19">
        <v>20034468</v>
      </c>
      <c r="C589" s="19" t="s">
        <v>9669</v>
      </c>
      <c r="D589" s="19" t="s">
        <v>9670</v>
      </c>
      <c r="E589" s="20">
        <v>35992</v>
      </c>
      <c r="F589" s="20">
        <v>36250</v>
      </c>
      <c r="G589" s="19" t="s">
        <v>75</v>
      </c>
      <c r="H589" s="19" t="s">
        <v>33</v>
      </c>
      <c r="I589" s="19" t="s">
        <v>7343</v>
      </c>
      <c r="O589" s="19" t="s">
        <v>10770</v>
      </c>
      <c r="P589" s="20"/>
      <c r="R589" s="19">
        <v>4740</v>
      </c>
      <c r="S589" s="19" t="str">
        <f>IF(COUNTIF($B$2:B589,B589)&gt;1,"重複","")</f>
        <v/>
      </c>
      <c r="T589" s="19" t="s">
        <v>11124</v>
      </c>
    </row>
    <row r="590" spans="1:20" s="19" customFormat="1" hidden="1">
      <c r="A590" s="19">
        <v>720000162</v>
      </c>
      <c r="B590" s="19">
        <v>20034849</v>
      </c>
      <c r="C590" s="19" t="s">
        <v>12697</v>
      </c>
      <c r="D590" s="19" t="s">
        <v>12698</v>
      </c>
      <c r="E590" s="20">
        <v>36739</v>
      </c>
      <c r="F590" s="20">
        <v>36981</v>
      </c>
      <c r="G590" s="19" t="s">
        <v>12416</v>
      </c>
      <c r="H590" s="19" t="s">
        <v>33</v>
      </c>
      <c r="I590" s="19" t="s">
        <v>12699</v>
      </c>
      <c r="O590" s="19" t="s">
        <v>10770</v>
      </c>
      <c r="P590" s="20"/>
      <c r="R590" s="19">
        <v>6100</v>
      </c>
      <c r="S590" s="19" t="str">
        <f>IF(COUNTIF($B$2:B590,B590)&gt;1,"重複","")</f>
        <v/>
      </c>
      <c r="T590" s="19" t="s">
        <v>12418</v>
      </c>
    </row>
    <row r="591" spans="1:20" s="19" customFormat="1" hidden="1">
      <c r="A591" s="19">
        <v>720000163</v>
      </c>
      <c r="B591" s="19">
        <v>20034830</v>
      </c>
      <c r="C591" s="19" t="s">
        <v>12700</v>
      </c>
      <c r="D591" s="19" t="s">
        <v>9671</v>
      </c>
      <c r="E591" s="20">
        <v>36739</v>
      </c>
      <c r="F591" s="20">
        <v>36981</v>
      </c>
      <c r="G591" s="19" t="s">
        <v>12416</v>
      </c>
      <c r="H591" s="19" t="s">
        <v>33</v>
      </c>
      <c r="I591" s="19" t="s">
        <v>12701</v>
      </c>
      <c r="O591" s="19" t="s">
        <v>10770</v>
      </c>
      <c r="P591" s="20"/>
      <c r="R591" s="19">
        <v>6600</v>
      </c>
      <c r="S591" s="19" t="str">
        <f>IF(COUNTIF($B$2:B591,B591)&gt;1,"重複","")</f>
        <v/>
      </c>
      <c r="T591" s="19" t="s">
        <v>12418</v>
      </c>
    </row>
    <row r="592" spans="1:20" s="19" customFormat="1" hidden="1">
      <c r="A592" s="19">
        <v>720000164</v>
      </c>
      <c r="B592" s="19">
        <v>20027692</v>
      </c>
      <c r="C592" s="19" t="s">
        <v>12702</v>
      </c>
      <c r="D592" s="19" t="s">
        <v>12703</v>
      </c>
      <c r="E592" s="20">
        <v>36745</v>
      </c>
      <c r="F592" s="20">
        <v>36981</v>
      </c>
      <c r="G592" s="19" t="s">
        <v>12416</v>
      </c>
      <c r="H592" s="19" t="s">
        <v>76</v>
      </c>
      <c r="I592" s="19" t="s">
        <v>6330</v>
      </c>
      <c r="O592" s="19" t="s">
        <v>10776</v>
      </c>
      <c r="P592" s="20"/>
      <c r="R592" s="19">
        <v>6100</v>
      </c>
      <c r="S592" s="19" t="str">
        <f>IF(COUNTIF($B$2:B592,B592)&gt;1,"重複","")</f>
        <v/>
      </c>
      <c r="T592" s="19" t="s">
        <v>12418</v>
      </c>
    </row>
    <row r="593" spans="1:20" s="19" customFormat="1" hidden="1">
      <c r="A593" s="19">
        <v>720000165</v>
      </c>
      <c r="B593" s="19">
        <v>20025558</v>
      </c>
      <c r="C593" s="19" t="s">
        <v>12704</v>
      </c>
      <c r="D593" s="19" t="s">
        <v>12705</v>
      </c>
      <c r="E593" s="20">
        <v>36404</v>
      </c>
      <c r="F593" s="20">
        <v>36616</v>
      </c>
      <c r="G593" s="19" t="s">
        <v>12416</v>
      </c>
      <c r="H593" s="19" t="s">
        <v>43</v>
      </c>
      <c r="I593" s="19" t="s">
        <v>2169</v>
      </c>
      <c r="O593" s="19" t="s">
        <v>10771</v>
      </c>
      <c r="P593" s="20"/>
      <c r="R593" s="19">
        <v>6100</v>
      </c>
      <c r="S593" s="19" t="str">
        <f>IF(COUNTIF($B$2:B593,B593)&gt;1,"重複","")</f>
        <v/>
      </c>
      <c r="T593" s="19" t="s">
        <v>12418</v>
      </c>
    </row>
    <row r="594" spans="1:20" s="19" customFormat="1" hidden="1">
      <c r="A594" s="19">
        <v>720000166</v>
      </c>
      <c r="B594" s="19">
        <v>20025390</v>
      </c>
      <c r="C594" s="19" t="s">
        <v>12706</v>
      </c>
      <c r="D594" s="19" t="s">
        <v>12707</v>
      </c>
      <c r="E594" s="20">
        <v>36251</v>
      </c>
      <c r="F594" s="20">
        <v>36616</v>
      </c>
      <c r="G594" s="19" t="s">
        <v>12416</v>
      </c>
      <c r="H594" s="19" t="s">
        <v>43</v>
      </c>
      <c r="I594" s="19" t="s">
        <v>589</v>
      </c>
      <c r="O594" s="19" t="s">
        <v>10771</v>
      </c>
      <c r="P594" s="20"/>
      <c r="R594" s="19">
        <v>6100</v>
      </c>
      <c r="S594" s="19" t="str">
        <f>IF(COUNTIF($B$2:B594,B594)&gt;1,"重複","")</f>
        <v/>
      </c>
      <c r="T594" s="19" t="s">
        <v>12418</v>
      </c>
    </row>
    <row r="595" spans="1:20" s="19" customFormat="1" hidden="1">
      <c r="A595" s="19">
        <v>720000167</v>
      </c>
      <c r="B595" s="19">
        <v>20027674</v>
      </c>
      <c r="C595" s="19" t="s">
        <v>9667</v>
      </c>
      <c r="D595" s="19" t="s">
        <v>9668</v>
      </c>
      <c r="E595" s="20">
        <v>36779</v>
      </c>
      <c r="F595" s="20">
        <v>36981</v>
      </c>
      <c r="G595" s="19" t="s">
        <v>75</v>
      </c>
      <c r="H595" s="19" t="s">
        <v>76</v>
      </c>
      <c r="I595" s="19" t="s">
        <v>1147</v>
      </c>
      <c r="O595" s="19" t="s">
        <v>10776</v>
      </c>
      <c r="P595" s="20"/>
      <c r="R595" s="19">
        <v>6100</v>
      </c>
      <c r="S595" s="19" t="str">
        <f>IF(COUNTIF($B$2:B595,B595)&gt;1,"重複","")</f>
        <v/>
      </c>
      <c r="T595" s="19" t="s">
        <v>11124</v>
      </c>
    </row>
    <row r="596" spans="1:20" s="19" customFormat="1" hidden="1">
      <c r="A596" s="19">
        <v>720000168</v>
      </c>
      <c r="B596" s="19">
        <v>20031230</v>
      </c>
      <c r="C596" s="19" t="s">
        <v>12708</v>
      </c>
      <c r="D596" s="19" t="s">
        <v>12709</v>
      </c>
      <c r="E596" s="20">
        <v>36779</v>
      </c>
      <c r="F596" s="20">
        <v>36981</v>
      </c>
      <c r="G596" s="19" t="s">
        <v>12416</v>
      </c>
      <c r="H596" s="19" t="s">
        <v>94</v>
      </c>
      <c r="I596" s="19" t="s">
        <v>12710</v>
      </c>
      <c r="O596" s="19" t="s">
        <v>10768</v>
      </c>
      <c r="P596" s="20"/>
      <c r="R596" s="19">
        <v>6100</v>
      </c>
      <c r="S596" s="19" t="str">
        <f>IF(COUNTIF($B$2:B596,B596)&gt;1,"重複","")</f>
        <v/>
      </c>
      <c r="T596" s="19" t="s">
        <v>12418</v>
      </c>
    </row>
    <row r="597" spans="1:20" s="19" customFormat="1" hidden="1">
      <c r="A597" s="19">
        <v>720000169</v>
      </c>
      <c r="B597" s="19">
        <v>20024126</v>
      </c>
      <c r="C597" s="19" t="s">
        <v>12711</v>
      </c>
      <c r="D597" s="19" t="s">
        <v>12712</v>
      </c>
      <c r="E597" s="20">
        <v>36054</v>
      </c>
      <c r="F597" s="20">
        <v>36250</v>
      </c>
      <c r="G597" s="19" t="s">
        <v>12416</v>
      </c>
      <c r="H597" s="19" t="s">
        <v>43</v>
      </c>
      <c r="I597" s="19" t="s">
        <v>3471</v>
      </c>
      <c r="O597" s="19" t="s">
        <v>10771</v>
      </c>
      <c r="P597" s="20"/>
      <c r="R597" s="19">
        <v>0</v>
      </c>
      <c r="S597" s="19" t="str">
        <f>IF(COUNTIF($B$2:B597,B597)&gt;1,"重複","")</f>
        <v/>
      </c>
      <c r="T597" s="19" t="s">
        <v>12418</v>
      </c>
    </row>
    <row r="598" spans="1:20" s="19" customFormat="1" hidden="1">
      <c r="A598" s="19">
        <v>720000170</v>
      </c>
      <c r="B598" s="19">
        <v>20033782</v>
      </c>
      <c r="C598" s="19" t="s">
        <v>12713</v>
      </c>
      <c r="D598" s="19" t="s">
        <v>12714</v>
      </c>
      <c r="E598" s="20">
        <v>36779</v>
      </c>
      <c r="F598" s="20">
        <v>36981</v>
      </c>
      <c r="G598" s="19" t="s">
        <v>12416</v>
      </c>
      <c r="H598" s="19" t="s">
        <v>94</v>
      </c>
      <c r="I598" s="19" t="s">
        <v>12715</v>
      </c>
      <c r="O598" s="19" t="s">
        <v>10768</v>
      </c>
      <c r="P598" s="20"/>
      <c r="R598" s="19">
        <v>6600</v>
      </c>
      <c r="S598" s="19" t="str">
        <f>IF(COUNTIF($B$2:B598,B598)&gt;1,"重複","")</f>
        <v/>
      </c>
      <c r="T598" s="19" t="s">
        <v>12418</v>
      </c>
    </row>
    <row r="599" spans="1:20" s="19" customFormat="1" hidden="1">
      <c r="A599" s="19">
        <v>720000171</v>
      </c>
      <c r="B599" s="19">
        <v>20030971</v>
      </c>
      <c r="C599" s="19" t="s">
        <v>12716</v>
      </c>
      <c r="D599" s="19" t="s">
        <v>12717</v>
      </c>
      <c r="E599" s="20">
        <v>36779</v>
      </c>
      <c r="F599" s="20">
        <v>36981</v>
      </c>
      <c r="G599" s="19" t="s">
        <v>12416</v>
      </c>
      <c r="H599" s="19" t="s">
        <v>8130</v>
      </c>
      <c r="I599" s="19" t="s">
        <v>12718</v>
      </c>
      <c r="O599" s="19" t="s">
        <v>12015</v>
      </c>
      <c r="P599" s="20"/>
      <c r="R599" s="19">
        <v>6600</v>
      </c>
      <c r="S599" s="19" t="str">
        <f>IF(COUNTIF($B$2:B599,B599)&gt;1,"重複","")</f>
        <v/>
      </c>
      <c r="T599" s="19" t="s">
        <v>12418</v>
      </c>
    </row>
    <row r="600" spans="1:20" s="19" customFormat="1" hidden="1">
      <c r="A600" s="19">
        <v>720000172</v>
      </c>
      <c r="B600" s="19">
        <v>20027726</v>
      </c>
      <c r="C600" s="19" t="s">
        <v>12719</v>
      </c>
      <c r="D600" s="19" t="s">
        <v>12720</v>
      </c>
      <c r="E600" s="20">
        <v>36785</v>
      </c>
      <c r="F600" s="20">
        <v>36981</v>
      </c>
      <c r="G600" s="19" t="s">
        <v>12416</v>
      </c>
      <c r="H600" s="19" t="s">
        <v>76</v>
      </c>
      <c r="I600" s="19" t="s">
        <v>1504</v>
      </c>
      <c r="O600" s="19" t="s">
        <v>10776</v>
      </c>
      <c r="P600" s="20"/>
      <c r="R600" s="19">
        <v>6600</v>
      </c>
      <c r="S600" s="19" t="str">
        <f>IF(COUNTIF($B$2:B600,B600)&gt;1,"重複","")</f>
        <v/>
      </c>
      <c r="T600" s="19" t="s">
        <v>12418</v>
      </c>
    </row>
    <row r="601" spans="1:20" s="19" customFormat="1" hidden="1">
      <c r="A601" s="19">
        <v>720000173</v>
      </c>
      <c r="B601" s="19">
        <v>20027717</v>
      </c>
      <c r="C601" s="19" t="s">
        <v>12721</v>
      </c>
      <c r="D601" s="19" t="s">
        <v>12722</v>
      </c>
      <c r="E601" s="20">
        <v>36785</v>
      </c>
      <c r="F601" s="20">
        <v>36981</v>
      </c>
      <c r="G601" s="19" t="s">
        <v>12416</v>
      </c>
      <c r="H601" s="19" t="s">
        <v>76</v>
      </c>
      <c r="I601" s="19" t="s">
        <v>2533</v>
      </c>
      <c r="O601" s="19" t="s">
        <v>10776</v>
      </c>
      <c r="P601" s="20"/>
      <c r="R601" s="19">
        <v>6100</v>
      </c>
      <c r="S601" s="19" t="str">
        <f>IF(COUNTIF($B$2:B601,B601)&gt;1,"重複","")</f>
        <v/>
      </c>
      <c r="T601" s="19" t="s">
        <v>12418</v>
      </c>
    </row>
    <row r="602" spans="1:20" s="19" customFormat="1" hidden="1">
      <c r="A602" s="19">
        <v>720000174</v>
      </c>
      <c r="B602" s="19">
        <v>20021741</v>
      </c>
      <c r="C602" s="19" t="s">
        <v>9617</v>
      </c>
      <c r="D602" s="19" t="s">
        <v>9618</v>
      </c>
      <c r="E602" s="20">
        <v>36434</v>
      </c>
      <c r="F602" s="20">
        <v>36616</v>
      </c>
      <c r="G602" s="19" t="s">
        <v>75</v>
      </c>
      <c r="H602" s="19" t="s">
        <v>119</v>
      </c>
      <c r="I602" s="19" t="s">
        <v>10139</v>
      </c>
      <c r="O602" s="19" t="s">
        <v>10792</v>
      </c>
      <c r="P602" s="20"/>
      <c r="R602" s="19">
        <v>4740</v>
      </c>
      <c r="S602" s="19" t="str">
        <f>IF(COUNTIF($B$2:B602,B602)&gt;1,"重複","")</f>
        <v/>
      </c>
      <c r="T602" s="19" t="s">
        <v>11124</v>
      </c>
    </row>
    <row r="603" spans="1:20" s="19" customFormat="1" hidden="1">
      <c r="A603" s="19">
        <v>720000175</v>
      </c>
      <c r="B603" s="19">
        <v>20035301</v>
      </c>
      <c r="C603" s="19" t="s">
        <v>6182</v>
      </c>
      <c r="D603" s="19" t="s">
        <v>6183</v>
      </c>
      <c r="E603" s="20">
        <v>36800</v>
      </c>
      <c r="F603" s="20">
        <v>36981</v>
      </c>
      <c r="G603" s="19" t="s">
        <v>75</v>
      </c>
      <c r="H603" s="19" t="s">
        <v>119</v>
      </c>
      <c r="I603" s="19" t="s">
        <v>4089</v>
      </c>
      <c r="O603" s="19" t="s">
        <v>10792</v>
      </c>
      <c r="P603" s="20"/>
      <c r="R603" s="19">
        <v>6230</v>
      </c>
      <c r="S603" s="19" t="str">
        <f>IF(COUNTIF($B$2:B603,B603)&gt;1,"重複","")</f>
        <v/>
      </c>
      <c r="T603" s="19" t="s">
        <v>11124</v>
      </c>
    </row>
    <row r="604" spans="1:20" s="19" customFormat="1" hidden="1">
      <c r="A604" s="19">
        <v>720000175</v>
      </c>
      <c r="B604" s="19">
        <v>20028786</v>
      </c>
      <c r="C604" s="19" t="s">
        <v>6182</v>
      </c>
      <c r="D604" s="19" t="s">
        <v>6183</v>
      </c>
      <c r="E604" s="20">
        <v>35886</v>
      </c>
      <c r="F604" s="20">
        <v>36250</v>
      </c>
      <c r="G604" s="19" t="s">
        <v>75</v>
      </c>
      <c r="H604" s="19" t="s">
        <v>2660</v>
      </c>
      <c r="I604" s="19" t="s">
        <v>6184</v>
      </c>
      <c r="O604" s="19" t="s">
        <v>10769</v>
      </c>
      <c r="P604" s="20"/>
      <c r="R604" s="19">
        <v>6230</v>
      </c>
      <c r="S604" s="19" t="str">
        <f>IF(COUNTIF($B$2:B604,B604)&gt;1,"重複","")</f>
        <v/>
      </c>
      <c r="T604" s="19" t="s">
        <v>11124</v>
      </c>
    </row>
    <row r="605" spans="1:20" s="19" customFormat="1" hidden="1">
      <c r="A605" s="19">
        <v>720000176</v>
      </c>
      <c r="B605" s="19">
        <v>20026191</v>
      </c>
      <c r="C605" s="19" t="s">
        <v>9629</v>
      </c>
      <c r="D605" s="19" t="s">
        <v>9630</v>
      </c>
      <c r="E605" s="20">
        <v>36800</v>
      </c>
      <c r="F605" s="20">
        <v>36981</v>
      </c>
      <c r="G605" s="19" t="s">
        <v>75</v>
      </c>
      <c r="H605" s="19" t="s">
        <v>43</v>
      </c>
      <c r="I605" s="19" t="s">
        <v>4676</v>
      </c>
      <c r="O605" s="19" t="s">
        <v>10771</v>
      </c>
      <c r="P605" s="20"/>
      <c r="R605" s="19">
        <v>6600</v>
      </c>
      <c r="S605" s="19" t="str">
        <f>IF(COUNTIF($B$2:B605,B605)&gt;1,"重複","")</f>
        <v/>
      </c>
      <c r="T605" s="19" t="s">
        <v>11124</v>
      </c>
    </row>
    <row r="606" spans="1:20" s="19" customFormat="1" hidden="1">
      <c r="A606" s="19">
        <v>720000177</v>
      </c>
      <c r="B606" s="19">
        <v>20026410</v>
      </c>
      <c r="C606" s="19" t="s">
        <v>9568</v>
      </c>
      <c r="D606" s="19" t="s">
        <v>9569</v>
      </c>
      <c r="E606" s="20">
        <v>36831</v>
      </c>
      <c r="F606" s="20">
        <v>36981</v>
      </c>
      <c r="G606" s="19" t="s">
        <v>75</v>
      </c>
      <c r="H606" s="19" t="s">
        <v>43</v>
      </c>
      <c r="I606" s="19" t="s">
        <v>9570</v>
      </c>
      <c r="O606" s="19" t="s">
        <v>10771</v>
      </c>
      <c r="P606" s="20"/>
      <c r="R606" s="19">
        <v>6230</v>
      </c>
      <c r="S606" s="19" t="str">
        <f>IF(COUNTIF($B$2:B606,B606)&gt;1,"重複","")</f>
        <v/>
      </c>
      <c r="T606" s="19" t="s">
        <v>11124</v>
      </c>
    </row>
    <row r="607" spans="1:20" s="19" customFormat="1" hidden="1">
      <c r="A607" s="19">
        <v>720000177</v>
      </c>
      <c r="B607" s="19">
        <v>20030981</v>
      </c>
      <c r="C607" s="19" t="s">
        <v>9568</v>
      </c>
      <c r="D607" s="19" t="s">
        <v>9569</v>
      </c>
      <c r="E607" s="20">
        <v>36800</v>
      </c>
      <c r="F607" s="20">
        <v>36981</v>
      </c>
      <c r="G607" s="19" t="s">
        <v>75</v>
      </c>
      <c r="H607" s="19" t="s">
        <v>8130</v>
      </c>
      <c r="I607" s="19" t="s">
        <v>9222</v>
      </c>
      <c r="O607" s="19" t="s">
        <v>12015</v>
      </c>
      <c r="P607" s="20"/>
      <c r="R607" s="19">
        <v>6230</v>
      </c>
      <c r="S607" s="19" t="str">
        <f>IF(COUNTIF($B$2:B607,B607)&gt;1,"重複","")</f>
        <v/>
      </c>
      <c r="T607" s="19" t="s">
        <v>11124</v>
      </c>
    </row>
    <row r="608" spans="1:20" s="19" customFormat="1" hidden="1">
      <c r="A608" s="19">
        <v>720000178</v>
      </c>
      <c r="B608" s="19">
        <v>20035311</v>
      </c>
      <c r="C608" s="19" t="s">
        <v>9665</v>
      </c>
      <c r="D608" s="19" t="s">
        <v>9666</v>
      </c>
      <c r="E608" s="20">
        <v>36800</v>
      </c>
      <c r="F608" s="20">
        <v>36981</v>
      </c>
      <c r="G608" s="19" t="s">
        <v>75</v>
      </c>
      <c r="H608" s="19" t="s">
        <v>119</v>
      </c>
      <c r="I608" s="19" t="s">
        <v>1191</v>
      </c>
      <c r="O608" s="19" t="s">
        <v>10792</v>
      </c>
      <c r="P608" s="20"/>
      <c r="R608" s="19">
        <v>5230</v>
      </c>
      <c r="S608" s="19" t="str">
        <f>IF(COUNTIF($B$2:B608,B608)&gt;1,"重複","")</f>
        <v/>
      </c>
      <c r="T608" s="19" t="s">
        <v>11124</v>
      </c>
    </row>
    <row r="609" spans="1:20" s="19" customFormat="1" hidden="1">
      <c r="A609" s="19">
        <v>720000179</v>
      </c>
      <c r="B609" s="19">
        <v>20020922</v>
      </c>
      <c r="C609" s="19" t="s">
        <v>5913</v>
      </c>
      <c r="D609" s="19" t="s">
        <v>5914</v>
      </c>
      <c r="E609" s="20">
        <v>36069</v>
      </c>
      <c r="F609" s="20">
        <v>36250</v>
      </c>
      <c r="G609" s="19" t="s">
        <v>75</v>
      </c>
      <c r="H609" s="19" t="s">
        <v>119</v>
      </c>
      <c r="I609" s="19" t="s">
        <v>12131</v>
      </c>
      <c r="O609" s="19" t="s">
        <v>10792</v>
      </c>
      <c r="P609" s="20"/>
      <c r="R609" s="19">
        <v>6230</v>
      </c>
      <c r="S609" s="19" t="str">
        <f>IF(COUNTIF($B$2:B609,B609)&gt;1,"重複","")</f>
        <v/>
      </c>
      <c r="T609" s="19" t="s">
        <v>11124</v>
      </c>
    </row>
    <row r="610" spans="1:20" s="19" customFormat="1" hidden="1">
      <c r="A610" s="19">
        <v>720000179</v>
      </c>
      <c r="B610" s="19">
        <v>20029709</v>
      </c>
      <c r="C610" s="19" t="s">
        <v>5913</v>
      </c>
      <c r="D610" s="19" t="s">
        <v>5914</v>
      </c>
      <c r="E610" s="20">
        <v>35886</v>
      </c>
      <c r="F610" s="20">
        <v>36250</v>
      </c>
      <c r="G610" s="19" t="s">
        <v>75</v>
      </c>
      <c r="H610" s="19" t="s">
        <v>2660</v>
      </c>
      <c r="I610" s="19" t="s">
        <v>12132</v>
      </c>
      <c r="J610" s="19" t="s">
        <v>12133</v>
      </c>
      <c r="O610" s="19" t="s">
        <v>10769</v>
      </c>
      <c r="P610" s="20"/>
      <c r="R610" s="19">
        <v>6230</v>
      </c>
      <c r="S610" s="19" t="str">
        <f>IF(COUNTIF($B$2:B610,B610)&gt;1,"重複","")</f>
        <v/>
      </c>
      <c r="T610" s="19" t="s">
        <v>11124</v>
      </c>
    </row>
    <row r="611" spans="1:20" s="19" customFormat="1" hidden="1">
      <c r="A611" s="19">
        <v>720000180</v>
      </c>
      <c r="B611" s="19">
        <v>20034867</v>
      </c>
      <c r="C611" s="19" t="s">
        <v>12723</v>
      </c>
      <c r="D611" s="19" t="s">
        <v>12724</v>
      </c>
      <c r="E611" s="20">
        <v>36800</v>
      </c>
      <c r="F611" s="20">
        <v>36981</v>
      </c>
      <c r="G611" s="19" t="s">
        <v>12416</v>
      </c>
      <c r="H611" s="19" t="s">
        <v>33</v>
      </c>
      <c r="I611" s="19" t="s">
        <v>2236</v>
      </c>
      <c r="O611" s="19" t="s">
        <v>10770</v>
      </c>
      <c r="P611" s="20"/>
      <c r="R611" s="19">
        <v>5600</v>
      </c>
      <c r="S611" s="19" t="str">
        <f>IF(COUNTIF($B$2:B611,B611)&gt;1,"重複","")</f>
        <v/>
      </c>
      <c r="T611" s="19" t="s">
        <v>12418</v>
      </c>
    </row>
    <row r="612" spans="1:20" s="19" customFormat="1" hidden="1">
      <c r="A612" s="19">
        <v>720000181</v>
      </c>
      <c r="B612" s="19">
        <v>20022686</v>
      </c>
      <c r="C612" s="19" t="s">
        <v>9626</v>
      </c>
      <c r="D612" s="19" t="s">
        <v>9627</v>
      </c>
      <c r="E612" s="20">
        <v>36800</v>
      </c>
      <c r="F612" s="20">
        <v>36981</v>
      </c>
      <c r="G612" s="19" t="s">
        <v>75</v>
      </c>
      <c r="H612" s="19" t="s">
        <v>94</v>
      </c>
      <c r="I612" s="19" t="s">
        <v>9628</v>
      </c>
      <c r="O612" s="19" t="s">
        <v>10768</v>
      </c>
      <c r="P612" s="20"/>
      <c r="R612" s="19">
        <v>5230</v>
      </c>
      <c r="S612" s="19" t="str">
        <f>IF(COUNTIF($B$2:B612,B612)&gt;1,"重複","")</f>
        <v/>
      </c>
      <c r="T612" s="19" t="s">
        <v>11124</v>
      </c>
    </row>
    <row r="613" spans="1:20" s="19" customFormat="1" hidden="1">
      <c r="A613" s="19">
        <v>720000182</v>
      </c>
      <c r="B613" s="19">
        <v>20033861</v>
      </c>
      <c r="C613" s="19" t="s">
        <v>9645</v>
      </c>
      <c r="D613" s="19" t="s">
        <v>9646</v>
      </c>
      <c r="E613" s="20">
        <v>36800</v>
      </c>
      <c r="F613" s="20">
        <v>36981</v>
      </c>
      <c r="G613" s="19" t="s">
        <v>75</v>
      </c>
      <c r="H613" s="19" t="s">
        <v>94</v>
      </c>
      <c r="I613" s="19" t="s">
        <v>7725</v>
      </c>
      <c r="O613" s="19" t="s">
        <v>10768</v>
      </c>
      <c r="P613" s="20"/>
      <c r="R613" s="19">
        <v>4190</v>
      </c>
      <c r="S613" s="19" t="str">
        <f>IF(COUNTIF($B$2:B613,B613)&gt;1,"重複","")</f>
        <v/>
      </c>
      <c r="T613" s="19" t="s">
        <v>11124</v>
      </c>
    </row>
    <row r="614" spans="1:20" s="19" customFormat="1" hidden="1">
      <c r="A614" s="19">
        <v>720000183</v>
      </c>
      <c r="B614" s="19">
        <v>20028271</v>
      </c>
      <c r="C614" s="19" t="s">
        <v>9631</v>
      </c>
      <c r="D614" s="19" t="s">
        <v>9632</v>
      </c>
      <c r="E614" s="20">
        <v>36800</v>
      </c>
      <c r="F614" s="20">
        <v>36981</v>
      </c>
      <c r="G614" s="19" t="s">
        <v>75</v>
      </c>
      <c r="H614" s="19" t="s">
        <v>28</v>
      </c>
      <c r="I614" s="19" t="s">
        <v>4667</v>
      </c>
      <c r="O614" s="19" t="s">
        <v>10787</v>
      </c>
      <c r="P614" s="20"/>
      <c r="R614" s="19">
        <v>6600</v>
      </c>
      <c r="S614" s="19" t="str">
        <f>IF(COUNTIF($B$2:B614,B614)&gt;1,"重複","")</f>
        <v/>
      </c>
      <c r="T614" s="19" t="s">
        <v>11124</v>
      </c>
    </row>
    <row r="615" spans="1:20" s="19" customFormat="1" hidden="1">
      <c r="A615" s="19">
        <v>720000184</v>
      </c>
      <c r="B615" s="19">
        <v>20032500</v>
      </c>
      <c r="C615" s="19" t="s">
        <v>12725</v>
      </c>
      <c r="D615" s="19" t="s">
        <v>12726</v>
      </c>
      <c r="E615" s="20">
        <v>36800</v>
      </c>
      <c r="F615" s="20">
        <v>36981</v>
      </c>
      <c r="G615" s="19" t="s">
        <v>12416</v>
      </c>
      <c r="H615" s="19" t="s">
        <v>28</v>
      </c>
      <c r="I615" s="19" t="s">
        <v>7799</v>
      </c>
      <c r="O615" s="19" t="s">
        <v>10787</v>
      </c>
      <c r="P615" s="20"/>
      <c r="R615" s="19">
        <v>6600</v>
      </c>
      <c r="S615" s="19" t="str">
        <f>IF(COUNTIF($B$2:B615,B615)&gt;1,"重複","")</f>
        <v/>
      </c>
      <c r="T615" s="19" t="s">
        <v>12418</v>
      </c>
    </row>
    <row r="616" spans="1:20" s="19" customFormat="1" hidden="1">
      <c r="A616" s="19">
        <v>720000185</v>
      </c>
      <c r="B616" s="19">
        <v>20035250</v>
      </c>
      <c r="C616" s="19" t="s">
        <v>9657</v>
      </c>
      <c r="D616" s="19" t="s">
        <v>9658</v>
      </c>
      <c r="E616" s="20">
        <v>36800</v>
      </c>
      <c r="F616" s="20">
        <v>36981</v>
      </c>
      <c r="G616" s="19" t="s">
        <v>75</v>
      </c>
      <c r="H616" s="19" t="s">
        <v>119</v>
      </c>
      <c r="I616" s="19" t="s">
        <v>1191</v>
      </c>
      <c r="O616" s="19" t="s">
        <v>10792</v>
      </c>
      <c r="P616" s="20"/>
      <c r="R616" s="19">
        <v>6230</v>
      </c>
      <c r="S616" s="19" t="str">
        <f>IF(COUNTIF($B$2:B616,B616)&gt;1,"重複","")</f>
        <v/>
      </c>
      <c r="T616" s="19" t="s">
        <v>11124</v>
      </c>
    </row>
    <row r="617" spans="1:20" s="19" customFormat="1" hidden="1">
      <c r="A617" s="19">
        <v>720000186</v>
      </c>
      <c r="B617" s="19">
        <v>20033899</v>
      </c>
      <c r="C617" s="19" t="s">
        <v>9649</v>
      </c>
      <c r="D617" s="19" t="s">
        <v>9650</v>
      </c>
      <c r="E617" s="20">
        <v>36800</v>
      </c>
      <c r="F617" s="20">
        <v>36981</v>
      </c>
      <c r="G617" s="19" t="s">
        <v>75</v>
      </c>
      <c r="H617" s="19" t="s">
        <v>94</v>
      </c>
      <c r="I617" s="19" t="s">
        <v>7725</v>
      </c>
      <c r="O617" s="19" t="s">
        <v>10768</v>
      </c>
      <c r="P617" s="20"/>
      <c r="R617" s="19">
        <v>4740</v>
      </c>
      <c r="S617" s="19" t="str">
        <f>IF(COUNTIF($B$2:B617,B617)&gt;1,"重複","")</f>
        <v/>
      </c>
      <c r="T617" s="19" t="s">
        <v>11124</v>
      </c>
    </row>
    <row r="618" spans="1:20" s="19" customFormat="1" hidden="1">
      <c r="A618" s="19">
        <v>720000187</v>
      </c>
      <c r="B618" s="19">
        <v>20033825</v>
      </c>
      <c r="C618" s="19" t="s">
        <v>12727</v>
      </c>
      <c r="D618" s="19" t="s">
        <v>12728</v>
      </c>
      <c r="E618" s="20">
        <v>36800</v>
      </c>
      <c r="F618" s="20">
        <v>36981</v>
      </c>
      <c r="G618" s="19" t="s">
        <v>12416</v>
      </c>
      <c r="H618" s="19" t="s">
        <v>94</v>
      </c>
      <c r="I618" s="19" t="s">
        <v>6508</v>
      </c>
      <c r="O618" s="19" t="s">
        <v>10768</v>
      </c>
      <c r="P618" s="20"/>
      <c r="R618" s="19">
        <v>6600</v>
      </c>
      <c r="S618" s="19" t="str">
        <f>IF(COUNTIF($B$2:B618,B618)&gt;1,"重複","")</f>
        <v/>
      </c>
      <c r="T618" s="19" t="s">
        <v>12418</v>
      </c>
    </row>
    <row r="619" spans="1:20" s="19" customFormat="1" hidden="1">
      <c r="A619" s="19">
        <v>720000187</v>
      </c>
      <c r="B619" s="19">
        <v>20047209</v>
      </c>
      <c r="C619" s="19" t="s">
        <v>12729</v>
      </c>
      <c r="D619" s="19" t="s">
        <v>12728</v>
      </c>
      <c r="E619" s="20">
        <v>37622</v>
      </c>
      <c r="F619" s="20">
        <v>37711</v>
      </c>
      <c r="G619" s="19" t="s">
        <v>12416</v>
      </c>
      <c r="H619" s="19" t="s">
        <v>33</v>
      </c>
      <c r="I619" s="19" t="s">
        <v>7414</v>
      </c>
      <c r="O619" s="19" t="s">
        <v>10770</v>
      </c>
      <c r="P619" s="20"/>
      <c r="R619" s="19">
        <v>6600</v>
      </c>
      <c r="S619" s="19" t="str">
        <f>IF(COUNTIF($B$2:B619,B619)&gt;1,"重複","")</f>
        <v/>
      </c>
      <c r="T619" s="19" t="s">
        <v>12418</v>
      </c>
    </row>
    <row r="620" spans="1:20" s="19" customFormat="1" hidden="1">
      <c r="A620" s="19">
        <v>720000188</v>
      </c>
      <c r="B620" s="19">
        <v>20073012</v>
      </c>
      <c r="C620" s="19" t="s">
        <v>3626</v>
      </c>
      <c r="D620" s="19" t="s">
        <v>3627</v>
      </c>
      <c r="E620" s="20">
        <v>38821</v>
      </c>
      <c r="F620" s="20">
        <v>39172</v>
      </c>
      <c r="G620" s="19" t="s">
        <v>75</v>
      </c>
      <c r="H620" s="19" t="s">
        <v>76</v>
      </c>
      <c r="I620" s="19" t="s">
        <v>442</v>
      </c>
      <c r="O620" s="19" t="s">
        <v>10776</v>
      </c>
      <c r="P620" s="20">
        <v>41374</v>
      </c>
      <c r="Q620" s="19" t="s">
        <v>29</v>
      </c>
      <c r="R620" s="19">
        <v>5230</v>
      </c>
      <c r="S620" s="19" t="str">
        <f>IF(COUNTIF($B$2:B620,B620)&gt;1,"重複","")</f>
        <v/>
      </c>
      <c r="T620" s="19" t="s">
        <v>11124</v>
      </c>
    </row>
    <row r="621" spans="1:20" s="19" customFormat="1" hidden="1">
      <c r="A621" s="19">
        <v>720000188</v>
      </c>
      <c r="B621" s="19">
        <v>20033852</v>
      </c>
      <c r="C621" s="19" t="s">
        <v>9644</v>
      </c>
      <c r="D621" s="19" t="s">
        <v>3627</v>
      </c>
      <c r="E621" s="20">
        <v>36800</v>
      </c>
      <c r="F621" s="20">
        <v>36981</v>
      </c>
      <c r="G621" s="19" t="s">
        <v>75</v>
      </c>
      <c r="H621" s="19" t="s">
        <v>94</v>
      </c>
      <c r="I621" s="19" t="s">
        <v>7725</v>
      </c>
      <c r="O621" s="19" t="s">
        <v>10768</v>
      </c>
      <c r="P621" s="20"/>
      <c r="R621" s="19">
        <v>5230</v>
      </c>
      <c r="S621" s="19" t="str">
        <f>IF(COUNTIF($B$2:B621,B621)&gt;1,"重複","")</f>
        <v/>
      </c>
      <c r="T621" s="19" t="s">
        <v>11124</v>
      </c>
    </row>
    <row r="622" spans="1:20" s="19" customFormat="1" hidden="1">
      <c r="A622" s="19">
        <v>720000189</v>
      </c>
      <c r="B622" s="19">
        <v>20035278</v>
      </c>
      <c r="C622" s="19" t="s">
        <v>9661</v>
      </c>
      <c r="D622" s="19" t="s">
        <v>9662</v>
      </c>
      <c r="E622" s="20">
        <v>36800</v>
      </c>
      <c r="F622" s="20">
        <v>36981</v>
      </c>
      <c r="G622" s="19" t="s">
        <v>75</v>
      </c>
      <c r="H622" s="19" t="s">
        <v>119</v>
      </c>
      <c r="I622" s="19" t="s">
        <v>1191</v>
      </c>
      <c r="O622" s="19" t="s">
        <v>10792</v>
      </c>
      <c r="P622" s="20"/>
      <c r="R622" s="19">
        <v>5730</v>
      </c>
      <c r="S622" s="19" t="str">
        <f>IF(COUNTIF($B$2:B622,B622)&gt;1,"重複","")</f>
        <v/>
      </c>
      <c r="T622" s="19" t="s">
        <v>11124</v>
      </c>
    </row>
    <row r="623" spans="1:20" s="19" customFormat="1" hidden="1">
      <c r="A623" s="19">
        <v>720000190</v>
      </c>
      <c r="B623" s="19">
        <v>20033843</v>
      </c>
      <c r="C623" s="19" t="s">
        <v>9642</v>
      </c>
      <c r="D623" s="19" t="s">
        <v>9643</v>
      </c>
      <c r="E623" s="20">
        <v>36800</v>
      </c>
      <c r="F623" s="20">
        <v>36981</v>
      </c>
      <c r="G623" s="19" t="s">
        <v>75</v>
      </c>
      <c r="H623" s="19" t="s">
        <v>94</v>
      </c>
      <c r="I623" s="19" t="s">
        <v>7725</v>
      </c>
      <c r="O623" s="19" t="s">
        <v>10768</v>
      </c>
      <c r="P623" s="20"/>
      <c r="R623" s="19">
        <v>5230</v>
      </c>
      <c r="S623" s="19" t="str">
        <f>IF(COUNTIF($B$2:B623,B623)&gt;1,"重複","")</f>
        <v/>
      </c>
      <c r="T623" s="19" t="s">
        <v>11124</v>
      </c>
    </row>
    <row r="624" spans="1:20" s="19" customFormat="1" hidden="1">
      <c r="A624" s="19">
        <v>720000191</v>
      </c>
      <c r="B624" s="19">
        <v>20022542</v>
      </c>
      <c r="C624" s="19" t="s">
        <v>9624</v>
      </c>
      <c r="D624" s="19" t="s">
        <v>9625</v>
      </c>
      <c r="E624" s="20">
        <v>36069</v>
      </c>
      <c r="F624" s="20">
        <v>36250</v>
      </c>
      <c r="G624" s="19" t="s">
        <v>75</v>
      </c>
      <c r="H624" s="19" t="s">
        <v>94</v>
      </c>
      <c r="I624" s="19" t="s">
        <v>12087</v>
      </c>
      <c r="O624" s="19" t="s">
        <v>10768</v>
      </c>
      <c r="P624" s="20"/>
      <c r="R624" s="19">
        <v>6230</v>
      </c>
      <c r="S624" s="19" t="str">
        <f>IF(COUNTIF($B$2:B624,B624)&gt;1,"重複","")</f>
        <v/>
      </c>
      <c r="T624" s="19" t="s">
        <v>11124</v>
      </c>
    </row>
    <row r="625" spans="1:20" s="19" customFormat="1" hidden="1">
      <c r="A625" s="19">
        <v>720000192</v>
      </c>
      <c r="B625" s="19">
        <v>20033807</v>
      </c>
      <c r="C625" s="19" t="s">
        <v>12730</v>
      </c>
      <c r="D625" s="19" t="s">
        <v>12731</v>
      </c>
      <c r="E625" s="20">
        <v>36800</v>
      </c>
      <c r="F625" s="20">
        <v>36981</v>
      </c>
      <c r="G625" s="19" t="s">
        <v>12416</v>
      </c>
      <c r="H625" s="19" t="s">
        <v>94</v>
      </c>
      <c r="I625" s="19" t="s">
        <v>6237</v>
      </c>
      <c r="O625" s="19" t="s">
        <v>10768</v>
      </c>
      <c r="P625" s="20"/>
      <c r="R625" s="19">
        <v>6100</v>
      </c>
      <c r="S625" s="19" t="str">
        <f>IF(COUNTIF($B$2:B625,B625)&gt;1,"重複","")</f>
        <v/>
      </c>
      <c r="T625" s="19" t="s">
        <v>12418</v>
      </c>
    </row>
    <row r="626" spans="1:20" s="19" customFormat="1" hidden="1">
      <c r="A626" s="19">
        <v>720000193</v>
      </c>
      <c r="B626" s="19">
        <v>20022747</v>
      </c>
      <c r="C626" s="19" t="s">
        <v>9278</v>
      </c>
      <c r="D626" s="19" t="s">
        <v>9279</v>
      </c>
      <c r="E626" s="20">
        <v>35901</v>
      </c>
      <c r="F626" s="20">
        <v>36250</v>
      </c>
      <c r="G626" s="19" t="s">
        <v>75</v>
      </c>
      <c r="H626" s="19" t="s">
        <v>33</v>
      </c>
      <c r="I626" s="19" t="s">
        <v>9280</v>
      </c>
      <c r="J626" s="19" t="s">
        <v>9219</v>
      </c>
      <c r="O626" s="19" t="s">
        <v>10770</v>
      </c>
      <c r="P626" s="20"/>
      <c r="R626" s="19">
        <v>6230</v>
      </c>
      <c r="S626" s="19" t="str">
        <f>IF(COUNTIF($B$2:B626,B626)&gt;1,"重複","")</f>
        <v/>
      </c>
      <c r="T626" s="19" t="s">
        <v>11124</v>
      </c>
    </row>
    <row r="627" spans="1:20" s="19" customFormat="1" hidden="1">
      <c r="A627" s="19">
        <v>720000193</v>
      </c>
      <c r="B627" s="19">
        <v>20028838</v>
      </c>
      <c r="C627" s="19" t="s">
        <v>9278</v>
      </c>
      <c r="D627" s="19" t="s">
        <v>9279</v>
      </c>
      <c r="E627" s="20">
        <v>35886</v>
      </c>
      <c r="F627" s="20">
        <v>36250</v>
      </c>
      <c r="G627" s="19" t="s">
        <v>75</v>
      </c>
      <c r="H627" s="19" t="s">
        <v>8130</v>
      </c>
      <c r="I627" s="19" t="s">
        <v>1094</v>
      </c>
      <c r="O627" s="19" t="s">
        <v>12015</v>
      </c>
      <c r="P627" s="20"/>
      <c r="R627" s="19">
        <v>6230</v>
      </c>
      <c r="S627" s="19" t="str">
        <f>IF(COUNTIF($B$2:B627,B627)&gt;1,"重複","")</f>
        <v/>
      </c>
      <c r="T627" s="19" t="s">
        <v>11124</v>
      </c>
    </row>
    <row r="628" spans="1:20" s="19" customFormat="1" hidden="1">
      <c r="A628" s="19">
        <v>720000194</v>
      </c>
      <c r="B628" s="19">
        <v>20033791</v>
      </c>
      <c r="C628" s="19" t="s">
        <v>9640</v>
      </c>
      <c r="D628" s="19" t="s">
        <v>9641</v>
      </c>
      <c r="E628" s="20">
        <v>36800</v>
      </c>
      <c r="F628" s="20">
        <v>36981</v>
      </c>
      <c r="G628" s="19" t="s">
        <v>75</v>
      </c>
      <c r="H628" s="19" t="s">
        <v>94</v>
      </c>
      <c r="I628" s="19" t="s">
        <v>9301</v>
      </c>
      <c r="O628" s="19" t="s">
        <v>10768</v>
      </c>
      <c r="P628" s="20"/>
      <c r="R628" s="19">
        <v>5600</v>
      </c>
      <c r="S628" s="19" t="str">
        <f>IF(COUNTIF($B$2:B628,B628)&gt;1,"重複","")</f>
        <v/>
      </c>
      <c r="T628" s="19" t="s">
        <v>11124</v>
      </c>
    </row>
    <row r="629" spans="1:20" s="19" customFormat="1" hidden="1">
      <c r="A629" s="19">
        <v>720000195</v>
      </c>
      <c r="B629" s="19">
        <v>20032494</v>
      </c>
      <c r="C629" s="19" t="s">
        <v>12732</v>
      </c>
      <c r="D629" s="19" t="s">
        <v>12733</v>
      </c>
      <c r="E629" s="20">
        <v>36800</v>
      </c>
      <c r="F629" s="20">
        <v>36981</v>
      </c>
      <c r="G629" s="19" t="s">
        <v>12416</v>
      </c>
      <c r="H629" s="19" t="s">
        <v>28</v>
      </c>
      <c r="I629" s="19" t="s">
        <v>12597</v>
      </c>
      <c r="O629" s="19" t="s">
        <v>10787</v>
      </c>
      <c r="P629" s="20"/>
      <c r="R629" s="19">
        <v>6600</v>
      </c>
      <c r="S629" s="19" t="str">
        <f>IF(COUNTIF($B$2:B629,B629)&gt;1,"重複","")</f>
        <v/>
      </c>
      <c r="T629" s="19" t="s">
        <v>12418</v>
      </c>
    </row>
    <row r="630" spans="1:20" s="19" customFormat="1" hidden="1">
      <c r="A630" s="19">
        <v>720000196</v>
      </c>
      <c r="B630" s="19">
        <v>20035199</v>
      </c>
      <c r="C630" s="19" t="s">
        <v>9654</v>
      </c>
      <c r="D630" s="19" t="s">
        <v>9655</v>
      </c>
      <c r="E630" s="20">
        <v>36800</v>
      </c>
      <c r="F630" s="20">
        <v>36981</v>
      </c>
      <c r="G630" s="19" t="s">
        <v>75</v>
      </c>
      <c r="H630" s="19" t="s">
        <v>119</v>
      </c>
      <c r="I630" s="19" t="s">
        <v>3197</v>
      </c>
      <c r="O630" s="19" t="s">
        <v>10792</v>
      </c>
      <c r="P630" s="20"/>
      <c r="R630" s="19">
        <v>6600</v>
      </c>
      <c r="S630" s="19" t="str">
        <f>IF(COUNTIF($B$2:B630,B630)&gt;1,"重複","")</f>
        <v/>
      </c>
      <c r="T630" s="19" t="s">
        <v>11124</v>
      </c>
    </row>
    <row r="631" spans="1:20" s="19" customFormat="1" hidden="1">
      <c r="A631" s="19">
        <v>720000197</v>
      </c>
      <c r="B631" s="19">
        <v>20022427</v>
      </c>
      <c r="C631" s="19" t="s">
        <v>9622</v>
      </c>
      <c r="D631" s="19" t="s">
        <v>9623</v>
      </c>
      <c r="E631" s="20">
        <v>35886</v>
      </c>
      <c r="F631" s="20">
        <v>36250</v>
      </c>
      <c r="G631" s="19" t="s">
        <v>75</v>
      </c>
      <c r="H631" s="19" t="s">
        <v>94</v>
      </c>
      <c r="O631" s="19" t="s">
        <v>10768</v>
      </c>
      <c r="P631" s="20"/>
      <c r="R631" s="19">
        <v>6230</v>
      </c>
      <c r="S631" s="19" t="str">
        <f>IF(COUNTIF($B$2:B631,B631)&gt;1,"重複","")</f>
        <v/>
      </c>
      <c r="T631" s="19" t="s">
        <v>11124</v>
      </c>
    </row>
    <row r="632" spans="1:20" s="19" customFormat="1" hidden="1">
      <c r="A632" s="19">
        <v>720000198</v>
      </c>
      <c r="B632" s="19">
        <v>20022339</v>
      </c>
      <c r="C632" s="19" t="s">
        <v>9620</v>
      </c>
      <c r="D632" s="19" t="s">
        <v>9621</v>
      </c>
      <c r="E632" s="20">
        <v>36069</v>
      </c>
      <c r="F632" s="20">
        <v>36250</v>
      </c>
      <c r="G632" s="19" t="s">
        <v>75</v>
      </c>
      <c r="H632" s="19" t="s">
        <v>94</v>
      </c>
      <c r="I632" s="19" t="s">
        <v>6745</v>
      </c>
      <c r="O632" s="19" t="s">
        <v>10768</v>
      </c>
      <c r="P632" s="20"/>
      <c r="R632" s="19">
        <v>6230</v>
      </c>
      <c r="S632" s="19" t="str">
        <f>IF(COUNTIF($B$2:B632,B632)&gt;1,"重複","")</f>
        <v/>
      </c>
      <c r="T632" s="19" t="s">
        <v>11124</v>
      </c>
    </row>
    <row r="633" spans="1:20" s="19" customFormat="1" hidden="1">
      <c r="A633" s="19">
        <v>720000199</v>
      </c>
      <c r="B633" s="19">
        <v>20020843</v>
      </c>
      <c r="C633" s="19" t="s">
        <v>9612</v>
      </c>
      <c r="D633" s="19" t="s">
        <v>9613</v>
      </c>
      <c r="E633" s="20">
        <v>36069</v>
      </c>
      <c r="F633" s="20">
        <v>36250</v>
      </c>
      <c r="G633" s="19" t="s">
        <v>75</v>
      </c>
      <c r="H633" s="19" t="s">
        <v>119</v>
      </c>
      <c r="I633" s="19" t="s">
        <v>163</v>
      </c>
      <c r="O633" s="19" t="s">
        <v>10792</v>
      </c>
      <c r="P633" s="20"/>
      <c r="R633" s="19">
        <v>6230</v>
      </c>
      <c r="S633" s="19" t="str">
        <f>IF(COUNTIF($B$2:B633,B633)&gt;1,"重複","")</f>
        <v/>
      </c>
      <c r="T633" s="19" t="s">
        <v>11124</v>
      </c>
    </row>
    <row r="634" spans="1:20" s="19" customFormat="1" hidden="1">
      <c r="A634" s="19">
        <v>720000200</v>
      </c>
      <c r="B634" s="19">
        <v>20033969</v>
      </c>
      <c r="C634" s="19" t="s">
        <v>9651</v>
      </c>
      <c r="D634" s="19" t="s">
        <v>9652</v>
      </c>
      <c r="E634" s="20">
        <v>36800</v>
      </c>
      <c r="F634" s="20">
        <v>36981</v>
      </c>
      <c r="G634" s="19" t="s">
        <v>75</v>
      </c>
      <c r="H634" s="19" t="s">
        <v>94</v>
      </c>
      <c r="I634" s="19" t="s">
        <v>9653</v>
      </c>
      <c r="O634" s="19" t="s">
        <v>10768</v>
      </c>
      <c r="P634" s="20"/>
      <c r="R634" s="19">
        <v>6600</v>
      </c>
      <c r="S634" s="19" t="str">
        <f>IF(COUNTIF($B$2:B634,B634)&gt;1,"重複","")</f>
        <v/>
      </c>
      <c r="T634" s="19" t="s">
        <v>11124</v>
      </c>
    </row>
    <row r="635" spans="1:20" s="19" customFormat="1" hidden="1">
      <c r="A635" s="19">
        <v>720000201</v>
      </c>
      <c r="B635" s="19">
        <v>20032467</v>
      </c>
      <c r="C635" s="19" t="s">
        <v>9637</v>
      </c>
      <c r="D635" s="19" t="s">
        <v>9638</v>
      </c>
      <c r="E635" s="20">
        <v>36800</v>
      </c>
      <c r="F635" s="20">
        <v>36981</v>
      </c>
      <c r="G635" s="19" t="s">
        <v>75</v>
      </c>
      <c r="H635" s="19" t="s">
        <v>28</v>
      </c>
      <c r="I635" s="19" t="s">
        <v>9639</v>
      </c>
      <c r="O635" s="19" t="s">
        <v>10787</v>
      </c>
      <c r="P635" s="20"/>
      <c r="R635" s="19">
        <v>6600</v>
      </c>
      <c r="S635" s="19" t="str">
        <f>IF(COUNTIF($B$2:B635,B635)&gt;1,"重複","")</f>
        <v/>
      </c>
      <c r="T635" s="19" t="s">
        <v>11124</v>
      </c>
    </row>
    <row r="636" spans="1:20" s="19" customFormat="1" hidden="1">
      <c r="A636" s="19">
        <v>720000202</v>
      </c>
      <c r="B636" s="19">
        <v>20033880</v>
      </c>
      <c r="C636" s="19" t="s">
        <v>9647</v>
      </c>
      <c r="D636" s="19" t="s">
        <v>9648</v>
      </c>
      <c r="E636" s="20">
        <v>36800</v>
      </c>
      <c r="F636" s="20">
        <v>36981</v>
      </c>
      <c r="G636" s="19" t="s">
        <v>75</v>
      </c>
      <c r="H636" s="19" t="s">
        <v>94</v>
      </c>
      <c r="I636" s="19" t="s">
        <v>7725</v>
      </c>
      <c r="O636" s="19" t="s">
        <v>10768</v>
      </c>
      <c r="P636" s="20"/>
      <c r="R636" s="19">
        <v>6100</v>
      </c>
      <c r="S636" s="19" t="str">
        <f>IF(COUNTIF($B$2:B636,B636)&gt;1,"重複","")</f>
        <v/>
      </c>
      <c r="T636" s="19" t="s">
        <v>11124</v>
      </c>
    </row>
    <row r="637" spans="1:20" s="19" customFormat="1" hidden="1">
      <c r="A637" s="19">
        <v>720000203</v>
      </c>
      <c r="B637" s="19">
        <v>20035287</v>
      </c>
      <c r="C637" s="19" t="s">
        <v>9663</v>
      </c>
      <c r="D637" s="19" t="s">
        <v>9664</v>
      </c>
      <c r="E637" s="20">
        <v>36800</v>
      </c>
      <c r="F637" s="20">
        <v>36981</v>
      </c>
      <c r="G637" s="19" t="s">
        <v>75</v>
      </c>
      <c r="H637" s="19" t="s">
        <v>119</v>
      </c>
      <c r="I637" s="19" t="s">
        <v>143</v>
      </c>
      <c r="O637" s="19" t="s">
        <v>10792</v>
      </c>
      <c r="P637" s="20"/>
      <c r="R637" s="19">
        <v>6230</v>
      </c>
      <c r="S637" s="19" t="str">
        <f>IF(COUNTIF($B$2:B637,B637)&gt;1,"重複","")</f>
        <v/>
      </c>
      <c r="T637" s="19" t="s">
        <v>11124</v>
      </c>
    </row>
    <row r="638" spans="1:20" s="19" customFormat="1" hidden="1">
      <c r="A638" s="19">
        <v>720000204</v>
      </c>
      <c r="B638" s="19">
        <v>20035269</v>
      </c>
      <c r="C638" s="19" t="s">
        <v>9659</v>
      </c>
      <c r="D638" s="19" t="s">
        <v>9660</v>
      </c>
      <c r="E638" s="20">
        <v>36800</v>
      </c>
      <c r="F638" s="20">
        <v>36981</v>
      </c>
      <c r="G638" s="19" t="s">
        <v>75</v>
      </c>
      <c r="H638" s="19" t="s">
        <v>119</v>
      </c>
      <c r="I638" s="19" t="s">
        <v>1191</v>
      </c>
      <c r="O638" s="19" t="s">
        <v>10792</v>
      </c>
      <c r="P638" s="20"/>
      <c r="R638" s="19">
        <v>5730</v>
      </c>
      <c r="S638" s="19" t="str">
        <f>IF(COUNTIF($B$2:B638,B638)&gt;1,"重複","")</f>
        <v/>
      </c>
      <c r="T638" s="19" t="s">
        <v>11124</v>
      </c>
    </row>
    <row r="639" spans="1:20" s="19" customFormat="1" hidden="1">
      <c r="A639" s="19">
        <v>720000205</v>
      </c>
      <c r="B639" s="19">
        <v>20027665</v>
      </c>
      <c r="C639" s="19" t="s">
        <v>12734</v>
      </c>
      <c r="D639" s="19" t="s">
        <v>12735</v>
      </c>
      <c r="E639" s="20">
        <v>36800</v>
      </c>
      <c r="F639" s="20">
        <v>36981</v>
      </c>
      <c r="G639" s="19" t="s">
        <v>12416</v>
      </c>
      <c r="H639" s="19" t="s">
        <v>76</v>
      </c>
      <c r="I639" s="19" t="s">
        <v>12736</v>
      </c>
      <c r="O639" s="19" t="s">
        <v>10776</v>
      </c>
      <c r="P639" s="20"/>
      <c r="R639" s="19">
        <v>6600</v>
      </c>
      <c r="S639" s="19" t="str">
        <f>IF(COUNTIF($B$2:B639,B639)&gt;1,"重複","")</f>
        <v/>
      </c>
      <c r="T639" s="19" t="s">
        <v>12418</v>
      </c>
    </row>
    <row r="640" spans="1:20" s="19" customFormat="1" hidden="1">
      <c r="A640" s="19">
        <v>720000206</v>
      </c>
      <c r="B640" s="19">
        <v>20032110</v>
      </c>
      <c r="C640" s="19" t="s">
        <v>9635</v>
      </c>
      <c r="D640" s="19" t="s">
        <v>9636</v>
      </c>
      <c r="E640" s="20">
        <v>36434</v>
      </c>
      <c r="F640" s="20">
        <v>36616</v>
      </c>
      <c r="G640" s="19" t="s">
        <v>75</v>
      </c>
      <c r="H640" s="19" t="s">
        <v>94</v>
      </c>
      <c r="I640" s="19" t="s">
        <v>12322</v>
      </c>
      <c r="O640" s="19" t="s">
        <v>10768</v>
      </c>
      <c r="P640" s="20"/>
      <c r="R640" s="19">
        <v>5730</v>
      </c>
      <c r="S640" s="19" t="str">
        <f>IF(COUNTIF($B$2:B640,B640)&gt;1,"重複","")</f>
        <v/>
      </c>
      <c r="T640" s="19" t="s">
        <v>11124</v>
      </c>
    </row>
    <row r="641" spans="1:20" s="19" customFormat="1" hidden="1">
      <c r="A641" s="19">
        <v>720000207</v>
      </c>
      <c r="B641" s="19">
        <v>20029461</v>
      </c>
      <c r="C641" s="19" t="s">
        <v>9633</v>
      </c>
      <c r="D641" s="19" t="s">
        <v>9634</v>
      </c>
      <c r="E641" s="20">
        <v>35886</v>
      </c>
      <c r="F641" s="20">
        <v>36250</v>
      </c>
      <c r="G641" s="19" t="s">
        <v>75</v>
      </c>
      <c r="H641" s="19" t="s">
        <v>8130</v>
      </c>
      <c r="I641" s="19" t="s">
        <v>853</v>
      </c>
      <c r="J641" s="19" t="s">
        <v>136</v>
      </c>
      <c r="O641" s="19" t="s">
        <v>12015</v>
      </c>
      <c r="P641" s="20"/>
      <c r="R641" s="19">
        <v>6230</v>
      </c>
      <c r="S641" s="19" t="str">
        <f>IF(COUNTIF($B$2:B641,B641)&gt;1,"重複","")</f>
        <v/>
      </c>
      <c r="T641" s="19" t="s">
        <v>11124</v>
      </c>
    </row>
    <row r="642" spans="1:20" s="19" customFormat="1" hidden="1">
      <c r="A642" s="19">
        <v>720000208</v>
      </c>
      <c r="B642" s="19">
        <v>20028378</v>
      </c>
      <c r="C642" s="19" t="s">
        <v>12737</v>
      </c>
      <c r="D642" s="19" t="s">
        <v>12738</v>
      </c>
      <c r="E642" s="20">
        <v>36800</v>
      </c>
      <c r="F642" s="20">
        <v>36981</v>
      </c>
      <c r="G642" s="19" t="s">
        <v>12416</v>
      </c>
      <c r="H642" s="19" t="s">
        <v>28</v>
      </c>
      <c r="I642" s="19" t="s">
        <v>7634</v>
      </c>
      <c r="O642" s="19" t="s">
        <v>10787</v>
      </c>
      <c r="P642" s="20"/>
      <c r="R642" s="19">
        <v>6600</v>
      </c>
      <c r="S642" s="19" t="str">
        <f>IF(COUNTIF($B$2:B642,B642)&gt;1,"重複","")</f>
        <v/>
      </c>
      <c r="T642" s="19" t="s">
        <v>12418</v>
      </c>
    </row>
    <row r="643" spans="1:20" s="19" customFormat="1" hidden="1">
      <c r="A643" s="19">
        <v>720000209</v>
      </c>
      <c r="B643" s="19">
        <v>20073305</v>
      </c>
      <c r="C643" s="19" t="s">
        <v>5511</v>
      </c>
      <c r="D643" s="19" t="s">
        <v>5512</v>
      </c>
      <c r="E643" s="20">
        <v>38814</v>
      </c>
      <c r="F643" s="20">
        <v>39172</v>
      </c>
      <c r="G643" s="19" t="s">
        <v>75</v>
      </c>
      <c r="H643" s="19" t="s">
        <v>69</v>
      </c>
      <c r="I643" s="19" t="s">
        <v>12251</v>
      </c>
      <c r="O643" s="19" t="s">
        <v>10801</v>
      </c>
      <c r="P643" s="20"/>
      <c r="R643" s="19">
        <v>6230</v>
      </c>
      <c r="S643" s="19" t="str">
        <f>IF(COUNTIF($B$2:B643,B643)&gt;1,"重複","")</f>
        <v/>
      </c>
      <c r="T643" s="19" t="s">
        <v>11124</v>
      </c>
    </row>
    <row r="644" spans="1:20" s="19" customFormat="1" hidden="1">
      <c r="A644" s="19">
        <v>720000209</v>
      </c>
      <c r="B644" s="19">
        <v>20035241</v>
      </c>
      <c r="C644" s="19" t="s">
        <v>9656</v>
      </c>
      <c r="D644" s="19" t="s">
        <v>5512</v>
      </c>
      <c r="E644" s="20">
        <v>36800</v>
      </c>
      <c r="F644" s="20">
        <v>36981</v>
      </c>
      <c r="G644" s="19" t="s">
        <v>75</v>
      </c>
      <c r="H644" s="19" t="s">
        <v>119</v>
      </c>
      <c r="I644" s="19" t="s">
        <v>1191</v>
      </c>
      <c r="O644" s="19" t="s">
        <v>10792</v>
      </c>
      <c r="P644" s="20"/>
      <c r="R644" s="19">
        <v>5230</v>
      </c>
      <c r="S644" s="19" t="str">
        <f>IF(COUNTIF($B$2:B644,B644)&gt;1,"重複","")</f>
        <v/>
      </c>
      <c r="T644" s="19" t="s">
        <v>11124</v>
      </c>
    </row>
    <row r="645" spans="1:20" s="19" customFormat="1" hidden="1">
      <c r="A645" s="19">
        <v>720000210</v>
      </c>
      <c r="B645" s="19">
        <v>20021723</v>
      </c>
      <c r="C645" s="19" t="s">
        <v>9615</v>
      </c>
      <c r="D645" s="19" t="s">
        <v>9046</v>
      </c>
      <c r="E645" s="20">
        <v>36434</v>
      </c>
      <c r="F645" s="20">
        <v>36616</v>
      </c>
      <c r="G645" s="19" t="s">
        <v>75</v>
      </c>
      <c r="H645" s="19" t="s">
        <v>119</v>
      </c>
      <c r="I645" s="19" t="s">
        <v>9616</v>
      </c>
      <c r="O645" s="19" t="s">
        <v>10792</v>
      </c>
      <c r="P645" s="20"/>
      <c r="R645" s="19">
        <v>5230</v>
      </c>
      <c r="S645" s="19" t="str">
        <f>IF(COUNTIF($B$2:B645,B645)&gt;1,"重複","")</f>
        <v/>
      </c>
      <c r="T645" s="19" t="s">
        <v>11124</v>
      </c>
    </row>
    <row r="646" spans="1:20" s="19" customFormat="1" hidden="1">
      <c r="A646" s="19">
        <v>720000211</v>
      </c>
      <c r="B646" s="19">
        <v>20033996</v>
      </c>
      <c r="C646" s="19" t="s">
        <v>9610</v>
      </c>
      <c r="D646" s="19" t="s">
        <v>9611</v>
      </c>
      <c r="E646" s="20">
        <v>36803</v>
      </c>
      <c r="F646" s="20">
        <v>36981</v>
      </c>
      <c r="G646" s="19" t="s">
        <v>75</v>
      </c>
      <c r="H646" s="19" t="s">
        <v>94</v>
      </c>
      <c r="I646" s="19" t="s">
        <v>9595</v>
      </c>
      <c r="O646" s="19" t="s">
        <v>10768</v>
      </c>
      <c r="P646" s="20"/>
      <c r="R646" s="19">
        <v>5230</v>
      </c>
      <c r="S646" s="19" t="str">
        <f>IF(COUNTIF($B$2:B646,B646)&gt;1,"重複","")</f>
        <v/>
      </c>
      <c r="T646" s="19" t="s">
        <v>11124</v>
      </c>
    </row>
    <row r="647" spans="1:20" s="19" customFormat="1" hidden="1">
      <c r="A647" s="19">
        <v>720000212</v>
      </c>
      <c r="B647" s="19">
        <v>20035320</v>
      </c>
      <c r="C647" s="19" t="s">
        <v>9606</v>
      </c>
      <c r="D647" s="19" t="s">
        <v>9607</v>
      </c>
      <c r="E647" s="20">
        <v>36805</v>
      </c>
      <c r="F647" s="20">
        <v>36981</v>
      </c>
      <c r="G647" s="19" t="s">
        <v>75</v>
      </c>
      <c r="H647" s="19" t="s">
        <v>119</v>
      </c>
      <c r="I647" s="19" t="s">
        <v>2520</v>
      </c>
      <c r="O647" s="19" t="s">
        <v>10792</v>
      </c>
      <c r="P647" s="20"/>
      <c r="R647" s="19">
        <v>5730</v>
      </c>
      <c r="S647" s="19" t="str">
        <f>IF(COUNTIF($B$2:B647,B647)&gt;1,"重複","")</f>
        <v/>
      </c>
      <c r="T647" s="19" t="s">
        <v>11124</v>
      </c>
    </row>
    <row r="648" spans="1:20" s="19" customFormat="1" hidden="1">
      <c r="A648" s="19">
        <v>720000213</v>
      </c>
      <c r="B648" s="19">
        <v>20154223</v>
      </c>
      <c r="C648" s="19" t="s">
        <v>239</v>
      </c>
      <c r="D648" s="19" t="s">
        <v>240</v>
      </c>
      <c r="E648" s="20">
        <v>42284</v>
      </c>
      <c r="F648" s="20">
        <v>42460</v>
      </c>
      <c r="G648" s="19" t="s">
        <v>75</v>
      </c>
      <c r="H648" s="19" t="s">
        <v>74</v>
      </c>
      <c r="I648" s="19" t="s">
        <v>241</v>
      </c>
      <c r="O648" s="19" t="s">
        <v>10819</v>
      </c>
      <c r="P648" s="20">
        <v>41374</v>
      </c>
      <c r="Q648" s="19" t="s">
        <v>29</v>
      </c>
      <c r="R648" s="19">
        <v>6230</v>
      </c>
      <c r="S648" s="19" t="str">
        <f>IF(COUNTIF($B$2:B648,B648)&gt;1,"重複","")</f>
        <v/>
      </c>
      <c r="T648" s="19" t="s">
        <v>11124</v>
      </c>
    </row>
    <row r="649" spans="1:20" s="19" customFormat="1" hidden="1">
      <c r="A649" s="19">
        <v>720000213</v>
      </c>
      <c r="B649" s="19">
        <v>20029285</v>
      </c>
      <c r="C649" s="19" t="s">
        <v>239</v>
      </c>
      <c r="D649" s="19" t="s">
        <v>240</v>
      </c>
      <c r="E649" s="20">
        <v>35886</v>
      </c>
      <c r="F649" s="20">
        <v>36250</v>
      </c>
      <c r="G649" s="19" t="s">
        <v>75</v>
      </c>
      <c r="H649" s="19" t="s">
        <v>10781</v>
      </c>
      <c r="I649" s="19" t="s">
        <v>10405</v>
      </c>
      <c r="O649" s="19" t="s">
        <v>10782</v>
      </c>
      <c r="P649" s="20">
        <v>43930</v>
      </c>
      <c r="Q649" s="19" t="s">
        <v>29</v>
      </c>
      <c r="R649" s="19">
        <v>5730</v>
      </c>
      <c r="S649" s="19" t="str">
        <f>IF(COUNTIF($B$2:B649,B649)&gt;1,"重複","")</f>
        <v/>
      </c>
      <c r="T649" s="19" t="s">
        <v>11124</v>
      </c>
    </row>
    <row r="650" spans="1:20" s="19" customFormat="1" hidden="1">
      <c r="A650" s="19">
        <v>720000213</v>
      </c>
      <c r="B650" s="19">
        <v>20035418</v>
      </c>
      <c r="C650" s="19" t="s">
        <v>9608</v>
      </c>
      <c r="D650" s="19" t="s">
        <v>240</v>
      </c>
      <c r="E650" s="20">
        <v>36805</v>
      </c>
      <c r="F650" s="20">
        <v>36981</v>
      </c>
      <c r="G650" s="19" t="s">
        <v>75</v>
      </c>
      <c r="H650" s="19" t="s">
        <v>33</v>
      </c>
      <c r="I650" s="19" t="s">
        <v>9609</v>
      </c>
      <c r="O650" s="19" t="s">
        <v>10770</v>
      </c>
      <c r="P650" s="20"/>
      <c r="R650" s="19">
        <v>6230</v>
      </c>
      <c r="S650" s="19" t="str">
        <f>IF(COUNTIF($B$2:B650,B650)&gt;1,"重複","")</f>
        <v/>
      </c>
      <c r="T650" s="19" t="s">
        <v>11124</v>
      </c>
    </row>
    <row r="651" spans="1:20" s="19" customFormat="1" hidden="1">
      <c r="A651" s="19">
        <v>720000214</v>
      </c>
      <c r="B651" s="19">
        <v>20015944</v>
      </c>
      <c r="C651" s="19" t="s">
        <v>9948</v>
      </c>
      <c r="D651" s="19" t="s">
        <v>9949</v>
      </c>
      <c r="E651" s="20">
        <v>36526</v>
      </c>
      <c r="F651" s="20">
        <v>36616</v>
      </c>
      <c r="G651" s="19" t="s">
        <v>75</v>
      </c>
      <c r="H651" s="19" t="s">
        <v>43</v>
      </c>
      <c r="I651" s="19" t="s">
        <v>2047</v>
      </c>
      <c r="O651" s="19" t="s">
        <v>10771</v>
      </c>
      <c r="P651" s="20"/>
      <c r="R651" s="19">
        <v>6600</v>
      </c>
      <c r="S651" s="19" t="str">
        <f>IF(COUNTIF($B$2:B651,B651)&gt;1,"重複","")</f>
        <v/>
      </c>
      <c r="T651" s="19" t="s">
        <v>11124</v>
      </c>
    </row>
    <row r="652" spans="1:20" s="19" customFormat="1" hidden="1">
      <c r="A652" s="19">
        <v>720000215</v>
      </c>
      <c r="B652" s="19">
        <v>20024784</v>
      </c>
      <c r="C652" s="19" t="s">
        <v>12739</v>
      </c>
      <c r="D652" s="19" t="s">
        <v>12740</v>
      </c>
      <c r="E652" s="20">
        <v>36084</v>
      </c>
      <c r="F652" s="20">
        <v>36250</v>
      </c>
      <c r="G652" s="19" t="s">
        <v>12416</v>
      </c>
      <c r="H652" s="19" t="s">
        <v>43</v>
      </c>
      <c r="I652" s="19" t="s">
        <v>4450</v>
      </c>
      <c r="J652" s="19" t="s">
        <v>10269</v>
      </c>
      <c r="O652" s="19" t="s">
        <v>10771</v>
      </c>
      <c r="P652" s="20"/>
      <c r="R652" s="19">
        <v>6600</v>
      </c>
      <c r="S652" s="19" t="str">
        <f>IF(COUNTIF($B$2:B652,B652)&gt;1,"重複","")</f>
        <v/>
      </c>
      <c r="T652" s="19" t="s">
        <v>12418</v>
      </c>
    </row>
    <row r="653" spans="1:20" s="19" customFormat="1" hidden="1">
      <c r="A653" s="19">
        <v>720000215</v>
      </c>
      <c r="B653" s="19">
        <v>20054535</v>
      </c>
      <c r="C653" s="19" t="s">
        <v>12739</v>
      </c>
      <c r="D653" s="19" t="s">
        <v>12740</v>
      </c>
      <c r="E653" s="20">
        <v>37880</v>
      </c>
      <c r="F653" s="20">
        <v>38077</v>
      </c>
      <c r="G653" s="19" t="s">
        <v>12416</v>
      </c>
      <c r="H653" s="19" t="s">
        <v>94</v>
      </c>
      <c r="I653" s="19" t="s">
        <v>12741</v>
      </c>
      <c r="O653" s="19" t="s">
        <v>10768</v>
      </c>
      <c r="P653" s="20"/>
      <c r="R653" s="19">
        <v>6600</v>
      </c>
      <c r="S653" s="19" t="str">
        <f>IF(COUNTIF($B$2:B653,B653)&gt;1,"重複","")</f>
        <v/>
      </c>
      <c r="T653" s="19" t="s">
        <v>12418</v>
      </c>
    </row>
    <row r="654" spans="1:20" s="19" customFormat="1" hidden="1">
      <c r="A654" s="19">
        <v>720000216</v>
      </c>
      <c r="B654" s="19">
        <v>20034013</v>
      </c>
      <c r="C654" s="19" t="s">
        <v>9600</v>
      </c>
      <c r="D654" s="19" t="s">
        <v>9601</v>
      </c>
      <c r="E654" s="20">
        <v>36810</v>
      </c>
      <c r="F654" s="20">
        <v>36981</v>
      </c>
      <c r="G654" s="19" t="s">
        <v>75</v>
      </c>
      <c r="H654" s="19" t="s">
        <v>94</v>
      </c>
      <c r="I654" s="19" t="s">
        <v>9595</v>
      </c>
      <c r="O654" s="19" t="s">
        <v>10768</v>
      </c>
      <c r="P654" s="20"/>
      <c r="R654" s="19">
        <v>4190</v>
      </c>
      <c r="S654" s="19" t="str">
        <f>IF(COUNTIF($B$2:B654,B654)&gt;1,"重複","")</f>
        <v/>
      </c>
      <c r="T654" s="19" t="s">
        <v>11124</v>
      </c>
    </row>
    <row r="655" spans="1:20" s="19" customFormat="1" hidden="1">
      <c r="A655" s="19">
        <v>720000217</v>
      </c>
      <c r="B655" s="19">
        <v>20033978</v>
      </c>
      <c r="C655" s="19" t="s">
        <v>9596</v>
      </c>
      <c r="D655" s="19" t="s">
        <v>9597</v>
      </c>
      <c r="E655" s="20">
        <v>36810</v>
      </c>
      <c r="F655" s="20">
        <v>36981</v>
      </c>
      <c r="G655" s="19" t="s">
        <v>75</v>
      </c>
      <c r="H655" s="19" t="s">
        <v>94</v>
      </c>
      <c r="I655" s="19" t="s">
        <v>6214</v>
      </c>
      <c r="O655" s="19" t="s">
        <v>10768</v>
      </c>
      <c r="P655" s="20"/>
      <c r="R655" s="19">
        <v>5230</v>
      </c>
      <c r="S655" s="19" t="str">
        <f>IF(COUNTIF($B$2:B655,B655)&gt;1,"重複","")</f>
        <v/>
      </c>
      <c r="T655" s="19" t="s">
        <v>11124</v>
      </c>
    </row>
    <row r="656" spans="1:20" s="19" customFormat="1" hidden="1">
      <c r="A656" s="19">
        <v>720000218</v>
      </c>
      <c r="B656" s="19">
        <v>20033987</v>
      </c>
      <c r="C656" s="19" t="s">
        <v>9598</v>
      </c>
      <c r="D656" s="19" t="s">
        <v>9599</v>
      </c>
      <c r="E656" s="20">
        <v>36810</v>
      </c>
      <c r="F656" s="20">
        <v>36981</v>
      </c>
      <c r="G656" s="19" t="s">
        <v>75</v>
      </c>
      <c r="H656" s="19" t="s">
        <v>94</v>
      </c>
      <c r="I656" s="19" t="s">
        <v>6214</v>
      </c>
      <c r="O656" s="19" t="s">
        <v>10768</v>
      </c>
      <c r="P656" s="20"/>
      <c r="R656" s="19">
        <v>4190</v>
      </c>
      <c r="S656" s="19" t="str">
        <f>IF(COUNTIF($B$2:B656,B656)&gt;1,"重複","")</f>
        <v/>
      </c>
      <c r="T656" s="19" t="s">
        <v>11124</v>
      </c>
    </row>
    <row r="657" spans="1:20" s="19" customFormat="1" hidden="1">
      <c r="A657" s="19">
        <v>720000219</v>
      </c>
      <c r="B657" s="19">
        <v>20034779</v>
      </c>
      <c r="C657" s="19" t="s">
        <v>12742</v>
      </c>
      <c r="D657" s="19" t="s">
        <v>12743</v>
      </c>
      <c r="E657" s="20">
        <v>36542</v>
      </c>
      <c r="F657" s="20">
        <v>36616</v>
      </c>
      <c r="G657" s="19" t="s">
        <v>12416</v>
      </c>
      <c r="H657" s="19" t="s">
        <v>33</v>
      </c>
      <c r="I657" s="19" t="s">
        <v>12744</v>
      </c>
      <c r="O657" s="19" t="s">
        <v>10770</v>
      </c>
      <c r="P657" s="20"/>
      <c r="R657" s="19">
        <v>6600</v>
      </c>
      <c r="S657" s="19" t="str">
        <f>IF(COUNTIF($B$2:B657,B657)&gt;1,"重複","")</f>
        <v/>
      </c>
      <c r="T657" s="19" t="s">
        <v>12418</v>
      </c>
    </row>
    <row r="658" spans="1:20" s="19" customFormat="1" hidden="1">
      <c r="A658" s="19">
        <v>720000220</v>
      </c>
      <c r="B658" s="19">
        <v>20021867</v>
      </c>
      <c r="C658" s="19" t="s">
        <v>9946</v>
      </c>
      <c r="D658" s="19" t="s">
        <v>9947</v>
      </c>
      <c r="E658" s="20">
        <v>36552</v>
      </c>
      <c r="F658" s="20">
        <v>36552</v>
      </c>
      <c r="G658" s="19" t="s">
        <v>75</v>
      </c>
      <c r="H658" s="19" t="s">
        <v>119</v>
      </c>
      <c r="I658" s="19" t="s">
        <v>1191</v>
      </c>
      <c r="O658" s="19" t="s">
        <v>10792</v>
      </c>
      <c r="P658" s="20"/>
      <c r="R658" s="19">
        <v>5730</v>
      </c>
      <c r="S658" s="19" t="str">
        <f>IF(COUNTIF($B$2:B658,B658)&gt;1,"重複","")</f>
        <v/>
      </c>
      <c r="T658" s="19" t="s">
        <v>11124</v>
      </c>
    </row>
    <row r="659" spans="1:20" s="19" customFormat="1" hidden="1">
      <c r="A659" s="19">
        <v>720000221</v>
      </c>
      <c r="B659" s="19">
        <v>20034022</v>
      </c>
      <c r="C659" s="19" t="s">
        <v>9593</v>
      </c>
      <c r="D659" s="19" t="s">
        <v>9594</v>
      </c>
      <c r="E659" s="20">
        <v>36815</v>
      </c>
      <c r="F659" s="20">
        <v>36981</v>
      </c>
      <c r="G659" s="19" t="s">
        <v>75</v>
      </c>
      <c r="H659" s="19" t="s">
        <v>94</v>
      </c>
      <c r="I659" s="19" t="s">
        <v>9595</v>
      </c>
      <c r="O659" s="19" t="s">
        <v>10768</v>
      </c>
      <c r="P659" s="20"/>
      <c r="R659" s="19">
        <v>4190</v>
      </c>
      <c r="S659" s="19" t="str">
        <f>IF(COUNTIF($B$2:B659,B659)&gt;1,"重複","")</f>
        <v/>
      </c>
      <c r="T659" s="19" t="s">
        <v>11124</v>
      </c>
    </row>
    <row r="660" spans="1:20" s="19" customFormat="1" hidden="1">
      <c r="A660" s="19">
        <v>720000222</v>
      </c>
      <c r="B660" s="19">
        <v>20025771</v>
      </c>
      <c r="C660" s="19" t="s">
        <v>9942</v>
      </c>
      <c r="D660" s="19" t="s">
        <v>9943</v>
      </c>
      <c r="E660" s="20">
        <v>36557</v>
      </c>
      <c r="F660" s="20">
        <v>36616</v>
      </c>
      <c r="G660" s="19" t="s">
        <v>75</v>
      </c>
      <c r="H660" s="19" t="s">
        <v>43</v>
      </c>
      <c r="I660" s="19" t="s">
        <v>592</v>
      </c>
      <c r="O660" s="19" t="s">
        <v>10771</v>
      </c>
      <c r="P660" s="20"/>
      <c r="R660" s="19">
        <v>6600</v>
      </c>
      <c r="S660" s="19" t="str">
        <f>IF(COUNTIF($B$2:B660,B660)&gt;1,"重複","")</f>
        <v/>
      </c>
      <c r="T660" s="19" t="s">
        <v>11124</v>
      </c>
    </row>
    <row r="661" spans="1:20" s="19" customFormat="1" hidden="1">
      <c r="A661" s="19">
        <v>720000223</v>
      </c>
      <c r="B661" s="19">
        <v>20021894</v>
      </c>
      <c r="C661" s="19" t="s">
        <v>9940</v>
      </c>
      <c r="D661" s="19" t="s">
        <v>9941</v>
      </c>
      <c r="E661" s="20">
        <v>36559</v>
      </c>
      <c r="F661" s="20">
        <v>36616</v>
      </c>
      <c r="G661" s="19" t="s">
        <v>75</v>
      </c>
      <c r="H661" s="19" t="s">
        <v>119</v>
      </c>
      <c r="I661" s="19" t="s">
        <v>1191</v>
      </c>
      <c r="O661" s="19" t="s">
        <v>10792</v>
      </c>
      <c r="P661" s="20"/>
      <c r="R661" s="19">
        <v>5230</v>
      </c>
      <c r="S661" s="19" t="str">
        <f>IF(COUNTIF($B$2:B661,B661)&gt;1,"重複","")</f>
        <v/>
      </c>
      <c r="T661" s="19" t="s">
        <v>11124</v>
      </c>
    </row>
    <row r="662" spans="1:20" s="19" customFormat="1" hidden="1">
      <c r="A662" s="19">
        <v>720000224</v>
      </c>
      <c r="B662" s="19">
        <v>20023733</v>
      </c>
      <c r="C662" s="19" t="s">
        <v>12745</v>
      </c>
      <c r="D662" s="19" t="s">
        <v>12746</v>
      </c>
      <c r="E662" s="20">
        <v>36815</v>
      </c>
      <c r="F662" s="20">
        <v>36981</v>
      </c>
      <c r="G662" s="19" t="s">
        <v>12416</v>
      </c>
      <c r="H662" s="19" t="s">
        <v>43</v>
      </c>
      <c r="I662" s="19" t="s">
        <v>4450</v>
      </c>
      <c r="O662" s="19" t="s">
        <v>10771</v>
      </c>
      <c r="P662" s="20"/>
      <c r="R662" s="19">
        <v>6100</v>
      </c>
      <c r="S662" s="19" t="str">
        <f>IF(COUNTIF($B$2:B662,B662)&gt;1,"重複","")</f>
        <v/>
      </c>
      <c r="T662" s="19" t="s">
        <v>12418</v>
      </c>
    </row>
    <row r="663" spans="1:20" s="19" customFormat="1" hidden="1">
      <c r="A663" s="19">
        <v>720000225</v>
      </c>
      <c r="B663" s="19">
        <v>20031648</v>
      </c>
      <c r="C663" s="19" t="s">
        <v>9933</v>
      </c>
      <c r="D663" s="19" t="s">
        <v>9934</v>
      </c>
      <c r="E663" s="20">
        <v>36080</v>
      </c>
      <c r="F663" s="20">
        <v>36250</v>
      </c>
      <c r="G663" s="19" t="s">
        <v>75</v>
      </c>
      <c r="H663" s="19" t="s">
        <v>94</v>
      </c>
      <c r="I663" s="19" t="s">
        <v>12139</v>
      </c>
      <c r="O663" s="19" t="s">
        <v>10768</v>
      </c>
      <c r="P663" s="20"/>
      <c r="R663" s="19">
        <v>5230</v>
      </c>
      <c r="S663" s="19" t="str">
        <f>IF(COUNTIF($B$2:B663,B663)&gt;1,"重複","")</f>
        <v/>
      </c>
      <c r="T663" s="19" t="s">
        <v>11124</v>
      </c>
    </row>
    <row r="664" spans="1:20" s="19" customFormat="1" hidden="1">
      <c r="A664" s="19">
        <v>720000226</v>
      </c>
      <c r="B664" s="19">
        <v>20033383</v>
      </c>
      <c r="C664" s="19" t="s">
        <v>9936</v>
      </c>
      <c r="D664" s="19" t="s">
        <v>9937</v>
      </c>
      <c r="E664" s="20">
        <v>36566</v>
      </c>
      <c r="F664" s="20">
        <v>36616</v>
      </c>
      <c r="G664" s="19" t="s">
        <v>75</v>
      </c>
      <c r="H664" s="19" t="s">
        <v>94</v>
      </c>
      <c r="I664" s="19" t="s">
        <v>9935</v>
      </c>
      <c r="O664" s="19" t="s">
        <v>10768</v>
      </c>
      <c r="P664" s="20"/>
      <c r="R664" s="19">
        <v>5230</v>
      </c>
      <c r="S664" s="19" t="str">
        <f>IF(COUNTIF($B$2:B664,B664)&gt;1,"重複","")</f>
        <v/>
      </c>
      <c r="T664" s="19" t="s">
        <v>11124</v>
      </c>
    </row>
    <row r="665" spans="1:20" s="19" customFormat="1" hidden="1">
      <c r="A665" s="19">
        <v>720000227</v>
      </c>
      <c r="B665" s="19">
        <v>20025799</v>
      </c>
      <c r="C665" s="19" t="s">
        <v>9931</v>
      </c>
      <c r="D665" s="19" t="s">
        <v>9932</v>
      </c>
      <c r="E665" s="20">
        <v>36581</v>
      </c>
      <c r="F665" s="20">
        <v>36616</v>
      </c>
      <c r="G665" s="19" t="s">
        <v>75</v>
      </c>
      <c r="H665" s="19" t="s">
        <v>43</v>
      </c>
      <c r="I665" s="19" t="s">
        <v>7127</v>
      </c>
      <c r="O665" s="19" t="s">
        <v>10771</v>
      </c>
      <c r="P665" s="20"/>
      <c r="R665" s="19">
        <v>6600</v>
      </c>
      <c r="S665" s="19" t="str">
        <f>IF(COUNTIF($B$2:B665,B665)&gt;1,"重複","")</f>
        <v/>
      </c>
      <c r="T665" s="19" t="s">
        <v>11124</v>
      </c>
    </row>
    <row r="666" spans="1:20" s="19" customFormat="1" hidden="1">
      <c r="A666" s="19">
        <v>720000228</v>
      </c>
      <c r="B666" s="19">
        <v>20026340</v>
      </c>
      <c r="C666" s="19" t="s">
        <v>12747</v>
      </c>
      <c r="D666" s="19" t="s">
        <v>12748</v>
      </c>
      <c r="E666" s="20">
        <v>36819</v>
      </c>
      <c r="F666" s="20">
        <v>36981</v>
      </c>
      <c r="G666" s="19" t="s">
        <v>12416</v>
      </c>
      <c r="H666" s="19" t="s">
        <v>43</v>
      </c>
      <c r="I666" s="19" t="s">
        <v>1588</v>
      </c>
      <c r="O666" s="19" t="s">
        <v>10771</v>
      </c>
      <c r="P666" s="20"/>
      <c r="R666" s="19">
        <v>6100</v>
      </c>
      <c r="S666" s="19" t="str">
        <f>IF(COUNTIF($B$2:B666,B666)&gt;1,"重複","")</f>
        <v/>
      </c>
      <c r="T666" s="19" t="s">
        <v>12418</v>
      </c>
    </row>
    <row r="667" spans="1:20" s="19" customFormat="1" hidden="1">
      <c r="A667" s="19">
        <v>720000229</v>
      </c>
      <c r="B667" s="19">
        <v>20026321</v>
      </c>
      <c r="C667" s="19" t="s">
        <v>9579</v>
      </c>
      <c r="D667" s="19" t="s">
        <v>9580</v>
      </c>
      <c r="E667" s="20">
        <v>36819</v>
      </c>
      <c r="F667" s="20">
        <v>36981</v>
      </c>
      <c r="G667" s="19" t="s">
        <v>75</v>
      </c>
      <c r="H667" s="19" t="s">
        <v>43</v>
      </c>
      <c r="I667" s="19" t="s">
        <v>494</v>
      </c>
      <c r="O667" s="19" t="s">
        <v>10771</v>
      </c>
      <c r="P667" s="20"/>
      <c r="R667" s="19">
        <v>6100</v>
      </c>
      <c r="S667" s="19" t="str">
        <f>IF(COUNTIF($B$2:B667,B667)&gt;1,"重複","")</f>
        <v/>
      </c>
      <c r="T667" s="19" t="s">
        <v>11124</v>
      </c>
    </row>
    <row r="668" spans="1:20" s="19" customFormat="1" hidden="1">
      <c r="A668" s="19">
        <v>720000230</v>
      </c>
      <c r="B668" s="19">
        <v>20026331</v>
      </c>
      <c r="C668" s="19" t="s">
        <v>9581</v>
      </c>
      <c r="D668" s="19" t="s">
        <v>9582</v>
      </c>
      <c r="E668" s="20">
        <v>36819</v>
      </c>
      <c r="F668" s="20">
        <v>36981</v>
      </c>
      <c r="G668" s="19" t="s">
        <v>75</v>
      </c>
      <c r="H668" s="19" t="s">
        <v>43</v>
      </c>
      <c r="I668" s="19" t="s">
        <v>494</v>
      </c>
      <c r="O668" s="19" t="s">
        <v>10771</v>
      </c>
      <c r="P668" s="20"/>
      <c r="R668" s="19">
        <v>6100</v>
      </c>
      <c r="S668" s="19" t="str">
        <f>IF(COUNTIF($B$2:B668,B668)&gt;1,"重複","")</f>
        <v/>
      </c>
      <c r="T668" s="19" t="s">
        <v>11124</v>
      </c>
    </row>
    <row r="669" spans="1:20" s="19" customFormat="1" hidden="1">
      <c r="A669" s="19">
        <v>720000231</v>
      </c>
      <c r="B669" s="19">
        <v>20027577</v>
      </c>
      <c r="C669" s="19" t="s">
        <v>12749</v>
      </c>
      <c r="D669" s="19" t="s">
        <v>12750</v>
      </c>
      <c r="E669" s="20">
        <v>36597</v>
      </c>
      <c r="F669" s="20">
        <v>36616</v>
      </c>
      <c r="G669" s="19" t="s">
        <v>12416</v>
      </c>
      <c r="H669" s="19" t="s">
        <v>76</v>
      </c>
      <c r="I669" s="19" t="s">
        <v>4646</v>
      </c>
      <c r="O669" s="19" t="s">
        <v>10776</v>
      </c>
      <c r="P669" s="20"/>
      <c r="R669" s="19">
        <v>6600</v>
      </c>
      <c r="S669" s="19" t="str">
        <f>IF(COUNTIF($B$2:B669,B669)&gt;1,"重複","")</f>
        <v/>
      </c>
      <c r="T669" s="19" t="s">
        <v>12418</v>
      </c>
    </row>
    <row r="670" spans="1:20" s="19" customFormat="1" hidden="1">
      <c r="A670" s="19">
        <v>720000232</v>
      </c>
      <c r="B670" s="19">
        <v>20027568</v>
      </c>
      <c r="C670" s="19" t="s">
        <v>9921</v>
      </c>
      <c r="D670" s="19" t="s">
        <v>9922</v>
      </c>
      <c r="E670" s="20">
        <v>36601</v>
      </c>
      <c r="F670" s="20">
        <v>36616</v>
      </c>
      <c r="G670" s="19" t="s">
        <v>75</v>
      </c>
      <c r="H670" s="19" t="s">
        <v>76</v>
      </c>
      <c r="I670" s="19" t="s">
        <v>2533</v>
      </c>
      <c r="O670" s="19" t="s">
        <v>10776</v>
      </c>
      <c r="P670" s="20"/>
      <c r="R670" s="19">
        <v>5110</v>
      </c>
      <c r="S670" s="19" t="str">
        <f>IF(COUNTIF($B$2:B670,B670)&gt;1,"重複","")</f>
        <v/>
      </c>
      <c r="T670" s="19" t="s">
        <v>11124</v>
      </c>
    </row>
    <row r="671" spans="1:20" s="19" customFormat="1" hidden="1">
      <c r="A671" s="19">
        <v>720000233</v>
      </c>
      <c r="B671" s="19">
        <v>20035384</v>
      </c>
      <c r="C671" s="19" t="s">
        <v>12751</v>
      </c>
      <c r="D671" s="19" t="s">
        <v>12752</v>
      </c>
      <c r="E671" s="20">
        <v>36831</v>
      </c>
      <c r="F671" s="20">
        <v>36981</v>
      </c>
      <c r="G671" s="19" t="s">
        <v>12416</v>
      </c>
      <c r="H671" s="19" t="s">
        <v>119</v>
      </c>
      <c r="I671" s="19" t="s">
        <v>12753</v>
      </c>
      <c r="O671" s="19" t="s">
        <v>10792</v>
      </c>
      <c r="P671" s="20"/>
      <c r="R671" s="19">
        <v>6100</v>
      </c>
      <c r="S671" s="19" t="str">
        <f>IF(COUNTIF($B$2:B671,B671)&gt;1,"重複","")</f>
        <v/>
      </c>
      <c r="T671" s="19" t="s">
        <v>12418</v>
      </c>
    </row>
    <row r="672" spans="1:20" s="19" customFormat="1" hidden="1">
      <c r="A672" s="19">
        <v>720000234</v>
      </c>
      <c r="B672" s="19">
        <v>20035357</v>
      </c>
      <c r="C672" s="19" t="s">
        <v>9573</v>
      </c>
      <c r="D672" s="19" t="s">
        <v>9574</v>
      </c>
      <c r="E672" s="20">
        <v>36831</v>
      </c>
      <c r="F672" s="20">
        <v>36981</v>
      </c>
      <c r="G672" s="19" t="s">
        <v>75</v>
      </c>
      <c r="H672" s="19" t="s">
        <v>119</v>
      </c>
      <c r="I672" s="19" t="s">
        <v>2455</v>
      </c>
      <c r="O672" s="19" t="s">
        <v>10792</v>
      </c>
      <c r="P672" s="20"/>
      <c r="R672" s="19">
        <v>5230</v>
      </c>
      <c r="S672" s="19" t="str">
        <f>IF(COUNTIF($B$2:B672,B672)&gt;1,"重複","")</f>
        <v/>
      </c>
      <c r="T672" s="19" t="s">
        <v>11124</v>
      </c>
    </row>
    <row r="673" spans="1:20" s="19" customFormat="1" hidden="1">
      <c r="A673" s="19">
        <v>720000235</v>
      </c>
      <c r="B673" s="19">
        <v>20022960</v>
      </c>
      <c r="C673" s="19" t="s">
        <v>12754</v>
      </c>
      <c r="D673" s="19" t="s">
        <v>12755</v>
      </c>
      <c r="E673" s="20">
        <v>36054</v>
      </c>
      <c r="F673" s="20">
        <v>36250</v>
      </c>
      <c r="G673" s="19" t="s">
        <v>12416</v>
      </c>
      <c r="H673" s="19" t="s">
        <v>43</v>
      </c>
      <c r="I673" s="19" t="s">
        <v>12756</v>
      </c>
      <c r="O673" s="19" t="s">
        <v>10771</v>
      </c>
      <c r="P673" s="20"/>
      <c r="R673" s="19">
        <v>0</v>
      </c>
      <c r="S673" s="19" t="str">
        <f>IF(COUNTIF($B$2:B673,B673)&gt;1,"重複","")</f>
        <v/>
      </c>
      <c r="T673" s="19" t="s">
        <v>12418</v>
      </c>
    </row>
    <row r="674" spans="1:20" s="19" customFormat="1" hidden="1">
      <c r="A674" s="19">
        <v>720000236</v>
      </c>
      <c r="B674" s="19">
        <v>20026429</v>
      </c>
      <c r="C674" s="19" t="s">
        <v>12757</v>
      </c>
      <c r="D674" s="19" t="s">
        <v>12758</v>
      </c>
      <c r="E674" s="20">
        <v>36831</v>
      </c>
      <c r="F674" s="20">
        <v>36981</v>
      </c>
      <c r="G674" s="19" t="s">
        <v>12416</v>
      </c>
      <c r="H674" s="19" t="s">
        <v>43</v>
      </c>
      <c r="I674" s="19" t="s">
        <v>1588</v>
      </c>
      <c r="O674" s="19" t="s">
        <v>10771</v>
      </c>
      <c r="P674" s="20"/>
      <c r="R674" s="19">
        <v>6600</v>
      </c>
      <c r="S674" s="19" t="str">
        <f>IF(COUNTIF($B$2:B674,B674)&gt;1,"重複","")</f>
        <v/>
      </c>
      <c r="T674" s="19" t="s">
        <v>12418</v>
      </c>
    </row>
    <row r="675" spans="1:20" s="19" customFormat="1" hidden="1">
      <c r="A675" s="19">
        <v>720000237</v>
      </c>
      <c r="B675" s="19">
        <v>20026447</v>
      </c>
      <c r="C675" s="19" t="s">
        <v>12759</v>
      </c>
      <c r="D675" s="19" t="s">
        <v>12760</v>
      </c>
      <c r="E675" s="20">
        <v>36831</v>
      </c>
      <c r="F675" s="20">
        <v>36981</v>
      </c>
      <c r="G675" s="19" t="s">
        <v>12416</v>
      </c>
      <c r="H675" s="19" t="s">
        <v>43</v>
      </c>
      <c r="I675" s="19" t="s">
        <v>1588</v>
      </c>
      <c r="O675" s="19" t="s">
        <v>10771</v>
      </c>
      <c r="P675" s="20"/>
      <c r="R675" s="19">
        <v>6600</v>
      </c>
      <c r="S675" s="19" t="str">
        <f>IF(COUNTIF($B$2:B675,B675)&gt;1,"重複","")</f>
        <v/>
      </c>
      <c r="T675" s="19" t="s">
        <v>12418</v>
      </c>
    </row>
    <row r="676" spans="1:20" s="19" customFormat="1" hidden="1">
      <c r="A676" s="19">
        <v>720000238</v>
      </c>
      <c r="B676" s="19">
        <v>20021821</v>
      </c>
      <c r="C676" s="19" t="s">
        <v>12761</v>
      </c>
      <c r="D676" s="19" t="s">
        <v>12762</v>
      </c>
      <c r="E676" s="20">
        <v>36495</v>
      </c>
      <c r="F676" s="20">
        <v>36616</v>
      </c>
      <c r="G676" s="19" t="s">
        <v>12416</v>
      </c>
      <c r="H676" s="19" t="s">
        <v>119</v>
      </c>
      <c r="I676" s="19" t="s">
        <v>12384</v>
      </c>
      <c r="O676" s="19" t="s">
        <v>10792</v>
      </c>
      <c r="P676" s="20"/>
      <c r="R676" s="19">
        <v>6100</v>
      </c>
      <c r="S676" s="19" t="str">
        <f>IF(COUNTIF($B$2:B676,B676)&gt;1,"重複","")</f>
        <v/>
      </c>
      <c r="T676" s="19" t="s">
        <v>12418</v>
      </c>
    </row>
    <row r="677" spans="1:20" s="19" customFormat="1" hidden="1">
      <c r="A677" s="19">
        <v>720000239</v>
      </c>
      <c r="B677" s="19">
        <v>20026456</v>
      </c>
      <c r="C677" s="19" t="s">
        <v>12763</v>
      </c>
      <c r="D677" s="19" t="s">
        <v>12764</v>
      </c>
      <c r="E677" s="20">
        <v>36831</v>
      </c>
      <c r="F677" s="20">
        <v>36981</v>
      </c>
      <c r="G677" s="19" t="s">
        <v>12416</v>
      </c>
      <c r="H677" s="19" t="s">
        <v>43</v>
      </c>
      <c r="I677" s="19" t="s">
        <v>4058</v>
      </c>
      <c r="O677" s="19" t="s">
        <v>10771</v>
      </c>
      <c r="P677" s="20"/>
      <c r="R677" s="19">
        <v>5600</v>
      </c>
      <c r="S677" s="19" t="str">
        <f>IF(COUNTIF($B$2:B677,B677)&gt;1,"重複","")</f>
        <v/>
      </c>
      <c r="T677" s="19" t="s">
        <v>12418</v>
      </c>
    </row>
    <row r="678" spans="1:20" s="19" customFormat="1" hidden="1">
      <c r="A678" s="19">
        <v>720000240</v>
      </c>
      <c r="B678" s="19">
        <v>20034876</v>
      </c>
      <c r="C678" s="19" t="s">
        <v>12765</v>
      </c>
      <c r="D678" s="19" t="s">
        <v>12766</v>
      </c>
      <c r="E678" s="20">
        <v>36831</v>
      </c>
      <c r="F678" s="20">
        <v>36981</v>
      </c>
      <c r="G678" s="19" t="s">
        <v>12416</v>
      </c>
      <c r="H678" s="19" t="s">
        <v>33</v>
      </c>
      <c r="I678" s="19" t="s">
        <v>2614</v>
      </c>
      <c r="O678" s="19" t="s">
        <v>10770</v>
      </c>
      <c r="P678" s="20"/>
      <c r="R678" s="19">
        <v>6100</v>
      </c>
      <c r="S678" s="19" t="str">
        <f>IF(COUNTIF($B$2:B678,B678)&gt;1,"重複","")</f>
        <v/>
      </c>
      <c r="T678" s="19" t="s">
        <v>12418</v>
      </c>
    </row>
    <row r="679" spans="1:20" s="19" customFormat="1" hidden="1">
      <c r="A679" s="19">
        <v>720000241</v>
      </c>
      <c r="B679" s="19">
        <v>20034885</v>
      </c>
      <c r="C679" s="19" t="s">
        <v>12767</v>
      </c>
      <c r="D679" s="19" t="s">
        <v>12768</v>
      </c>
      <c r="E679" s="20">
        <v>36831</v>
      </c>
      <c r="F679" s="20">
        <v>36981</v>
      </c>
      <c r="G679" s="19" t="s">
        <v>12416</v>
      </c>
      <c r="H679" s="19" t="s">
        <v>33</v>
      </c>
      <c r="I679" s="19" t="s">
        <v>1773</v>
      </c>
      <c r="O679" s="19" t="s">
        <v>10770</v>
      </c>
      <c r="P679" s="20"/>
      <c r="R679" s="19">
        <v>6600</v>
      </c>
      <c r="S679" s="19" t="str">
        <f>IF(COUNTIF($B$2:B679,B679)&gt;1,"重複","")</f>
        <v/>
      </c>
      <c r="T679" s="19" t="s">
        <v>12418</v>
      </c>
    </row>
    <row r="680" spans="1:20" s="19" customFormat="1" hidden="1">
      <c r="A680" s="19">
        <v>720000242</v>
      </c>
      <c r="B680" s="19">
        <v>20026474</v>
      </c>
      <c r="C680" s="19" t="s">
        <v>12769</v>
      </c>
      <c r="D680" s="19" t="s">
        <v>12770</v>
      </c>
      <c r="E680" s="20">
        <v>36831</v>
      </c>
      <c r="F680" s="20">
        <v>36981</v>
      </c>
      <c r="G680" s="19" t="s">
        <v>12416</v>
      </c>
      <c r="H680" s="19" t="s">
        <v>43</v>
      </c>
      <c r="I680" s="19" t="s">
        <v>1588</v>
      </c>
      <c r="O680" s="19" t="s">
        <v>10771</v>
      </c>
      <c r="P680" s="20"/>
      <c r="R680" s="19">
        <v>6600</v>
      </c>
      <c r="S680" s="19" t="str">
        <f>IF(COUNTIF($B$2:B680,B680)&gt;1,"重複","")</f>
        <v/>
      </c>
      <c r="T680" s="19" t="s">
        <v>12418</v>
      </c>
    </row>
    <row r="681" spans="1:20" s="19" customFormat="1" hidden="1">
      <c r="A681" s="19">
        <v>720000243</v>
      </c>
      <c r="B681" s="19">
        <v>20035339</v>
      </c>
      <c r="C681" s="19" t="s">
        <v>9571</v>
      </c>
      <c r="D681" s="19" t="s">
        <v>9572</v>
      </c>
      <c r="E681" s="20">
        <v>36831</v>
      </c>
      <c r="F681" s="20">
        <v>36981</v>
      </c>
      <c r="G681" s="19" t="s">
        <v>75</v>
      </c>
      <c r="H681" s="19" t="s">
        <v>119</v>
      </c>
      <c r="I681" s="19" t="s">
        <v>2455</v>
      </c>
      <c r="O681" s="19" t="s">
        <v>10792</v>
      </c>
      <c r="P681" s="20"/>
      <c r="R681" s="19">
        <v>6230</v>
      </c>
      <c r="S681" s="19" t="str">
        <f>IF(COUNTIF($B$2:B681,B681)&gt;1,"重複","")</f>
        <v/>
      </c>
      <c r="T681" s="19" t="s">
        <v>11124</v>
      </c>
    </row>
    <row r="682" spans="1:20" s="19" customFormat="1" hidden="1">
      <c r="A682" s="19">
        <v>720000244</v>
      </c>
      <c r="B682" s="19">
        <v>20035366</v>
      </c>
      <c r="C682" s="19" t="s">
        <v>9575</v>
      </c>
      <c r="D682" s="19" t="s">
        <v>9576</v>
      </c>
      <c r="E682" s="20">
        <v>36831</v>
      </c>
      <c r="F682" s="20">
        <v>36981</v>
      </c>
      <c r="G682" s="19" t="s">
        <v>75</v>
      </c>
      <c r="H682" s="19" t="s">
        <v>119</v>
      </c>
      <c r="I682" s="19" t="s">
        <v>2455</v>
      </c>
      <c r="O682" s="19" t="s">
        <v>10792</v>
      </c>
      <c r="P682" s="20"/>
      <c r="R682" s="19">
        <v>6230</v>
      </c>
      <c r="S682" s="19" t="str">
        <f>IF(COUNTIF($B$2:B682,B682)&gt;1,"重複","")</f>
        <v/>
      </c>
      <c r="T682" s="19" t="s">
        <v>11124</v>
      </c>
    </row>
    <row r="683" spans="1:20" s="19" customFormat="1" hidden="1">
      <c r="A683" s="19">
        <v>720000245</v>
      </c>
      <c r="B683" s="19">
        <v>20034900</v>
      </c>
      <c r="C683" s="19" t="s">
        <v>12771</v>
      </c>
      <c r="D683" s="19" t="s">
        <v>12772</v>
      </c>
      <c r="E683" s="20">
        <v>36846</v>
      </c>
      <c r="F683" s="20">
        <v>36981</v>
      </c>
      <c r="G683" s="19" t="s">
        <v>12416</v>
      </c>
      <c r="H683" s="19" t="s">
        <v>33</v>
      </c>
      <c r="I683" s="19" t="s">
        <v>12773</v>
      </c>
      <c r="O683" s="19" t="s">
        <v>10770</v>
      </c>
      <c r="P683" s="20"/>
      <c r="R683" s="19">
        <v>5600</v>
      </c>
      <c r="S683" s="19" t="str">
        <f>IF(COUNTIF($B$2:B683,B683)&gt;1,"重複","")</f>
        <v/>
      </c>
      <c r="T683" s="19" t="s">
        <v>12418</v>
      </c>
    </row>
    <row r="684" spans="1:20" s="19" customFormat="1" hidden="1">
      <c r="A684" s="19">
        <v>720000245</v>
      </c>
      <c r="B684" s="19">
        <v>20039980</v>
      </c>
      <c r="C684" s="19" t="s">
        <v>12774</v>
      </c>
      <c r="D684" s="19" t="s">
        <v>12772</v>
      </c>
      <c r="E684" s="20">
        <v>37316</v>
      </c>
      <c r="F684" s="20">
        <v>37346</v>
      </c>
      <c r="G684" s="19" t="s">
        <v>12416</v>
      </c>
      <c r="H684" s="19" t="s">
        <v>76</v>
      </c>
      <c r="I684" s="19" t="s">
        <v>7284</v>
      </c>
      <c r="O684" s="19" t="s">
        <v>10776</v>
      </c>
      <c r="P684" s="20"/>
      <c r="R684" s="19">
        <v>5600</v>
      </c>
      <c r="S684" s="19" t="str">
        <f>IF(COUNTIF($B$2:B684,B684)&gt;1,"重複","")</f>
        <v/>
      </c>
      <c r="T684" s="19" t="s">
        <v>12418</v>
      </c>
    </row>
    <row r="685" spans="1:20" s="19" customFormat="1" hidden="1">
      <c r="A685" s="19">
        <v>720000246</v>
      </c>
      <c r="B685" s="19">
        <v>20027744</v>
      </c>
      <c r="C685" s="19" t="s">
        <v>12775</v>
      </c>
      <c r="D685" s="19" t="s">
        <v>12776</v>
      </c>
      <c r="E685" s="20">
        <v>36846</v>
      </c>
      <c r="F685" s="20">
        <v>36981</v>
      </c>
      <c r="G685" s="19" t="s">
        <v>12416</v>
      </c>
      <c r="H685" s="19" t="s">
        <v>76</v>
      </c>
      <c r="I685" s="19" t="s">
        <v>12777</v>
      </c>
      <c r="O685" s="19" t="s">
        <v>10776</v>
      </c>
      <c r="P685" s="20"/>
      <c r="R685" s="19">
        <v>6600</v>
      </c>
      <c r="S685" s="19" t="str">
        <f>IF(COUNTIF($B$2:B685,B685)&gt;1,"重複","")</f>
        <v/>
      </c>
      <c r="T685" s="19" t="s">
        <v>12418</v>
      </c>
    </row>
    <row r="686" spans="1:20" s="19" customFormat="1" hidden="1">
      <c r="A686" s="19">
        <v>720000247</v>
      </c>
      <c r="B686" s="19">
        <v>20026535</v>
      </c>
      <c r="C686" s="19" t="s">
        <v>9554</v>
      </c>
      <c r="D686" s="19" t="s">
        <v>9555</v>
      </c>
      <c r="E686" s="20">
        <v>36846</v>
      </c>
      <c r="F686" s="20">
        <v>36981</v>
      </c>
      <c r="G686" s="19" t="s">
        <v>75</v>
      </c>
      <c r="H686" s="19" t="s">
        <v>43</v>
      </c>
      <c r="I686" s="19" t="s">
        <v>2811</v>
      </c>
      <c r="O686" s="19" t="s">
        <v>10771</v>
      </c>
      <c r="P686" s="20"/>
      <c r="R686" s="19">
        <v>6600</v>
      </c>
      <c r="S686" s="19" t="str">
        <f>IF(COUNTIF($B$2:B686,B686)&gt;1,"重複","")</f>
        <v/>
      </c>
      <c r="T686" s="19" t="s">
        <v>11124</v>
      </c>
    </row>
    <row r="687" spans="1:20" s="19" customFormat="1" hidden="1">
      <c r="A687" s="19">
        <v>720000248</v>
      </c>
      <c r="B687" s="19">
        <v>20027841</v>
      </c>
      <c r="C687" s="19" t="s">
        <v>9556</v>
      </c>
      <c r="D687" s="19" t="s">
        <v>9557</v>
      </c>
      <c r="E687" s="20">
        <v>36846</v>
      </c>
      <c r="F687" s="20">
        <v>36981</v>
      </c>
      <c r="G687" s="19" t="s">
        <v>75</v>
      </c>
      <c r="H687" s="19" t="s">
        <v>76</v>
      </c>
      <c r="I687" s="19" t="s">
        <v>988</v>
      </c>
      <c r="O687" s="19" t="s">
        <v>10776</v>
      </c>
      <c r="P687" s="20"/>
      <c r="R687" s="19">
        <v>6600</v>
      </c>
      <c r="S687" s="19" t="str">
        <f>IF(COUNTIF($B$2:B687,B687)&gt;1,"重複","")</f>
        <v/>
      </c>
      <c r="T687" s="19" t="s">
        <v>11124</v>
      </c>
    </row>
    <row r="688" spans="1:20" s="19" customFormat="1" hidden="1">
      <c r="A688" s="19">
        <v>720000249</v>
      </c>
      <c r="B688" s="19">
        <v>20034050</v>
      </c>
      <c r="C688" s="19" t="s">
        <v>9561</v>
      </c>
      <c r="D688" s="19" t="s">
        <v>9562</v>
      </c>
      <c r="E688" s="20">
        <v>36846</v>
      </c>
      <c r="F688" s="20">
        <v>36981</v>
      </c>
      <c r="G688" s="19" t="s">
        <v>75</v>
      </c>
      <c r="H688" s="19" t="s">
        <v>94</v>
      </c>
      <c r="I688" s="19" t="s">
        <v>8165</v>
      </c>
      <c r="O688" s="19" t="s">
        <v>10768</v>
      </c>
      <c r="P688" s="20"/>
      <c r="R688" s="19">
        <v>6600</v>
      </c>
      <c r="S688" s="19" t="str">
        <f>IF(COUNTIF($B$2:B688,B688)&gt;1,"重複","")</f>
        <v/>
      </c>
      <c r="T688" s="19" t="s">
        <v>11124</v>
      </c>
    </row>
    <row r="689" spans="1:20" s="19" customFormat="1" hidden="1">
      <c r="A689" s="19">
        <v>720000250</v>
      </c>
      <c r="B689" s="19">
        <v>20035409</v>
      </c>
      <c r="C689" s="19" t="s">
        <v>9565</v>
      </c>
      <c r="D689" s="19" t="s">
        <v>9566</v>
      </c>
      <c r="E689" s="20">
        <v>36846</v>
      </c>
      <c r="F689" s="20">
        <v>36981</v>
      </c>
      <c r="G689" s="19" t="s">
        <v>75</v>
      </c>
      <c r="H689" s="19" t="s">
        <v>119</v>
      </c>
      <c r="I689" s="19" t="s">
        <v>4073</v>
      </c>
      <c r="O689" s="19" t="s">
        <v>10792</v>
      </c>
      <c r="P689" s="20"/>
      <c r="R689" s="19">
        <v>5600</v>
      </c>
      <c r="S689" s="19" t="str">
        <f>IF(COUNTIF($B$2:B689,B689)&gt;1,"重複","")</f>
        <v/>
      </c>
      <c r="T689" s="19" t="s">
        <v>11124</v>
      </c>
    </row>
    <row r="690" spans="1:20" s="19" customFormat="1" hidden="1">
      <c r="A690" s="19">
        <v>720000251</v>
      </c>
      <c r="B690" s="19">
        <v>20031008</v>
      </c>
      <c r="C690" s="19" t="s">
        <v>9558</v>
      </c>
      <c r="D690" s="19" t="s">
        <v>9559</v>
      </c>
      <c r="E690" s="20">
        <v>36846</v>
      </c>
      <c r="F690" s="20">
        <v>36981</v>
      </c>
      <c r="G690" s="19" t="s">
        <v>75</v>
      </c>
      <c r="H690" s="19" t="s">
        <v>8130</v>
      </c>
      <c r="I690" s="19" t="s">
        <v>9560</v>
      </c>
      <c r="O690" s="19" t="s">
        <v>12015</v>
      </c>
      <c r="P690" s="20"/>
      <c r="R690" s="19">
        <v>6600</v>
      </c>
      <c r="S690" s="19" t="str">
        <f>IF(COUNTIF($B$2:B690,B690)&gt;1,"重複","")</f>
        <v/>
      </c>
      <c r="T690" s="19" t="s">
        <v>11124</v>
      </c>
    </row>
    <row r="691" spans="1:20" s="19" customFormat="1" hidden="1">
      <c r="A691" s="19">
        <v>720000252</v>
      </c>
      <c r="B691" s="19">
        <v>20028448</v>
      </c>
      <c r="C691" s="19" t="s">
        <v>12778</v>
      </c>
      <c r="D691" s="19" t="s">
        <v>12779</v>
      </c>
      <c r="E691" s="20">
        <v>36846</v>
      </c>
      <c r="F691" s="20">
        <v>36981</v>
      </c>
      <c r="G691" s="19" t="s">
        <v>12416</v>
      </c>
      <c r="H691" s="19" t="s">
        <v>28</v>
      </c>
      <c r="I691" s="19" t="s">
        <v>7503</v>
      </c>
      <c r="O691" s="19" t="s">
        <v>10787</v>
      </c>
      <c r="P691" s="20"/>
      <c r="R691" s="19">
        <v>6600</v>
      </c>
      <c r="S691" s="19" t="str">
        <f>IF(COUNTIF($B$2:B691,B691)&gt;1,"重複","")</f>
        <v/>
      </c>
      <c r="T691" s="19" t="s">
        <v>12418</v>
      </c>
    </row>
    <row r="692" spans="1:20" s="19" customFormat="1" hidden="1">
      <c r="A692" s="19">
        <v>720000253</v>
      </c>
      <c r="B692" s="19">
        <v>20034919</v>
      </c>
      <c r="C692" s="19" t="s">
        <v>9563</v>
      </c>
      <c r="D692" s="19" t="s">
        <v>9564</v>
      </c>
      <c r="E692" s="20">
        <v>36846</v>
      </c>
      <c r="F692" s="20">
        <v>36981</v>
      </c>
      <c r="G692" s="19" t="s">
        <v>75</v>
      </c>
      <c r="H692" s="19" t="s">
        <v>33</v>
      </c>
      <c r="I692" s="19" t="s">
        <v>9049</v>
      </c>
      <c r="J692" s="19" t="s">
        <v>3307</v>
      </c>
      <c r="O692" s="19" t="s">
        <v>10770</v>
      </c>
      <c r="P692" s="20"/>
      <c r="R692" s="19">
        <v>5110</v>
      </c>
      <c r="S692" s="19" t="str">
        <f>IF(COUNTIF($B$2:B692,B692)&gt;1,"重複","")</f>
        <v/>
      </c>
      <c r="T692" s="19" t="s">
        <v>11124</v>
      </c>
    </row>
    <row r="693" spans="1:20" s="19" customFormat="1" hidden="1">
      <c r="A693" s="19">
        <v>720000254</v>
      </c>
      <c r="B693" s="19">
        <v>20024534</v>
      </c>
      <c r="C693" s="19" t="s">
        <v>12780</v>
      </c>
      <c r="D693" s="19" t="s">
        <v>12781</v>
      </c>
      <c r="E693" s="20">
        <v>36850</v>
      </c>
      <c r="F693" s="20">
        <v>36981</v>
      </c>
      <c r="G693" s="19" t="s">
        <v>12416</v>
      </c>
      <c r="H693" s="19" t="s">
        <v>43</v>
      </c>
      <c r="I693" s="19" t="s">
        <v>12351</v>
      </c>
      <c r="O693" s="19" t="s">
        <v>10771</v>
      </c>
      <c r="P693" s="20"/>
      <c r="R693" s="19">
        <v>6600</v>
      </c>
      <c r="S693" s="19" t="str">
        <f>IF(COUNTIF($B$2:B693,B693)&gt;1,"重複","")</f>
        <v/>
      </c>
      <c r="T693" s="19" t="s">
        <v>12418</v>
      </c>
    </row>
    <row r="694" spans="1:20" s="19" customFormat="1" hidden="1">
      <c r="A694" s="19">
        <v>720000255</v>
      </c>
      <c r="B694" s="19">
        <v>20026571</v>
      </c>
      <c r="C694" s="19" t="s">
        <v>9549</v>
      </c>
      <c r="D694" s="19" t="s">
        <v>9550</v>
      </c>
      <c r="E694" s="20">
        <v>36850</v>
      </c>
      <c r="F694" s="20">
        <v>36981</v>
      </c>
      <c r="G694" s="19" t="s">
        <v>75</v>
      </c>
      <c r="H694" s="19" t="s">
        <v>43</v>
      </c>
      <c r="I694" s="19" t="s">
        <v>9551</v>
      </c>
      <c r="O694" s="19" t="s">
        <v>10771</v>
      </c>
      <c r="P694" s="20"/>
      <c r="R694" s="19">
        <v>6600</v>
      </c>
      <c r="S694" s="19" t="str">
        <f>IF(COUNTIF($B$2:B694,B694)&gt;1,"重複","")</f>
        <v/>
      </c>
      <c r="T694" s="19" t="s">
        <v>11124</v>
      </c>
    </row>
    <row r="695" spans="1:20" s="19" customFormat="1" hidden="1">
      <c r="A695" s="19">
        <v>720000256</v>
      </c>
      <c r="B695" s="19">
        <v>20034031</v>
      </c>
      <c r="C695" s="19" t="s">
        <v>9538</v>
      </c>
      <c r="D695" s="19" t="s">
        <v>9539</v>
      </c>
      <c r="E695" s="20">
        <v>36861</v>
      </c>
      <c r="F695" s="20">
        <v>36981</v>
      </c>
      <c r="G695" s="19" t="s">
        <v>75</v>
      </c>
      <c r="H695" s="19" t="s">
        <v>94</v>
      </c>
      <c r="I695" s="19" t="s">
        <v>6205</v>
      </c>
      <c r="O695" s="19" t="s">
        <v>10768</v>
      </c>
      <c r="P695" s="20"/>
      <c r="R695" s="19">
        <v>5600</v>
      </c>
      <c r="S695" s="19" t="str">
        <f>IF(COUNTIF($B$2:B695,B695)&gt;1,"重複","")</f>
        <v/>
      </c>
      <c r="T695" s="19" t="s">
        <v>11124</v>
      </c>
    </row>
    <row r="696" spans="1:20" s="19" customFormat="1" hidden="1">
      <c r="A696" s="19">
        <v>720000257</v>
      </c>
      <c r="B696" s="19">
        <v>20034041</v>
      </c>
      <c r="C696" s="19" t="s">
        <v>9540</v>
      </c>
      <c r="D696" s="19" t="s">
        <v>9541</v>
      </c>
      <c r="E696" s="20">
        <v>36861</v>
      </c>
      <c r="F696" s="20">
        <v>36981</v>
      </c>
      <c r="G696" s="19" t="s">
        <v>75</v>
      </c>
      <c r="H696" s="19" t="s">
        <v>94</v>
      </c>
      <c r="I696" s="19" t="s">
        <v>9542</v>
      </c>
      <c r="O696" s="19" t="s">
        <v>10768</v>
      </c>
      <c r="P696" s="20"/>
      <c r="R696" s="19">
        <v>6230</v>
      </c>
      <c r="S696" s="19" t="str">
        <f>IF(COUNTIF($B$2:B696,B696)&gt;1,"重複","")</f>
        <v/>
      </c>
      <c r="T696" s="19" t="s">
        <v>11124</v>
      </c>
    </row>
    <row r="697" spans="1:20" s="19" customFormat="1" hidden="1">
      <c r="A697" s="19">
        <v>720000258</v>
      </c>
      <c r="B697" s="19">
        <v>20035445</v>
      </c>
      <c r="C697" s="19" t="s">
        <v>9546</v>
      </c>
      <c r="D697" s="19" t="s">
        <v>9547</v>
      </c>
      <c r="E697" s="20">
        <v>36861</v>
      </c>
      <c r="F697" s="20">
        <v>36981</v>
      </c>
      <c r="G697" s="19" t="s">
        <v>75</v>
      </c>
      <c r="H697" s="19" t="s">
        <v>119</v>
      </c>
      <c r="I697" s="19" t="s">
        <v>9548</v>
      </c>
      <c r="O697" s="19" t="s">
        <v>10792</v>
      </c>
      <c r="P697" s="20"/>
      <c r="R697" s="19">
        <v>6100</v>
      </c>
      <c r="S697" s="19" t="str">
        <f>IF(COUNTIF($B$2:B697,B697)&gt;1,"重複","")</f>
        <v/>
      </c>
      <c r="T697" s="19" t="s">
        <v>11124</v>
      </c>
    </row>
    <row r="698" spans="1:20" s="19" customFormat="1" hidden="1">
      <c r="A698" s="19">
        <v>720000259</v>
      </c>
      <c r="B698" s="19">
        <v>20031017</v>
      </c>
      <c r="C698" s="19" t="s">
        <v>12782</v>
      </c>
      <c r="D698" s="19" t="s">
        <v>6135</v>
      </c>
      <c r="E698" s="20">
        <v>36861</v>
      </c>
      <c r="F698" s="20">
        <v>36981</v>
      </c>
      <c r="G698" s="19" t="s">
        <v>12416</v>
      </c>
      <c r="H698" s="19" t="s">
        <v>8130</v>
      </c>
      <c r="I698" s="19" t="s">
        <v>5259</v>
      </c>
      <c r="O698" s="19" t="s">
        <v>12015</v>
      </c>
      <c r="P698" s="20"/>
      <c r="R698" s="19">
        <v>6600</v>
      </c>
      <c r="S698" s="19" t="str">
        <f>IF(COUNTIF($B$2:B698,B698)&gt;1,"重複","")</f>
        <v/>
      </c>
      <c r="T698" s="19" t="s">
        <v>12418</v>
      </c>
    </row>
    <row r="699" spans="1:20" s="19" customFormat="1" hidden="1">
      <c r="A699" s="19">
        <v>720000259</v>
      </c>
      <c r="B699" s="19">
        <v>20020719</v>
      </c>
      <c r="C699" s="19" t="s">
        <v>6134</v>
      </c>
      <c r="D699" s="19" t="s">
        <v>6135</v>
      </c>
      <c r="E699" s="20">
        <v>35977</v>
      </c>
      <c r="F699" s="20">
        <v>36250</v>
      </c>
      <c r="G699" s="19" t="s">
        <v>75</v>
      </c>
      <c r="H699" s="19" t="s">
        <v>119</v>
      </c>
      <c r="I699" s="19" t="s">
        <v>12309</v>
      </c>
      <c r="O699" s="19" t="s">
        <v>10792</v>
      </c>
      <c r="P699" s="20"/>
      <c r="R699" s="19">
        <v>6600</v>
      </c>
      <c r="S699" s="19" t="str">
        <f>IF(COUNTIF($B$2:B699,B699)&gt;1,"重複","")</f>
        <v/>
      </c>
      <c r="T699" s="19" t="s">
        <v>11124</v>
      </c>
    </row>
    <row r="700" spans="1:20" s="19" customFormat="1" hidden="1">
      <c r="A700" s="19">
        <v>720000260</v>
      </c>
      <c r="B700" s="19">
        <v>20034928</v>
      </c>
      <c r="C700" s="19" t="s">
        <v>12783</v>
      </c>
      <c r="D700" s="19" t="s">
        <v>12784</v>
      </c>
      <c r="E700" s="20">
        <v>36861</v>
      </c>
      <c r="F700" s="20">
        <v>36981</v>
      </c>
      <c r="G700" s="19" t="s">
        <v>12416</v>
      </c>
      <c r="H700" s="19" t="s">
        <v>33</v>
      </c>
      <c r="I700" s="19" t="s">
        <v>4280</v>
      </c>
      <c r="J700" s="19" t="s">
        <v>3164</v>
      </c>
      <c r="O700" s="19" t="s">
        <v>10770</v>
      </c>
      <c r="P700" s="20"/>
      <c r="R700" s="19">
        <v>6100</v>
      </c>
      <c r="S700" s="19" t="str">
        <f>IF(COUNTIF($B$2:B700,B700)&gt;1,"重複","")</f>
        <v/>
      </c>
      <c r="T700" s="19" t="s">
        <v>12418</v>
      </c>
    </row>
    <row r="701" spans="1:20" s="19" customFormat="1" hidden="1">
      <c r="A701" s="19">
        <v>720000261</v>
      </c>
      <c r="B701" s="19">
        <v>20035436</v>
      </c>
      <c r="C701" s="19" t="s">
        <v>9543</v>
      </c>
      <c r="D701" s="19" t="s">
        <v>9544</v>
      </c>
      <c r="E701" s="20">
        <v>36861</v>
      </c>
      <c r="F701" s="20">
        <v>36981</v>
      </c>
      <c r="G701" s="19" t="s">
        <v>75</v>
      </c>
      <c r="H701" s="19" t="s">
        <v>119</v>
      </c>
      <c r="I701" s="19" t="s">
        <v>9545</v>
      </c>
      <c r="O701" s="19" t="s">
        <v>10792</v>
      </c>
      <c r="P701" s="20"/>
      <c r="R701" s="19">
        <v>6100</v>
      </c>
      <c r="S701" s="19" t="str">
        <f>IF(COUNTIF($B$2:B701,B701)&gt;1,"重複","")</f>
        <v/>
      </c>
      <c r="T701" s="19" t="s">
        <v>11124</v>
      </c>
    </row>
    <row r="702" spans="1:20" s="19" customFormat="1" hidden="1">
      <c r="A702" s="19">
        <v>720000262</v>
      </c>
      <c r="B702" s="19">
        <v>20022357</v>
      </c>
      <c r="C702" s="19" t="s">
        <v>12785</v>
      </c>
      <c r="D702" s="19" t="s">
        <v>12786</v>
      </c>
      <c r="E702" s="20">
        <v>36861</v>
      </c>
      <c r="F702" s="20">
        <v>36981</v>
      </c>
      <c r="G702" s="19" t="s">
        <v>12416</v>
      </c>
      <c r="H702" s="19" t="s">
        <v>94</v>
      </c>
      <c r="I702" s="19" t="s">
        <v>7744</v>
      </c>
      <c r="O702" s="19" t="s">
        <v>10768</v>
      </c>
      <c r="P702" s="20"/>
      <c r="R702" s="19">
        <v>6600</v>
      </c>
      <c r="S702" s="19" t="str">
        <f>IF(COUNTIF($B$2:B702,B702)&gt;1,"重複","")</f>
        <v/>
      </c>
      <c r="T702" s="19" t="s">
        <v>12418</v>
      </c>
    </row>
    <row r="703" spans="1:20" s="19" customFormat="1" hidden="1">
      <c r="A703" s="19">
        <v>720000263</v>
      </c>
      <c r="B703" s="19">
        <v>20034894</v>
      </c>
      <c r="C703" s="19" t="s">
        <v>12787</v>
      </c>
      <c r="D703" s="19" t="s">
        <v>12788</v>
      </c>
      <c r="E703" s="20">
        <v>36861</v>
      </c>
      <c r="F703" s="20">
        <v>36981</v>
      </c>
      <c r="G703" s="19" t="s">
        <v>12416</v>
      </c>
      <c r="H703" s="19" t="s">
        <v>33</v>
      </c>
      <c r="I703" s="19" t="s">
        <v>12789</v>
      </c>
      <c r="O703" s="19" t="s">
        <v>10770</v>
      </c>
      <c r="P703" s="20"/>
      <c r="R703" s="19">
        <v>6600</v>
      </c>
      <c r="S703" s="19" t="str">
        <f>IF(COUNTIF($B$2:B703,B703)&gt;1,"重複","")</f>
        <v/>
      </c>
      <c r="T703" s="19" t="s">
        <v>12418</v>
      </c>
    </row>
    <row r="704" spans="1:20" s="19" customFormat="1" hidden="1">
      <c r="A704" s="19">
        <v>720000264</v>
      </c>
      <c r="B704" s="19">
        <v>20034477</v>
      </c>
      <c r="C704" s="19" t="s">
        <v>12790</v>
      </c>
      <c r="D704" s="19" t="s">
        <v>12791</v>
      </c>
      <c r="E704" s="20">
        <v>36875</v>
      </c>
      <c r="F704" s="20">
        <v>36981</v>
      </c>
      <c r="G704" s="19" t="s">
        <v>12416</v>
      </c>
      <c r="H704" s="19" t="s">
        <v>33</v>
      </c>
      <c r="I704" s="19" t="s">
        <v>2304</v>
      </c>
      <c r="O704" s="19" t="s">
        <v>10770</v>
      </c>
      <c r="P704" s="20"/>
      <c r="R704" s="19">
        <v>6600</v>
      </c>
      <c r="S704" s="19" t="str">
        <f>IF(COUNTIF($B$2:B704,B704)&gt;1,"重複","")</f>
        <v/>
      </c>
      <c r="T704" s="19" t="s">
        <v>12418</v>
      </c>
    </row>
    <row r="705" spans="1:20" s="19" customFormat="1" hidden="1">
      <c r="A705" s="19">
        <v>720000265</v>
      </c>
      <c r="B705" s="19">
        <v>20024279</v>
      </c>
      <c r="C705" s="19" t="s">
        <v>6068</v>
      </c>
      <c r="D705" s="19" t="s">
        <v>6069</v>
      </c>
      <c r="E705" s="20">
        <v>36876</v>
      </c>
      <c r="F705" s="20">
        <v>36981</v>
      </c>
      <c r="G705" s="19" t="s">
        <v>75</v>
      </c>
      <c r="H705" s="19" t="s">
        <v>43</v>
      </c>
      <c r="I705" s="19" t="s">
        <v>2811</v>
      </c>
      <c r="O705" s="19" t="s">
        <v>10771</v>
      </c>
      <c r="P705" s="20"/>
      <c r="R705" s="19">
        <v>6600</v>
      </c>
      <c r="S705" s="19" t="str">
        <f>IF(COUNTIF($B$2:B705,B705)&gt;1,"重複","")</f>
        <v/>
      </c>
      <c r="T705" s="19" t="s">
        <v>11124</v>
      </c>
    </row>
    <row r="706" spans="1:20" s="19" customFormat="1" hidden="1">
      <c r="A706" s="19">
        <v>720000266</v>
      </c>
      <c r="B706" s="19">
        <v>20026581</v>
      </c>
      <c r="C706" s="19" t="s">
        <v>8131</v>
      </c>
      <c r="D706" s="19" t="s">
        <v>8132</v>
      </c>
      <c r="E706" s="20">
        <v>36861</v>
      </c>
      <c r="F706" s="20">
        <v>36981</v>
      </c>
      <c r="G706" s="19" t="s">
        <v>75</v>
      </c>
      <c r="H706" s="19" t="s">
        <v>43</v>
      </c>
      <c r="I706" s="19" t="s">
        <v>1588</v>
      </c>
      <c r="O706" s="19" t="s">
        <v>10771</v>
      </c>
      <c r="P706" s="20"/>
      <c r="R706" s="19">
        <v>6600</v>
      </c>
      <c r="S706" s="19" t="str">
        <f>IF(COUNTIF($B$2:B706,B706)&gt;1,"重複","")</f>
        <v/>
      </c>
      <c r="T706" s="19" t="s">
        <v>11124</v>
      </c>
    </row>
    <row r="707" spans="1:20" s="19" customFormat="1" hidden="1">
      <c r="A707" s="19">
        <v>720000267</v>
      </c>
      <c r="B707" s="19">
        <v>20026233</v>
      </c>
      <c r="C707" s="19" t="s">
        <v>12792</v>
      </c>
      <c r="D707" s="19" t="s">
        <v>12793</v>
      </c>
      <c r="E707" s="20">
        <v>36815</v>
      </c>
      <c r="F707" s="20">
        <v>36981</v>
      </c>
      <c r="G707" s="19" t="s">
        <v>12416</v>
      </c>
      <c r="H707" s="19" t="s">
        <v>43</v>
      </c>
      <c r="I707" s="19" t="s">
        <v>5556</v>
      </c>
      <c r="O707" s="19" t="s">
        <v>10771</v>
      </c>
      <c r="P707" s="20"/>
      <c r="R707" s="19">
        <v>6600</v>
      </c>
      <c r="S707" s="19" t="str">
        <f>IF(COUNTIF($B$2:B707,B707)&gt;1,"重複","")</f>
        <v/>
      </c>
      <c r="T707" s="19" t="s">
        <v>12418</v>
      </c>
    </row>
    <row r="708" spans="1:20" s="19" customFormat="1" hidden="1">
      <c r="A708" s="19">
        <v>720000268</v>
      </c>
      <c r="B708" s="19">
        <v>20025780</v>
      </c>
      <c r="C708" s="19" t="s">
        <v>9944</v>
      </c>
      <c r="D708" s="19" t="s">
        <v>9945</v>
      </c>
      <c r="E708" s="20">
        <v>36556</v>
      </c>
      <c r="F708" s="20">
        <v>36616</v>
      </c>
      <c r="G708" s="19" t="s">
        <v>75</v>
      </c>
      <c r="H708" s="19" t="s">
        <v>43</v>
      </c>
      <c r="I708" s="19" t="s">
        <v>7806</v>
      </c>
      <c r="O708" s="19" t="s">
        <v>10771</v>
      </c>
      <c r="P708" s="20"/>
      <c r="R708" s="19">
        <v>5230</v>
      </c>
      <c r="S708" s="19" t="str">
        <f>IF(COUNTIF($B$2:B708,B708)&gt;1,"重複","")</f>
        <v/>
      </c>
      <c r="T708" s="19" t="s">
        <v>11124</v>
      </c>
    </row>
    <row r="709" spans="1:20" s="19" customFormat="1" hidden="1">
      <c r="A709" s="19">
        <v>720000269</v>
      </c>
      <c r="B709" s="19">
        <v>20015926</v>
      </c>
      <c r="C709" s="19" t="s">
        <v>7627</v>
      </c>
      <c r="D709" s="19" t="s">
        <v>7628</v>
      </c>
      <c r="E709" s="20">
        <v>36526</v>
      </c>
      <c r="F709" s="20">
        <v>36616</v>
      </c>
      <c r="G709" s="19" t="s">
        <v>75</v>
      </c>
      <c r="H709" s="19" t="s">
        <v>43</v>
      </c>
      <c r="I709" s="19" t="s">
        <v>12351</v>
      </c>
      <c r="O709" s="19" t="s">
        <v>10771</v>
      </c>
      <c r="P709" s="20"/>
      <c r="R709" s="19">
        <v>5600</v>
      </c>
      <c r="S709" s="19" t="str">
        <f>IF(COUNTIF($B$2:B709,B709)&gt;1,"重複","")</f>
        <v/>
      </c>
      <c r="T709" s="19" t="s">
        <v>11124</v>
      </c>
    </row>
    <row r="710" spans="1:20" s="19" customFormat="1" hidden="1">
      <c r="A710" s="19">
        <v>720000270</v>
      </c>
      <c r="B710" s="19">
        <v>20034760</v>
      </c>
      <c r="C710" s="19" t="s">
        <v>9954</v>
      </c>
      <c r="D710" s="19" t="s">
        <v>9955</v>
      </c>
      <c r="E710" s="20">
        <v>36526</v>
      </c>
      <c r="F710" s="20">
        <v>36616</v>
      </c>
      <c r="G710" s="19" t="s">
        <v>75</v>
      </c>
      <c r="H710" s="19" t="s">
        <v>33</v>
      </c>
      <c r="I710" s="19" t="s">
        <v>8257</v>
      </c>
      <c r="O710" s="19" t="s">
        <v>10770</v>
      </c>
      <c r="P710" s="20"/>
      <c r="R710" s="19">
        <v>6600</v>
      </c>
      <c r="S710" s="19" t="str">
        <f>IF(COUNTIF($B$2:B710,B710)&gt;1,"重複","")</f>
        <v/>
      </c>
      <c r="T710" s="19" t="s">
        <v>11124</v>
      </c>
    </row>
    <row r="711" spans="1:20" s="19" customFormat="1" hidden="1">
      <c r="A711" s="19">
        <v>720000271</v>
      </c>
      <c r="B711" s="19">
        <v>20026359</v>
      </c>
      <c r="C711" s="19" t="s">
        <v>12794</v>
      </c>
      <c r="D711" s="19" t="s">
        <v>12795</v>
      </c>
      <c r="E711" s="20">
        <v>36819</v>
      </c>
      <c r="F711" s="20">
        <v>36981</v>
      </c>
      <c r="G711" s="19" t="s">
        <v>12416</v>
      </c>
      <c r="H711" s="19" t="s">
        <v>43</v>
      </c>
      <c r="I711" s="19" t="s">
        <v>12796</v>
      </c>
      <c r="O711" s="19" t="s">
        <v>10771</v>
      </c>
      <c r="P711" s="20"/>
      <c r="R711" s="19">
        <v>6600</v>
      </c>
      <c r="S711" s="19" t="str">
        <f>IF(COUNTIF($B$2:B711,B711)&gt;1,"重複","")</f>
        <v/>
      </c>
      <c r="T711" s="19" t="s">
        <v>12418</v>
      </c>
    </row>
    <row r="712" spans="1:20" s="19" customFormat="1" hidden="1">
      <c r="A712" s="19">
        <v>720000272</v>
      </c>
      <c r="B712" s="19">
        <v>20034788</v>
      </c>
      <c r="C712" s="19" t="s">
        <v>9925</v>
      </c>
      <c r="D712" s="19" t="s">
        <v>9926</v>
      </c>
      <c r="E712" s="20">
        <v>36586</v>
      </c>
      <c r="F712" s="20">
        <v>36616</v>
      </c>
      <c r="G712" s="19" t="s">
        <v>75</v>
      </c>
      <c r="H712" s="19" t="s">
        <v>33</v>
      </c>
      <c r="I712" s="19" t="s">
        <v>9927</v>
      </c>
      <c r="O712" s="19" t="s">
        <v>10770</v>
      </c>
      <c r="P712" s="20"/>
      <c r="R712" s="19">
        <v>6600</v>
      </c>
      <c r="S712" s="19" t="str">
        <f>IF(COUNTIF($B$2:B712,B712)&gt;1,"重複","")</f>
        <v/>
      </c>
      <c r="T712" s="19" t="s">
        <v>11124</v>
      </c>
    </row>
    <row r="713" spans="1:20" s="19" customFormat="1" hidden="1">
      <c r="A713" s="19">
        <v>720000273</v>
      </c>
      <c r="B713" s="19">
        <v>20035125</v>
      </c>
      <c r="C713" s="19" t="s">
        <v>9928</v>
      </c>
      <c r="D713" s="19" t="s">
        <v>9929</v>
      </c>
      <c r="E713" s="20">
        <v>36586</v>
      </c>
      <c r="F713" s="20">
        <v>36616</v>
      </c>
      <c r="G713" s="19" t="s">
        <v>75</v>
      </c>
      <c r="H713" s="19" t="s">
        <v>119</v>
      </c>
      <c r="I713" s="19" t="s">
        <v>9930</v>
      </c>
      <c r="O713" s="19" t="s">
        <v>10792</v>
      </c>
      <c r="P713" s="20"/>
      <c r="R713" s="19">
        <v>6600</v>
      </c>
      <c r="S713" s="19" t="str">
        <f>IF(COUNTIF($B$2:B713,B713)&gt;1,"重複","")</f>
        <v/>
      </c>
      <c r="T713" s="19" t="s">
        <v>11124</v>
      </c>
    </row>
    <row r="714" spans="1:20" s="19" customFormat="1" hidden="1">
      <c r="A714" s="19">
        <v>720000274</v>
      </c>
      <c r="B714" s="19">
        <v>20034751</v>
      </c>
      <c r="C714" s="19" t="s">
        <v>9952</v>
      </c>
      <c r="D714" s="19" t="s">
        <v>9953</v>
      </c>
      <c r="E714" s="20">
        <v>36526</v>
      </c>
      <c r="F714" s="20">
        <v>36616</v>
      </c>
      <c r="G714" s="19" t="s">
        <v>75</v>
      </c>
      <c r="H714" s="19" t="s">
        <v>33</v>
      </c>
      <c r="I714" s="19" t="s">
        <v>3418</v>
      </c>
      <c r="O714" s="19" t="s">
        <v>10770</v>
      </c>
      <c r="P714" s="20"/>
      <c r="R714" s="19">
        <v>6600</v>
      </c>
      <c r="S714" s="19" t="str">
        <f>IF(COUNTIF($B$2:B714,B714)&gt;1,"重複","")</f>
        <v/>
      </c>
      <c r="T714" s="19" t="s">
        <v>11124</v>
      </c>
    </row>
    <row r="715" spans="1:20" s="19" customFormat="1" hidden="1">
      <c r="A715" s="19">
        <v>720000275</v>
      </c>
      <c r="B715" s="19">
        <v>20022506</v>
      </c>
      <c r="C715" s="19" t="s">
        <v>9577</v>
      </c>
      <c r="D715" s="19" t="s">
        <v>9578</v>
      </c>
      <c r="E715" s="20">
        <v>36829</v>
      </c>
      <c r="F715" s="20">
        <v>36981</v>
      </c>
      <c r="G715" s="19" t="s">
        <v>75</v>
      </c>
      <c r="H715" s="19" t="s">
        <v>94</v>
      </c>
      <c r="I715" s="19" t="s">
        <v>6775</v>
      </c>
      <c r="O715" s="19" t="s">
        <v>10768</v>
      </c>
      <c r="P715" s="20"/>
      <c r="R715" s="19">
        <v>6230</v>
      </c>
      <c r="S715" s="19" t="str">
        <f>IF(COUNTIF($B$2:B715,B715)&gt;1,"重複","")</f>
        <v/>
      </c>
      <c r="T715" s="19" t="s">
        <v>11124</v>
      </c>
    </row>
    <row r="716" spans="1:20" s="19" customFormat="1" hidden="1">
      <c r="A716" s="19">
        <v>720000276</v>
      </c>
      <c r="B716" s="19">
        <v>20026215</v>
      </c>
      <c r="C716" s="19" t="s">
        <v>9587</v>
      </c>
      <c r="D716" s="19" t="s">
        <v>9588</v>
      </c>
      <c r="E716" s="20">
        <v>36815</v>
      </c>
      <c r="F716" s="20">
        <v>36981</v>
      </c>
      <c r="G716" s="19" t="s">
        <v>75</v>
      </c>
      <c r="H716" s="19" t="s">
        <v>43</v>
      </c>
      <c r="I716" s="19" t="s">
        <v>9570</v>
      </c>
      <c r="O716" s="19" t="s">
        <v>10771</v>
      </c>
      <c r="P716" s="20"/>
      <c r="R716" s="19">
        <v>6100</v>
      </c>
      <c r="S716" s="19" t="str">
        <f>IF(COUNTIF($B$2:B716,B716)&gt;1,"重複","")</f>
        <v/>
      </c>
      <c r="T716" s="19" t="s">
        <v>11124</v>
      </c>
    </row>
    <row r="717" spans="1:20" s="19" customFormat="1" hidden="1">
      <c r="A717" s="19">
        <v>720000277</v>
      </c>
      <c r="B717" s="19">
        <v>20021858</v>
      </c>
      <c r="C717" s="19" t="s">
        <v>9938</v>
      </c>
      <c r="D717" s="19" t="s">
        <v>9939</v>
      </c>
      <c r="E717" s="20">
        <v>36559</v>
      </c>
      <c r="F717" s="20">
        <v>36616</v>
      </c>
      <c r="G717" s="19" t="s">
        <v>75</v>
      </c>
      <c r="H717" s="19" t="s">
        <v>119</v>
      </c>
      <c r="I717" s="19" t="s">
        <v>1191</v>
      </c>
      <c r="O717" s="19" t="s">
        <v>10792</v>
      </c>
      <c r="P717" s="20"/>
      <c r="R717" s="19">
        <v>5730</v>
      </c>
      <c r="S717" s="19" t="str">
        <f>IF(COUNTIF($B$2:B717,B717)&gt;1,"重複","")</f>
        <v/>
      </c>
      <c r="T717" s="19" t="s">
        <v>11124</v>
      </c>
    </row>
    <row r="718" spans="1:20" s="19" customFormat="1" hidden="1">
      <c r="A718" s="19">
        <v>720000278</v>
      </c>
      <c r="B718" s="19">
        <v>20026526</v>
      </c>
      <c r="C718" s="19" t="s">
        <v>8698</v>
      </c>
      <c r="D718" s="19" t="s">
        <v>8699</v>
      </c>
      <c r="E718" s="20">
        <v>36846</v>
      </c>
      <c r="F718" s="20">
        <v>36981</v>
      </c>
      <c r="G718" s="19" t="s">
        <v>75</v>
      </c>
      <c r="H718" s="19" t="s">
        <v>43</v>
      </c>
      <c r="I718" s="19" t="s">
        <v>8692</v>
      </c>
      <c r="O718" s="19" t="s">
        <v>10771</v>
      </c>
      <c r="P718" s="20"/>
      <c r="R718" s="19">
        <v>5730</v>
      </c>
      <c r="S718" s="19" t="str">
        <f>IF(COUNTIF($B$2:B718,B718)&gt;1,"重複","")</f>
        <v/>
      </c>
      <c r="T718" s="19" t="s">
        <v>11124</v>
      </c>
    </row>
    <row r="719" spans="1:20" s="19" customFormat="1" hidden="1">
      <c r="A719" s="19">
        <v>720000279</v>
      </c>
      <c r="B719" s="19">
        <v>20026303</v>
      </c>
      <c r="C719" s="19" t="s">
        <v>9591</v>
      </c>
      <c r="D719" s="19" t="s">
        <v>9592</v>
      </c>
      <c r="E719" s="20">
        <v>36815</v>
      </c>
      <c r="F719" s="20">
        <v>36981</v>
      </c>
      <c r="G719" s="19" t="s">
        <v>75</v>
      </c>
      <c r="H719" s="19" t="s">
        <v>43</v>
      </c>
      <c r="I719" s="19" t="s">
        <v>2064</v>
      </c>
      <c r="O719" s="19" t="s">
        <v>10771</v>
      </c>
      <c r="P719" s="20"/>
      <c r="R719" s="19">
        <v>6100</v>
      </c>
      <c r="S719" s="19" t="str">
        <f>IF(COUNTIF($B$2:B719,B719)&gt;1,"重複","")</f>
        <v/>
      </c>
      <c r="T719" s="19" t="s">
        <v>11124</v>
      </c>
    </row>
    <row r="720" spans="1:20" s="19" customFormat="1" hidden="1">
      <c r="A720" s="19">
        <v>720000280</v>
      </c>
      <c r="B720" s="19">
        <v>20022826</v>
      </c>
      <c r="C720" s="19" t="s">
        <v>9923</v>
      </c>
      <c r="D720" s="19" t="s">
        <v>9924</v>
      </c>
      <c r="E720" s="20">
        <v>36586</v>
      </c>
      <c r="F720" s="20">
        <v>36616</v>
      </c>
      <c r="G720" s="19" t="s">
        <v>75</v>
      </c>
      <c r="H720" s="19" t="s">
        <v>33</v>
      </c>
      <c r="I720" s="19" t="s">
        <v>7878</v>
      </c>
      <c r="O720" s="19" t="s">
        <v>10770</v>
      </c>
      <c r="P720" s="20"/>
      <c r="R720" s="19">
        <v>6600</v>
      </c>
      <c r="S720" s="19" t="str">
        <f>IF(COUNTIF($B$2:B720,B720)&gt;1,"重複","")</f>
        <v/>
      </c>
      <c r="T720" s="19" t="s">
        <v>11124</v>
      </c>
    </row>
    <row r="721" spans="1:20" s="19" customFormat="1" hidden="1">
      <c r="A721" s="19">
        <v>720000281</v>
      </c>
      <c r="B721" s="19">
        <v>20027345</v>
      </c>
      <c r="C721" s="19" t="s">
        <v>9950</v>
      </c>
      <c r="D721" s="19" t="s">
        <v>9951</v>
      </c>
      <c r="E721" s="20">
        <v>36526</v>
      </c>
      <c r="F721" s="20">
        <v>36616</v>
      </c>
      <c r="G721" s="19" t="s">
        <v>75</v>
      </c>
      <c r="H721" s="19" t="s">
        <v>76</v>
      </c>
      <c r="I721" s="19" t="s">
        <v>7284</v>
      </c>
      <c r="O721" s="19" t="s">
        <v>10776</v>
      </c>
      <c r="P721" s="20"/>
      <c r="R721" s="19">
        <v>6100</v>
      </c>
      <c r="S721" s="19" t="str">
        <f>IF(COUNTIF($B$2:B721,B721)&gt;1,"重複","")</f>
        <v/>
      </c>
      <c r="T721" s="19" t="s">
        <v>11124</v>
      </c>
    </row>
    <row r="722" spans="1:20" s="19" customFormat="1" hidden="1">
      <c r="A722" s="19">
        <v>720000282</v>
      </c>
      <c r="B722" s="19">
        <v>20026242</v>
      </c>
      <c r="C722" s="19" t="s">
        <v>9589</v>
      </c>
      <c r="D722" s="19" t="s">
        <v>9590</v>
      </c>
      <c r="E722" s="20">
        <v>36815</v>
      </c>
      <c r="F722" s="20">
        <v>36981</v>
      </c>
      <c r="G722" s="19" t="s">
        <v>75</v>
      </c>
      <c r="H722" s="19" t="s">
        <v>43</v>
      </c>
      <c r="I722" s="19" t="s">
        <v>7693</v>
      </c>
      <c r="O722" s="19" t="s">
        <v>10771</v>
      </c>
      <c r="P722" s="20"/>
      <c r="R722" s="19">
        <v>6100</v>
      </c>
      <c r="S722" s="19" t="str">
        <f>IF(COUNTIF($B$2:B722,B722)&gt;1,"重複","")</f>
        <v/>
      </c>
      <c r="T722" s="19" t="s">
        <v>11124</v>
      </c>
    </row>
    <row r="723" spans="1:20" s="19" customFormat="1" hidden="1">
      <c r="A723" s="19">
        <v>720000283</v>
      </c>
      <c r="B723" s="19">
        <v>20026368</v>
      </c>
      <c r="C723" s="19" t="s">
        <v>12797</v>
      </c>
      <c r="D723" s="19" t="s">
        <v>12798</v>
      </c>
      <c r="E723" s="20">
        <v>36819</v>
      </c>
      <c r="F723" s="20">
        <v>36981</v>
      </c>
      <c r="G723" s="19" t="s">
        <v>12416</v>
      </c>
      <c r="H723" s="19" t="s">
        <v>43</v>
      </c>
      <c r="I723" s="19" t="s">
        <v>1588</v>
      </c>
      <c r="O723" s="19" t="s">
        <v>10771</v>
      </c>
      <c r="P723" s="20"/>
      <c r="R723" s="19">
        <v>6100</v>
      </c>
      <c r="S723" s="19" t="str">
        <f>IF(COUNTIF($B$2:B723,B723)&gt;1,"重複","")</f>
        <v/>
      </c>
      <c r="T723" s="19" t="s">
        <v>12418</v>
      </c>
    </row>
    <row r="724" spans="1:20" s="19" customFormat="1" hidden="1">
      <c r="A724" s="19">
        <v>720000284</v>
      </c>
      <c r="B724" s="19">
        <v>20033834</v>
      </c>
      <c r="C724" s="19" t="s">
        <v>9604</v>
      </c>
      <c r="D724" s="19" t="s">
        <v>9605</v>
      </c>
      <c r="E724" s="20">
        <v>36805</v>
      </c>
      <c r="F724" s="20">
        <v>36981</v>
      </c>
      <c r="G724" s="19" t="s">
        <v>75</v>
      </c>
      <c r="H724" s="19" t="s">
        <v>94</v>
      </c>
      <c r="I724" s="19" t="s">
        <v>9223</v>
      </c>
      <c r="O724" s="19" t="s">
        <v>10768</v>
      </c>
      <c r="P724" s="20"/>
      <c r="R724" s="19">
        <v>6230</v>
      </c>
      <c r="S724" s="19" t="str">
        <f>IF(COUNTIF($B$2:B724,B724)&gt;1,"重複","")</f>
        <v/>
      </c>
      <c r="T724" s="19" t="s">
        <v>11124</v>
      </c>
    </row>
    <row r="725" spans="1:20" s="19" customFormat="1" hidden="1">
      <c r="A725" s="19">
        <v>720000285</v>
      </c>
      <c r="B725" s="19">
        <v>20023228</v>
      </c>
      <c r="C725" s="19" t="s">
        <v>9583</v>
      </c>
      <c r="D725" s="19" t="s">
        <v>9584</v>
      </c>
      <c r="E725" s="20">
        <v>36815</v>
      </c>
      <c r="F725" s="20">
        <v>36981</v>
      </c>
      <c r="G725" s="19" t="s">
        <v>75</v>
      </c>
      <c r="H725" s="19" t="s">
        <v>43</v>
      </c>
      <c r="I725" s="19" t="s">
        <v>9567</v>
      </c>
      <c r="O725" s="19" t="s">
        <v>10771</v>
      </c>
      <c r="P725" s="20"/>
      <c r="R725" s="19">
        <v>6230</v>
      </c>
      <c r="S725" s="19" t="str">
        <f>IF(COUNTIF($B$2:B725,B725)&gt;1,"重複","")</f>
        <v/>
      </c>
      <c r="T725" s="19" t="s">
        <v>11124</v>
      </c>
    </row>
    <row r="726" spans="1:20" s="19" customFormat="1" hidden="1">
      <c r="A726" s="19">
        <v>720000286</v>
      </c>
      <c r="B726" s="19">
        <v>20026623</v>
      </c>
      <c r="C726" s="19" t="s">
        <v>9536</v>
      </c>
      <c r="D726" s="19" t="s">
        <v>9537</v>
      </c>
      <c r="E726" s="20">
        <v>36876</v>
      </c>
      <c r="F726" s="20">
        <v>36981</v>
      </c>
      <c r="G726" s="19" t="s">
        <v>75</v>
      </c>
      <c r="H726" s="19" t="s">
        <v>43</v>
      </c>
      <c r="I726" s="19" t="s">
        <v>1588</v>
      </c>
      <c r="O726" s="19" t="s">
        <v>10771</v>
      </c>
      <c r="P726" s="20"/>
      <c r="R726" s="19">
        <v>6600</v>
      </c>
      <c r="S726" s="19" t="str">
        <f>IF(COUNTIF($B$2:B726,B726)&gt;1,"重複","")</f>
        <v/>
      </c>
      <c r="T726" s="19" t="s">
        <v>11124</v>
      </c>
    </row>
    <row r="727" spans="1:20" s="19" customFormat="1" hidden="1">
      <c r="A727" s="19">
        <v>720000287</v>
      </c>
      <c r="B727" s="19">
        <v>20023770</v>
      </c>
      <c r="C727" s="19" t="s">
        <v>12799</v>
      </c>
      <c r="D727" s="19" t="s">
        <v>12800</v>
      </c>
      <c r="E727" s="20">
        <v>36617</v>
      </c>
      <c r="F727" s="20">
        <v>36981</v>
      </c>
      <c r="G727" s="19" t="s">
        <v>12416</v>
      </c>
      <c r="H727" s="19" t="s">
        <v>43</v>
      </c>
      <c r="I727" s="19" t="s">
        <v>12801</v>
      </c>
      <c r="O727" s="19" t="s">
        <v>10771</v>
      </c>
      <c r="P727" s="20"/>
      <c r="R727" s="19">
        <v>6100</v>
      </c>
      <c r="S727" s="19" t="str">
        <f>IF(COUNTIF($B$2:B727,B727)&gt;1,"重複","")</f>
        <v/>
      </c>
      <c r="T727" s="19" t="s">
        <v>12418</v>
      </c>
    </row>
    <row r="728" spans="1:20" s="19" customFormat="1" hidden="1">
      <c r="A728" s="19">
        <v>720010002</v>
      </c>
      <c r="B728" s="19">
        <v>20035551</v>
      </c>
      <c r="C728" s="19" t="s">
        <v>9506</v>
      </c>
      <c r="D728" s="19" t="s">
        <v>9507</v>
      </c>
      <c r="E728" s="20">
        <v>36982</v>
      </c>
      <c r="F728" s="20">
        <v>37346</v>
      </c>
      <c r="G728" s="19" t="s">
        <v>75</v>
      </c>
      <c r="H728" s="19" t="s">
        <v>119</v>
      </c>
      <c r="I728" s="19" t="s">
        <v>9508</v>
      </c>
      <c r="O728" s="19" t="s">
        <v>10792</v>
      </c>
      <c r="P728" s="20"/>
      <c r="R728" s="19">
        <v>5730</v>
      </c>
      <c r="S728" s="19" t="str">
        <f>IF(COUNTIF($B$2:B728,B728)&gt;1,"重複","")</f>
        <v/>
      </c>
      <c r="T728" s="19" t="s">
        <v>11124</v>
      </c>
    </row>
    <row r="729" spans="1:20" s="19" customFormat="1" hidden="1">
      <c r="A729" s="19">
        <v>720010003</v>
      </c>
      <c r="B729" s="19">
        <v>20165914</v>
      </c>
      <c r="C729" s="19" t="s">
        <v>1203</v>
      </c>
      <c r="D729" s="19" t="s">
        <v>1204</v>
      </c>
      <c r="E729" s="20">
        <v>42835</v>
      </c>
      <c r="F729" s="20">
        <v>43190</v>
      </c>
      <c r="G729" s="19" t="s">
        <v>75</v>
      </c>
      <c r="H729" s="19" t="s">
        <v>10781</v>
      </c>
      <c r="I729" s="19" t="s">
        <v>783</v>
      </c>
      <c r="O729" s="19" t="s">
        <v>10782</v>
      </c>
      <c r="P729" s="20">
        <v>42835</v>
      </c>
      <c r="Q729" s="19" t="s">
        <v>29</v>
      </c>
      <c r="R729" s="19">
        <v>6230</v>
      </c>
      <c r="S729" s="19" t="str">
        <f>IF(COUNTIF($B$2:B729,B729)&gt;1,"重複","")</f>
        <v/>
      </c>
      <c r="T729" s="19" t="s">
        <v>11124</v>
      </c>
    </row>
    <row r="730" spans="1:20" s="19" customFormat="1" hidden="1">
      <c r="A730" s="19">
        <v>720010003</v>
      </c>
      <c r="B730" s="19">
        <v>20037827</v>
      </c>
      <c r="C730" s="19" t="s">
        <v>1203</v>
      </c>
      <c r="D730" s="19" t="s">
        <v>1204</v>
      </c>
      <c r="E730" s="20">
        <v>36617</v>
      </c>
      <c r="F730" s="20">
        <v>36981</v>
      </c>
      <c r="G730" s="19" t="s">
        <v>75</v>
      </c>
      <c r="H730" s="19" t="s">
        <v>119</v>
      </c>
      <c r="I730" s="19" t="s">
        <v>11065</v>
      </c>
      <c r="O730" s="19" t="s">
        <v>10792</v>
      </c>
      <c r="P730" s="20">
        <v>42835</v>
      </c>
      <c r="Q730" s="19" t="s">
        <v>29</v>
      </c>
      <c r="S730" s="19" t="str">
        <f>IF(COUNTIF($B$2:B730,B730)&gt;1,"重複","")</f>
        <v/>
      </c>
      <c r="T730" s="19" t="s">
        <v>11124</v>
      </c>
    </row>
    <row r="731" spans="1:20" s="19" customFormat="1" hidden="1">
      <c r="A731" s="19">
        <v>720010004</v>
      </c>
      <c r="B731" s="19">
        <v>20016081</v>
      </c>
      <c r="C731" s="19" t="s">
        <v>9367</v>
      </c>
      <c r="D731" s="19" t="s">
        <v>9368</v>
      </c>
      <c r="E731" s="20">
        <v>36982</v>
      </c>
      <c r="F731" s="20">
        <v>37346</v>
      </c>
      <c r="G731" s="19" t="s">
        <v>75</v>
      </c>
      <c r="H731" s="19" t="s">
        <v>94</v>
      </c>
      <c r="I731" s="19" t="s">
        <v>9369</v>
      </c>
      <c r="O731" s="19" t="s">
        <v>10768</v>
      </c>
      <c r="P731" s="20"/>
      <c r="R731" s="19">
        <v>6600</v>
      </c>
      <c r="S731" s="19" t="str">
        <f>IF(COUNTIF($B$2:B731,B731)&gt;1,"重複","")</f>
        <v/>
      </c>
      <c r="T731" s="19" t="s">
        <v>11124</v>
      </c>
    </row>
    <row r="732" spans="1:20" s="19" customFormat="1" hidden="1">
      <c r="A732" s="19">
        <v>720010005</v>
      </c>
      <c r="B732" s="19">
        <v>20027512</v>
      </c>
      <c r="C732" s="19" t="s">
        <v>9441</v>
      </c>
      <c r="D732" s="19" t="s">
        <v>9442</v>
      </c>
      <c r="E732" s="20">
        <v>36617</v>
      </c>
      <c r="F732" s="20">
        <v>36981</v>
      </c>
      <c r="G732" s="19" t="s">
        <v>75</v>
      </c>
      <c r="H732" s="19" t="s">
        <v>76</v>
      </c>
      <c r="I732" s="19" t="s">
        <v>9307</v>
      </c>
      <c r="O732" s="19" t="s">
        <v>10776</v>
      </c>
      <c r="P732" s="20"/>
      <c r="R732" s="19">
        <v>4740</v>
      </c>
      <c r="S732" s="19" t="str">
        <f>IF(COUNTIF($B$2:B732,B732)&gt;1,"重複","")</f>
        <v/>
      </c>
      <c r="T732" s="19" t="s">
        <v>11124</v>
      </c>
    </row>
    <row r="733" spans="1:20" s="19" customFormat="1" hidden="1">
      <c r="A733" s="19">
        <v>720010006</v>
      </c>
      <c r="B733" s="19">
        <v>20021510</v>
      </c>
      <c r="C733" s="19" t="s">
        <v>9380</v>
      </c>
      <c r="D733" s="19" t="s">
        <v>9381</v>
      </c>
      <c r="E733" s="20">
        <v>36251</v>
      </c>
      <c r="F733" s="20">
        <v>36616</v>
      </c>
      <c r="G733" s="19" t="s">
        <v>75</v>
      </c>
      <c r="H733" s="19" t="s">
        <v>119</v>
      </c>
      <c r="I733" s="19" t="s">
        <v>12056</v>
      </c>
      <c r="J733" s="19" t="s">
        <v>12057</v>
      </c>
      <c r="O733" s="19" t="s">
        <v>10792</v>
      </c>
      <c r="P733" s="20"/>
      <c r="R733" s="19">
        <v>4740</v>
      </c>
      <c r="S733" s="19" t="str">
        <f>IF(COUNTIF($B$2:B733,B733)&gt;1,"重複","")</f>
        <v/>
      </c>
      <c r="T733" s="19" t="s">
        <v>11124</v>
      </c>
    </row>
    <row r="734" spans="1:20" s="19" customFormat="1" hidden="1">
      <c r="A734" s="19">
        <v>720010007</v>
      </c>
      <c r="B734" s="19">
        <v>20030448</v>
      </c>
      <c r="C734" s="19" t="s">
        <v>9452</v>
      </c>
      <c r="D734" s="19" t="s">
        <v>9453</v>
      </c>
      <c r="E734" s="20">
        <v>36251</v>
      </c>
      <c r="F734" s="20">
        <v>36616</v>
      </c>
      <c r="G734" s="19" t="s">
        <v>75</v>
      </c>
      <c r="H734" s="19" t="s">
        <v>8130</v>
      </c>
      <c r="I734" s="19" t="s">
        <v>139</v>
      </c>
      <c r="J734" s="19" t="s">
        <v>140</v>
      </c>
      <c r="O734" s="19" t="s">
        <v>12015</v>
      </c>
      <c r="P734" s="20"/>
      <c r="R734" s="19">
        <v>4740</v>
      </c>
      <c r="S734" s="19" t="str">
        <f>IF(COUNTIF($B$2:B734,B734)&gt;1,"重複","")</f>
        <v/>
      </c>
      <c r="T734" s="19" t="s">
        <v>11124</v>
      </c>
    </row>
    <row r="735" spans="1:20" s="19" customFormat="1" hidden="1">
      <c r="A735" s="19">
        <v>720010007</v>
      </c>
      <c r="B735" s="19">
        <v>20031851</v>
      </c>
      <c r="C735" s="19" t="s">
        <v>9452</v>
      </c>
      <c r="D735" s="19" t="s">
        <v>9453</v>
      </c>
      <c r="E735" s="20">
        <v>36251</v>
      </c>
      <c r="F735" s="20">
        <v>36616</v>
      </c>
      <c r="G735" s="19" t="s">
        <v>75</v>
      </c>
      <c r="H735" s="19" t="s">
        <v>94</v>
      </c>
      <c r="I735" s="19" t="s">
        <v>1292</v>
      </c>
      <c r="O735" s="19" t="s">
        <v>10768</v>
      </c>
      <c r="P735" s="20"/>
      <c r="R735" s="19">
        <v>4740</v>
      </c>
      <c r="S735" s="19" t="str">
        <f>IF(COUNTIF($B$2:B735,B735)&gt;1,"重複","")</f>
        <v/>
      </c>
      <c r="T735" s="19" t="s">
        <v>11124</v>
      </c>
    </row>
    <row r="736" spans="1:20" s="19" customFormat="1" hidden="1">
      <c r="A736" s="19">
        <v>720010008</v>
      </c>
      <c r="B736" s="19">
        <v>20026711</v>
      </c>
      <c r="C736" s="19" t="s">
        <v>12802</v>
      </c>
      <c r="D736" s="19" t="s">
        <v>12803</v>
      </c>
      <c r="E736" s="20">
        <v>36982</v>
      </c>
      <c r="F736" s="20">
        <v>37346</v>
      </c>
      <c r="G736" s="19" t="s">
        <v>12416</v>
      </c>
      <c r="H736" s="19" t="s">
        <v>43</v>
      </c>
      <c r="I736" s="19" t="s">
        <v>6717</v>
      </c>
      <c r="O736" s="19" t="s">
        <v>10771</v>
      </c>
      <c r="P736" s="20"/>
      <c r="R736" s="19">
        <v>6600</v>
      </c>
      <c r="S736" s="19" t="str">
        <f>IF(COUNTIF($B$2:B736,B736)&gt;1,"重複","")</f>
        <v/>
      </c>
      <c r="T736" s="19" t="s">
        <v>12418</v>
      </c>
    </row>
    <row r="737" spans="1:20" s="19" customFormat="1" hidden="1">
      <c r="A737" s="19">
        <v>720010009</v>
      </c>
      <c r="B737" s="19">
        <v>20024260</v>
      </c>
      <c r="C737" s="19" t="s">
        <v>9411</v>
      </c>
      <c r="D737" s="19" t="s">
        <v>9412</v>
      </c>
      <c r="E737" s="20">
        <v>36069</v>
      </c>
      <c r="F737" s="20">
        <v>36250</v>
      </c>
      <c r="G737" s="19" t="s">
        <v>75</v>
      </c>
      <c r="H737" s="19" t="s">
        <v>43</v>
      </c>
      <c r="I737" s="19" t="s">
        <v>3471</v>
      </c>
      <c r="O737" s="19" t="s">
        <v>10771</v>
      </c>
      <c r="P737" s="20"/>
      <c r="R737" s="19">
        <v>6600</v>
      </c>
      <c r="S737" s="19" t="str">
        <f>IF(COUNTIF($B$2:B737,B737)&gt;1,"重複","")</f>
        <v/>
      </c>
      <c r="T737" s="19" t="s">
        <v>11124</v>
      </c>
    </row>
    <row r="738" spans="1:20" s="19" customFormat="1" hidden="1">
      <c r="A738" s="19">
        <v>720010010</v>
      </c>
      <c r="B738" s="19">
        <v>20029693</v>
      </c>
      <c r="C738" s="19" t="s">
        <v>9448</v>
      </c>
      <c r="D738" s="19" t="s">
        <v>9449</v>
      </c>
      <c r="E738" s="20">
        <v>36342</v>
      </c>
      <c r="F738" s="20">
        <v>36616</v>
      </c>
      <c r="G738" s="19" t="s">
        <v>75</v>
      </c>
      <c r="H738" s="19" t="s">
        <v>8130</v>
      </c>
      <c r="I738" s="19" t="s">
        <v>7019</v>
      </c>
      <c r="O738" s="19" t="s">
        <v>12015</v>
      </c>
      <c r="P738" s="20"/>
      <c r="R738" s="19">
        <v>6100</v>
      </c>
      <c r="S738" s="19" t="str">
        <f>IF(COUNTIF($B$2:B738,B738)&gt;1,"重複","")</f>
        <v/>
      </c>
      <c r="T738" s="19" t="s">
        <v>11124</v>
      </c>
    </row>
    <row r="739" spans="1:20" s="19" customFormat="1" hidden="1">
      <c r="A739" s="19">
        <v>720010011</v>
      </c>
      <c r="B739" s="19">
        <v>20032909</v>
      </c>
      <c r="C739" s="19" t="s">
        <v>9477</v>
      </c>
      <c r="D739" s="19" t="s">
        <v>9478</v>
      </c>
      <c r="E739" s="20">
        <v>36982</v>
      </c>
      <c r="F739" s="20">
        <v>37346</v>
      </c>
      <c r="G739" s="19" t="s">
        <v>75</v>
      </c>
      <c r="H739" s="19" t="s">
        <v>8130</v>
      </c>
      <c r="I739" s="19" t="s">
        <v>9479</v>
      </c>
      <c r="J739" s="19" t="s">
        <v>991</v>
      </c>
      <c r="O739" s="19" t="s">
        <v>12015</v>
      </c>
      <c r="P739" s="20"/>
      <c r="R739" s="19">
        <v>6600</v>
      </c>
      <c r="S739" s="19" t="str">
        <f>IF(COUNTIF($B$2:B739,B739)&gt;1,"重複","")</f>
        <v/>
      </c>
      <c r="T739" s="19" t="s">
        <v>11124</v>
      </c>
    </row>
    <row r="740" spans="1:20" s="19" customFormat="1" hidden="1">
      <c r="A740" s="19">
        <v>720010012</v>
      </c>
      <c r="B740" s="19">
        <v>20026172</v>
      </c>
      <c r="C740" s="19" t="s">
        <v>9433</v>
      </c>
      <c r="D740" s="19" t="s">
        <v>9434</v>
      </c>
      <c r="E740" s="20">
        <v>36785</v>
      </c>
      <c r="F740" s="20">
        <v>36981</v>
      </c>
      <c r="G740" s="19" t="s">
        <v>75</v>
      </c>
      <c r="H740" s="19" t="s">
        <v>43</v>
      </c>
      <c r="I740" s="19" t="s">
        <v>8377</v>
      </c>
      <c r="O740" s="19" t="s">
        <v>10771</v>
      </c>
      <c r="P740" s="20"/>
      <c r="R740" s="19">
        <v>6230</v>
      </c>
      <c r="S740" s="19" t="str">
        <f>IF(COUNTIF($B$2:B740,B740)&gt;1,"重複","")</f>
        <v/>
      </c>
      <c r="T740" s="19" t="s">
        <v>11124</v>
      </c>
    </row>
    <row r="741" spans="1:20" s="22" customFormat="1" hidden="1">
      <c r="A741" s="22">
        <v>720010013</v>
      </c>
      <c r="B741" s="22">
        <v>20148551</v>
      </c>
      <c r="C741" s="22" t="s">
        <v>1119</v>
      </c>
      <c r="D741" s="22" t="s">
        <v>1120</v>
      </c>
      <c r="E741" s="23">
        <v>44663</v>
      </c>
      <c r="F741" s="23">
        <v>45016</v>
      </c>
      <c r="G741" s="22" t="s">
        <v>75</v>
      </c>
      <c r="H741" s="22" t="s">
        <v>10781</v>
      </c>
      <c r="I741" s="22" t="s">
        <v>11006</v>
      </c>
      <c r="J741" s="22" t="s">
        <v>11007</v>
      </c>
      <c r="K741" s="22" t="s">
        <v>11006</v>
      </c>
      <c r="O741" s="22" t="s">
        <v>10782</v>
      </c>
      <c r="P741" s="24">
        <v>42104</v>
      </c>
      <c r="Q741" s="22" t="s">
        <v>29</v>
      </c>
      <c r="R741" s="22">
        <v>6230</v>
      </c>
      <c r="S741" s="22" t="str">
        <f>IF(COUNTIF($B$2:B741,B741)&gt;1,"重複","")</f>
        <v/>
      </c>
      <c r="T741" s="22" t="s">
        <v>10765</v>
      </c>
    </row>
    <row r="742" spans="1:20" s="22" customFormat="1" hidden="1">
      <c r="A742" s="22">
        <v>720010013</v>
      </c>
      <c r="B742" s="22">
        <v>20030962</v>
      </c>
      <c r="C742" s="22" t="s">
        <v>1119</v>
      </c>
      <c r="D742" s="22" t="s">
        <v>1120</v>
      </c>
      <c r="E742" s="23">
        <v>36800</v>
      </c>
      <c r="F742" s="23">
        <v>36981</v>
      </c>
      <c r="G742" s="22" t="s">
        <v>75</v>
      </c>
      <c r="H742" s="22" t="s">
        <v>8130</v>
      </c>
      <c r="I742" s="22" t="s">
        <v>4957</v>
      </c>
      <c r="O742" s="22" t="s">
        <v>12015</v>
      </c>
      <c r="P742" s="23"/>
      <c r="R742" s="22">
        <v>5230</v>
      </c>
      <c r="S742" s="22" t="str">
        <f>IF(COUNTIF($B$2:B742,B742)&gt;1,"重複","")</f>
        <v/>
      </c>
      <c r="T742" s="22" t="s">
        <v>10765</v>
      </c>
    </row>
    <row r="743" spans="1:20" s="22" customFormat="1" hidden="1">
      <c r="A743" s="22">
        <v>720010013</v>
      </c>
      <c r="B743" s="22">
        <v>20033922</v>
      </c>
      <c r="C743" s="22" t="s">
        <v>1119</v>
      </c>
      <c r="D743" s="22" t="s">
        <v>1120</v>
      </c>
      <c r="E743" s="23">
        <v>36800</v>
      </c>
      <c r="F743" s="23">
        <v>36981</v>
      </c>
      <c r="G743" s="22" t="s">
        <v>75</v>
      </c>
      <c r="H743" s="22" t="s">
        <v>94</v>
      </c>
      <c r="I743" s="22" t="s">
        <v>1919</v>
      </c>
      <c r="O743" s="22" t="s">
        <v>10768</v>
      </c>
      <c r="P743" s="23"/>
      <c r="R743" s="22">
        <v>5230</v>
      </c>
      <c r="S743" s="22" t="str">
        <f>IF(COUNTIF($B$2:B743,B743)&gt;1,"重複","")</f>
        <v/>
      </c>
      <c r="T743" s="22" t="s">
        <v>10765</v>
      </c>
    </row>
    <row r="744" spans="1:20" s="19" customFormat="1" hidden="1">
      <c r="A744" s="19">
        <v>720010014</v>
      </c>
      <c r="B744" s="19">
        <v>20033719</v>
      </c>
      <c r="C744" s="19" t="s">
        <v>9488</v>
      </c>
      <c r="D744" s="19" t="s">
        <v>9489</v>
      </c>
      <c r="E744" s="20">
        <v>36661</v>
      </c>
      <c r="F744" s="20">
        <v>36981</v>
      </c>
      <c r="G744" s="19" t="s">
        <v>75</v>
      </c>
      <c r="H744" s="19" t="s">
        <v>94</v>
      </c>
      <c r="I744" s="19" t="s">
        <v>6968</v>
      </c>
      <c r="O744" s="19" t="s">
        <v>10768</v>
      </c>
      <c r="P744" s="20"/>
      <c r="R744" s="19">
        <v>4740</v>
      </c>
      <c r="S744" s="19" t="str">
        <f>IF(COUNTIF($B$2:B744,B744)&gt;1,"重複","")</f>
        <v/>
      </c>
      <c r="T744" s="19" t="s">
        <v>11124</v>
      </c>
    </row>
    <row r="745" spans="1:20" s="19" customFormat="1" hidden="1">
      <c r="A745" s="19">
        <v>720010015</v>
      </c>
      <c r="B745" s="19">
        <v>20024516</v>
      </c>
      <c r="C745" s="19" t="s">
        <v>9415</v>
      </c>
      <c r="D745" s="19" t="s">
        <v>9416</v>
      </c>
      <c r="E745" s="20">
        <v>35886</v>
      </c>
      <c r="F745" s="20">
        <v>36250</v>
      </c>
      <c r="G745" s="19" t="s">
        <v>75</v>
      </c>
      <c r="H745" s="19" t="s">
        <v>43</v>
      </c>
      <c r="O745" s="19" t="s">
        <v>10771</v>
      </c>
      <c r="P745" s="20"/>
      <c r="R745" s="19">
        <v>6600</v>
      </c>
      <c r="S745" s="19" t="str">
        <f>IF(COUNTIF($B$2:B745,B745)&gt;1,"重複","")</f>
        <v/>
      </c>
      <c r="T745" s="19" t="s">
        <v>11124</v>
      </c>
    </row>
    <row r="746" spans="1:20" s="19" customFormat="1" hidden="1">
      <c r="A746" s="19">
        <v>720010016</v>
      </c>
      <c r="B746" s="19">
        <v>20031995</v>
      </c>
      <c r="C746" s="19" t="s">
        <v>9468</v>
      </c>
      <c r="D746" s="19" t="s">
        <v>9469</v>
      </c>
      <c r="E746" s="20">
        <v>36342</v>
      </c>
      <c r="F746" s="20">
        <v>36616</v>
      </c>
      <c r="G746" s="19" t="s">
        <v>75</v>
      </c>
      <c r="H746" s="19" t="s">
        <v>94</v>
      </c>
      <c r="I746" s="19" t="s">
        <v>7350</v>
      </c>
      <c r="O746" s="19" t="s">
        <v>10768</v>
      </c>
      <c r="P746" s="20"/>
      <c r="R746" s="19">
        <v>6230</v>
      </c>
      <c r="S746" s="19" t="str">
        <f>IF(COUNTIF($B$2:B746,B746)&gt;1,"重複","")</f>
        <v/>
      </c>
      <c r="T746" s="19" t="s">
        <v>11124</v>
      </c>
    </row>
    <row r="747" spans="1:20" s="19" customFormat="1" hidden="1">
      <c r="A747" s="19">
        <v>720010017</v>
      </c>
      <c r="B747" s="19">
        <v>20024580</v>
      </c>
      <c r="C747" s="19" t="s">
        <v>9418</v>
      </c>
      <c r="D747" s="19" t="s">
        <v>9419</v>
      </c>
      <c r="E747" s="20">
        <v>36982</v>
      </c>
      <c r="F747" s="20">
        <v>37346</v>
      </c>
      <c r="G747" s="19" t="s">
        <v>75</v>
      </c>
      <c r="H747" s="19" t="s">
        <v>43</v>
      </c>
      <c r="I747" s="19" t="s">
        <v>9420</v>
      </c>
      <c r="O747" s="19" t="s">
        <v>10771</v>
      </c>
      <c r="P747" s="20"/>
      <c r="R747" s="19">
        <v>6600</v>
      </c>
      <c r="S747" s="19" t="str">
        <f>IF(COUNTIF($B$2:B747,B747)&gt;1,"重複","")</f>
        <v/>
      </c>
      <c r="T747" s="19" t="s">
        <v>11124</v>
      </c>
    </row>
    <row r="748" spans="1:20" s="19" customFormat="1" hidden="1">
      <c r="A748" s="19">
        <v>720010018</v>
      </c>
      <c r="B748" s="19">
        <v>20095075</v>
      </c>
      <c r="C748" s="19" t="s">
        <v>5461</v>
      </c>
      <c r="D748" s="19" t="s">
        <v>5462</v>
      </c>
      <c r="E748" s="20">
        <v>39730</v>
      </c>
      <c r="F748" s="20">
        <v>39903</v>
      </c>
      <c r="G748" s="19" t="s">
        <v>12416</v>
      </c>
      <c r="H748" s="19" t="s">
        <v>2660</v>
      </c>
      <c r="I748" s="19" t="s">
        <v>1828</v>
      </c>
      <c r="O748" s="19" t="s">
        <v>10769</v>
      </c>
      <c r="P748" s="20"/>
      <c r="R748" s="19">
        <v>5730</v>
      </c>
      <c r="S748" s="19" t="str">
        <f>IF(COUNTIF($B$2:B748,B748)&gt;1,"重複","")</f>
        <v/>
      </c>
      <c r="T748" s="19" t="s">
        <v>12418</v>
      </c>
    </row>
    <row r="749" spans="1:20" s="19" customFormat="1" hidden="1">
      <c r="A749" s="19">
        <v>720010018</v>
      </c>
      <c r="B749" s="19">
        <v>20063612</v>
      </c>
      <c r="C749" s="19" t="s">
        <v>5461</v>
      </c>
      <c r="D749" s="19" t="s">
        <v>5462</v>
      </c>
      <c r="E749" s="20">
        <v>38337</v>
      </c>
      <c r="F749" s="20">
        <v>38442</v>
      </c>
      <c r="G749" s="19" t="s">
        <v>75</v>
      </c>
      <c r="H749" s="19" t="s">
        <v>119</v>
      </c>
      <c r="I749" s="19" t="s">
        <v>1510</v>
      </c>
      <c r="O749" s="19" t="s">
        <v>10792</v>
      </c>
      <c r="P749" s="20"/>
      <c r="R749" s="19">
        <v>5230</v>
      </c>
      <c r="S749" s="19" t="str">
        <f>IF(COUNTIF($B$2:B749,B749)&gt;1,"重複","")</f>
        <v/>
      </c>
      <c r="T749" s="19" t="s">
        <v>11124</v>
      </c>
    </row>
    <row r="750" spans="1:20" s="19" customFormat="1" hidden="1">
      <c r="A750" s="19">
        <v>720010018</v>
      </c>
      <c r="B750" s="19">
        <v>20027531</v>
      </c>
      <c r="C750" s="19" t="s">
        <v>9443</v>
      </c>
      <c r="D750" s="19" t="s">
        <v>5462</v>
      </c>
      <c r="E750" s="20">
        <v>36617</v>
      </c>
      <c r="F750" s="20">
        <v>36981</v>
      </c>
      <c r="G750" s="19" t="s">
        <v>75</v>
      </c>
      <c r="H750" s="19" t="s">
        <v>76</v>
      </c>
      <c r="I750" s="19" t="s">
        <v>9307</v>
      </c>
      <c r="O750" s="19" t="s">
        <v>10776</v>
      </c>
      <c r="P750" s="20"/>
      <c r="R750" s="19">
        <v>5230</v>
      </c>
      <c r="S750" s="19" t="str">
        <f>IF(COUNTIF($B$2:B750,B750)&gt;1,"重複","")</f>
        <v/>
      </c>
      <c r="T750" s="19" t="s">
        <v>11124</v>
      </c>
    </row>
    <row r="751" spans="1:20" s="19" customFormat="1" hidden="1">
      <c r="A751" s="19">
        <v>720010019</v>
      </c>
      <c r="B751" s="19">
        <v>20023051</v>
      </c>
      <c r="C751" s="19" t="s">
        <v>9392</v>
      </c>
      <c r="D751" s="19" t="s">
        <v>9393</v>
      </c>
      <c r="E751" s="20">
        <v>35886</v>
      </c>
      <c r="F751" s="20">
        <v>36250</v>
      </c>
      <c r="G751" s="19" t="s">
        <v>75</v>
      </c>
      <c r="H751" s="19" t="s">
        <v>43</v>
      </c>
      <c r="O751" s="19" t="s">
        <v>10771</v>
      </c>
      <c r="P751" s="20"/>
      <c r="R751" s="19">
        <v>6230</v>
      </c>
      <c r="S751" s="19" t="str">
        <f>IF(COUNTIF($B$2:B751,B751)&gt;1,"重複","")</f>
        <v/>
      </c>
      <c r="T751" s="19" t="s">
        <v>11124</v>
      </c>
    </row>
    <row r="752" spans="1:20" s="19" customFormat="1" hidden="1">
      <c r="A752" s="19">
        <v>720010020</v>
      </c>
      <c r="B752" s="19">
        <v>20024696</v>
      </c>
      <c r="C752" s="19" t="s">
        <v>9421</v>
      </c>
      <c r="D752" s="19" t="s">
        <v>9422</v>
      </c>
      <c r="E752" s="20">
        <v>36069</v>
      </c>
      <c r="F752" s="20">
        <v>36250</v>
      </c>
      <c r="G752" s="19" t="s">
        <v>75</v>
      </c>
      <c r="H752" s="19" t="s">
        <v>43</v>
      </c>
      <c r="I752" s="19" t="s">
        <v>12236</v>
      </c>
      <c r="O752" s="19" t="s">
        <v>10771</v>
      </c>
      <c r="P752" s="20"/>
      <c r="R752" s="19">
        <v>6230</v>
      </c>
      <c r="S752" s="19" t="str">
        <f>IF(COUNTIF($B$2:B752,B752)&gt;1,"重複","")</f>
        <v/>
      </c>
      <c r="T752" s="19" t="s">
        <v>11124</v>
      </c>
    </row>
    <row r="753" spans="1:20" s="19" customFormat="1" hidden="1">
      <c r="A753" s="19">
        <v>720010021</v>
      </c>
      <c r="B753" s="19">
        <v>20026702</v>
      </c>
      <c r="C753" s="19" t="s">
        <v>12804</v>
      </c>
      <c r="D753" s="19" t="s">
        <v>12805</v>
      </c>
      <c r="E753" s="20">
        <v>36982</v>
      </c>
      <c r="F753" s="20">
        <v>37346</v>
      </c>
      <c r="G753" s="19" t="s">
        <v>12416</v>
      </c>
      <c r="H753" s="19" t="s">
        <v>43</v>
      </c>
      <c r="I753" s="19" t="s">
        <v>12806</v>
      </c>
      <c r="O753" s="19" t="s">
        <v>10771</v>
      </c>
      <c r="P753" s="20"/>
      <c r="R753" s="19">
        <v>6600</v>
      </c>
      <c r="S753" s="19" t="str">
        <f>IF(COUNTIF($B$2:B753,B753)&gt;1,"重複","")</f>
        <v/>
      </c>
      <c r="T753" s="19" t="s">
        <v>12418</v>
      </c>
    </row>
    <row r="754" spans="1:20" s="19" customFormat="1" hidden="1">
      <c r="A754" s="19">
        <v>720010022</v>
      </c>
      <c r="B754" s="19">
        <v>20023706</v>
      </c>
      <c r="C754" s="19" t="s">
        <v>9399</v>
      </c>
      <c r="D754" s="19" t="s">
        <v>9400</v>
      </c>
      <c r="E754" s="20">
        <v>35931</v>
      </c>
      <c r="F754" s="20">
        <v>36250</v>
      </c>
      <c r="G754" s="19" t="s">
        <v>75</v>
      </c>
      <c r="H754" s="19" t="s">
        <v>43</v>
      </c>
      <c r="O754" s="19" t="s">
        <v>10771</v>
      </c>
      <c r="P754" s="20"/>
      <c r="R754" s="19">
        <v>6230</v>
      </c>
      <c r="S754" s="19" t="str">
        <f>IF(COUNTIF($B$2:B754,B754)&gt;1,"重複","")</f>
        <v/>
      </c>
      <c r="T754" s="19" t="s">
        <v>11124</v>
      </c>
    </row>
    <row r="755" spans="1:20" s="19" customFormat="1" hidden="1">
      <c r="A755" s="19">
        <v>720010023</v>
      </c>
      <c r="B755" s="19">
        <v>20022951</v>
      </c>
      <c r="C755" s="19" t="s">
        <v>9390</v>
      </c>
      <c r="D755" s="19" t="s">
        <v>9391</v>
      </c>
      <c r="E755" s="20">
        <v>35886</v>
      </c>
      <c r="F755" s="20">
        <v>36250</v>
      </c>
      <c r="G755" s="19" t="s">
        <v>75</v>
      </c>
      <c r="H755" s="19" t="s">
        <v>43</v>
      </c>
      <c r="O755" s="19" t="s">
        <v>10771</v>
      </c>
      <c r="P755" s="20"/>
      <c r="R755" s="19">
        <v>6230</v>
      </c>
      <c r="S755" s="19" t="str">
        <f>IF(COUNTIF($B$2:B755,B755)&gt;1,"重複","")</f>
        <v/>
      </c>
      <c r="T755" s="19" t="s">
        <v>11124</v>
      </c>
    </row>
    <row r="756" spans="1:20" s="19" customFormat="1" hidden="1">
      <c r="A756" s="19">
        <v>720010024</v>
      </c>
      <c r="B756" s="19">
        <v>20022366</v>
      </c>
      <c r="C756" s="19" t="s">
        <v>9382</v>
      </c>
      <c r="D756" s="19" t="s">
        <v>9383</v>
      </c>
      <c r="E756" s="20">
        <v>35886</v>
      </c>
      <c r="F756" s="20">
        <v>36250</v>
      </c>
      <c r="G756" s="19" t="s">
        <v>75</v>
      </c>
      <c r="H756" s="19" t="s">
        <v>94</v>
      </c>
      <c r="O756" s="19" t="s">
        <v>10768</v>
      </c>
      <c r="P756" s="20"/>
      <c r="R756" s="19">
        <v>5230</v>
      </c>
      <c r="S756" s="19" t="str">
        <f>IF(COUNTIF($B$2:B756,B756)&gt;1,"重複","")</f>
        <v/>
      </c>
      <c r="T756" s="19" t="s">
        <v>11124</v>
      </c>
    </row>
    <row r="757" spans="1:20" s="19" customFormat="1" hidden="1">
      <c r="A757" s="19">
        <v>720010025</v>
      </c>
      <c r="B757" s="19">
        <v>20022941</v>
      </c>
      <c r="C757" s="19" t="s">
        <v>9388</v>
      </c>
      <c r="D757" s="19" t="s">
        <v>9389</v>
      </c>
      <c r="E757" s="20">
        <v>35886</v>
      </c>
      <c r="F757" s="20">
        <v>36250</v>
      </c>
      <c r="G757" s="19" t="s">
        <v>75</v>
      </c>
      <c r="H757" s="19" t="s">
        <v>43</v>
      </c>
      <c r="O757" s="19" t="s">
        <v>10771</v>
      </c>
      <c r="P757" s="20"/>
      <c r="R757" s="19">
        <v>6230</v>
      </c>
      <c r="S757" s="19" t="str">
        <f>IF(COUNTIF($B$2:B757,B757)&gt;1,"重複","")</f>
        <v/>
      </c>
      <c r="T757" s="19" t="s">
        <v>11124</v>
      </c>
    </row>
    <row r="758" spans="1:20" s="19" customFormat="1" hidden="1">
      <c r="A758" s="19">
        <v>720010026</v>
      </c>
      <c r="B758" s="19">
        <v>20024001</v>
      </c>
      <c r="C758" s="19" t="s">
        <v>9405</v>
      </c>
      <c r="D758" s="19" t="s">
        <v>9406</v>
      </c>
      <c r="E758" s="20">
        <v>36770</v>
      </c>
      <c r="F758" s="20">
        <v>36981</v>
      </c>
      <c r="G758" s="19" t="s">
        <v>75</v>
      </c>
      <c r="H758" s="19" t="s">
        <v>43</v>
      </c>
      <c r="I758" s="19" t="s">
        <v>8377</v>
      </c>
      <c r="O758" s="19" t="s">
        <v>10771</v>
      </c>
      <c r="P758" s="20"/>
      <c r="R758" s="19">
        <v>6230</v>
      </c>
      <c r="S758" s="19" t="str">
        <f>IF(COUNTIF($B$2:B758,B758)&gt;1,"重複","")</f>
        <v/>
      </c>
      <c r="T758" s="19" t="s">
        <v>11124</v>
      </c>
    </row>
    <row r="759" spans="1:20" s="19" customFormat="1" hidden="1">
      <c r="A759" s="19">
        <v>720010027</v>
      </c>
      <c r="B759" s="19">
        <v>20023840</v>
      </c>
      <c r="C759" s="19" t="s">
        <v>9401</v>
      </c>
      <c r="D759" s="19" t="s">
        <v>9402</v>
      </c>
      <c r="E759" s="20">
        <v>35886</v>
      </c>
      <c r="F759" s="20">
        <v>36250</v>
      </c>
      <c r="G759" s="19" t="s">
        <v>75</v>
      </c>
      <c r="H759" s="19" t="s">
        <v>43</v>
      </c>
      <c r="O759" s="19" t="s">
        <v>10771</v>
      </c>
      <c r="P759" s="20"/>
      <c r="R759" s="19">
        <v>5730</v>
      </c>
      <c r="S759" s="19" t="str">
        <f>IF(COUNTIF($B$2:B759,B759)&gt;1,"重複","")</f>
        <v/>
      </c>
      <c r="T759" s="19" t="s">
        <v>11124</v>
      </c>
    </row>
    <row r="760" spans="1:20" s="19" customFormat="1" hidden="1">
      <c r="A760" s="19">
        <v>720010028</v>
      </c>
      <c r="B760" s="19">
        <v>20016044</v>
      </c>
      <c r="C760" s="19" t="s">
        <v>12807</v>
      </c>
      <c r="D760" s="19" t="s">
        <v>3133</v>
      </c>
      <c r="E760" s="20">
        <v>36982</v>
      </c>
      <c r="F760" s="20">
        <v>37346</v>
      </c>
      <c r="G760" s="19" t="s">
        <v>12416</v>
      </c>
      <c r="H760" s="19" t="s">
        <v>94</v>
      </c>
      <c r="I760" s="19" t="s">
        <v>12228</v>
      </c>
      <c r="O760" s="19" t="s">
        <v>10768</v>
      </c>
      <c r="P760" s="20"/>
      <c r="R760" s="19">
        <v>6100</v>
      </c>
      <c r="S760" s="19" t="str">
        <f>IF(COUNTIF($B$2:B760,B760)&gt;1,"重複","")</f>
        <v/>
      </c>
      <c r="T760" s="19" t="s">
        <v>12418</v>
      </c>
    </row>
    <row r="761" spans="1:20" s="19" customFormat="1" hidden="1">
      <c r="A761" s="19">
        <v>720010029</v>
      </c>
      <c r="B761" s="19">
        <v>20025274</v>
      </c>
      <c r="C761" s="19" t="s">
        <v>9427</v>
      </c>
      <c r="D761" s="19" t="s">
        <v>9428</v>
      </c>
      <c r="E761" s="20">
        <v>36251</v>
      </c>
      <c r="F761" s="20">
        <v>36616</v>
      </c>
      <c r="G761" s="19" t="s">
        <v>75</v>
      </c>
      <c r="H761" s="19" t="s">
        <v>43</v>
      </c>
      <c r="I761" s="19" t="s">
        <v>6651</v>
      </c>
      <c r="O761" s="19" t="s">
        <v>10771</v>
      </c>
      <c r="P761" s="20"/>
      <c r="R761" s="19">
        <v>0</v>
      </c>
      <c r="S761" s="19" t="str">
        <f>IF(COUNTIF($B$2:B761,B761)&gt;1,"重複","")</f>
        <v/>
      </c>
      <c r="T761" s="19" t="s">
        <v>11124</v>
      </c>
    </row>
    <row r="762" spans="1:20" s="19" customFormat="1" hidden="1">
      <c r="A762" s="19">
        <v>720010030</v>
      </c>
      <c r="B762" s="19">
        <v>20026066</v>
      </c>
      <c r="C762" s="19" t="s">
        <v>9431</v>
      </c>
      <c r="D762" s="19" t="s">
        <v>9432</v>
      </c>
      <c r="E762" s="20">
        <v>36647</v>
      </c>
      <c r="F762" s="20">
        <v>36981</v>
      </c>
      <c r="G762" s="19" t="s">
        <v>75</v>
      </c>
      <c r="H762" s="19" t="s">
        <v>43</v>
      </c>
      <c r="I762" s="19" t="s">
        <v>325</v>
      </c>
      <c r="O762" s="19" t="s">
        <v>10771</v>
      </c>
      <c r="P762" s="20"/>
      <c r="R762" s="19">
        <v>4740</v>
      </c>
      <c r="S762" s="19" t="str">
        <f>IF(COUNTIF($B$2:B762,B762)&gt;1,"重複","")</f>
        <v/>
      </c>
      <c r="T762" s="19" t="s">
        <v>11124</v>
      </c>
    </row>
    <row r="763" spans="1:20" s="19" customFormat="1" hidden="1">
      <c r="A763" s="19">
        <v>720010031</v>
      </c>
      <c r="B763" s="19">
        <v>20027424</v>
      </c>
      <c r="C763" s="19" t="s">
        <v>9435</v>
      </c>
      <c r="D763" s="19" t="s">
        <v>9436</v>
      </c>
      <c r="E763" s="20">
        <v>36617</v>
      </c>
      <c r="F763" s="20">
        <v>36981</v>
      </c>
      <c r="G763" s="19" t="s">
        <v>75</v>
      </c>
      <c r="H763" s="19" t="s">
        <v>76</v>
      </c>
      <c r="I763" s="19" t="s">
        <v>3638</v>
      </c>
      <c r="O763" s="19" t="s">
        <v>10776</v>
      </c>
      <c r="P763" s="20"/>
      <c r="R763" s="19">
        <v>6230</v>
      </c>
      <c r="S763" s="19" t="str">
        <f>IF(COUNTIF($B$2:B763,B763)&gt;1,"重複","")</f>
        <v/>
      </c>
      <c r="T763" s="19" t="s">
        <v>11124</v>
      </c>
    </row>
    <row r="764" spans="1:20" s="19" customFormat="1" hidden="1">
      <c r="A764" s="19">
        <v>720010032</v>
      </c>
      <c r="B764" s="19">
        <v>20023877</v>
      </c>
      <c r="C764" s="19" t="s">
        <v>9403</v>
      </c>
      <c r="D764" s="19" t="s">
        <v>9404</v>
      </c>
      <c r="E764" s="20">
        <v>36982</v>
      </c>
      <c r="F764" s="20">
        <v>37346</v>
      </c>
      <c r="G764" s="19" t="s">
        <v>75</v>
      </c>
      <c r="H764" s="19" t="s">
        <v>43</v>
      </c>
      <c r="I764" s="19" t="s">
        <v>1475</v>
      </c>
      <c r="O764" s="19" t="s">
        <v>10771</v>
      </c>
      <c r="P764" s="20"/>
      <c r="R764" s="19">
        <v>6600</v>
      </c>
      <c r="S764" s="19" t="str">
        <f>IF(COUNTIF($B$2:B764,B764)&gt;1,"重複","")</f>
        <v/>
      </c>
      <c r="T764" s="19" t="s">
        <v>11124</v>
      </c>
    </row>
    <row r="765" spans="1:20" s="19" customFormat="1" hidden="1">
      <c r="A765" s="19">
        <v>720010033</v>
      </c>
      <c r="B765" s="19">
        <v>20032893</v>
      </c>
      <c r="C765" s="19" t="s">
        <v>9475</v>
      </c>
      <c r="D765" s="19" t="s">
        <v>9476</v>
      </c>
      <c r="E765" s="20">
        <v>36982</v>
      </c>
      <c r="F765" s="20">
        <v>37346</v>
      </c>
      <c r="G765" s="19" t="s">
        <v>75</v>
      </c>
      <c r="H765" s="19" t="s">
        <v>8130</v>
      </c>
      <c r="I765" s="19" t="s">
        <v>2860</v>
      </c>
      <c r="O765" s="19" t="s">
        <v>12015</v>
      </c>
      <c r="P765" s="20"/>
      <c r="R765" s="19">
        <v>6600</v>
      </c>
      <c r="S765" s="19" t="str">
        <f>IF(COUNTIF($B$2:B765,B765)&gt;1,"重複","")</f>
        <v/>
      </c>
      <c r="T765" s="19" t="s">
        <v>11124</v>
      </c>
    </row>
    <row r="766" spans="1:20" s="19" customFormat="1" hidden="1">
      <c r="A766" s="19">
        <v>720010034</v>
      </c>
      <c r="B766" s="19">
        <v>20023593</v>
      </c>
      <c r="C766" s="19" t="s">
        <v>9396</v>
      </c>
      <c r="D766" s="19" t="s">
        <v>9397</v>
      </c>
      <c r="E766" s="20">
        <v>36449</v>
      </c>
      <c r="F766" s="20">
        <v>36616</v>
      </c>
      <c r="G766" s="19" t="s">
        <v>75</v>
      </c>
      <c r="H766" s="19" t="s">
        <v>43</v>
      </c>
      <c r="I766" s="19" t="s">
        <v>9398</v>
      </c>
      <c r="O766" s="19" t="s">
        <v>10771</v>
      </c>
      <c r="P766" s="20"/>
      <c r="R766" s="19">
        <v>5230</v>
      </c>
      <c r="S766" s="19" t="str">
        <f>IF(COUNTIF($B$2:B766,B766)&gt;1,"重複","")</f>
        <v/>
      </c>
      <c r="T766" s="19" t="s">
        <v>11124</v>
      </c>
    </row>
    <row r="767" spans="1:20" s="19" customFormat="1" hidden="1">
      <c r="A767" s="19">
        <v>720010035</v>
      </c>
      <c r="B767" s="19">
        <v>20024010</v>
      </c>
      <c r="C767" s="19" t="s">
        <v>9407</v>
      </c>
      <c r="D767" s="19" t="s">
        <v>9408</v>
      </c>
      <c r="E767" s="20">
        <v>35886</v>
      </c>
      <c r="F767" s="20">
        <v>36250</v>
      </c>
      <c r="G767" s="19" t="s">
        <v>75</v>
      </c>
      <c r="H767" s="19" t="s">
        <v>43</v>
      </c>
      <c r="O767" s="19" t="s">
        <v>10771</v>
      </c>
      <c r="P767" s="20"/>
      <c r="R767" s="19">
        <v>6230</v>
      </c>
      <c r="S767" s="19" t="str">
        <f>IF(COUNTIF($B$2:B767,B767)&gt;1,"重複","")</f>
        <v/>
      </c>
      <c r="T767" s="19" t="s">
        <v>11124</v>
      </c>
    </row>
    <row r="768" spans="1:20" s="19" customFormat="1" hidden="1">
      <c r="A768" s="19">
        <v>720010036</v>
      </c>
      <c r="B768" s="19">
        <v>20034991</v>
      </c>
      <c r="C768" s="19" t="s">
        <v>3406</v>
      </c>
      <c r="D768" s="19" t="s">
        <v>3407</v>
      </c>
      <c r="E768" s="20">
        <v>36982</v>
      </c>
      <c r="F768" s="20">
        <v>37346</v>
      </c>
      <c r="G768" s="19" t="s">
        <v>75</v>
      </c>
      <c r="H768" s="19" t="s">
        <v>33</v>
      </c>
      <c r="I768" s="19" t="s">
        <v>10965</v>
      </c>
      <c r="J768" s="19" t="s">
        <v>10966</v>
      </c>
      <c r="O768" s="19" t="s">
        <v>10770</v>
      </c>
      <c r="P768" s="20">
        <v>41609</v>
      </c>
      <c r="Q768" s="19" t="s">
        <v>29</v>
      </c>
      <c r="R768" s="19">
        <v>5230</v>
      </c>
      <c r="S768" s="19" t="str">
        <f>IF(COUNTIF($B$2:B768,B768)&gt;1,"重複","")</f>
        <v/>
      </c>
      <c r="T768" s="19" t="s">
        <v>11124</v>
      </c>
    </row>
    <row r="769" spans="1:20" s="19" customFormat="1" hidden="1">
      <c r="A769" s="19">
        <v>720010036</v>
      </c>
      <c r="B769" s="19">
        <v>20030518</v>
      </c>
      <c r="C769" s="19" t="s">
        <v>3406</v>
      </c>
      <c r="D769" s="19" t="s">
        <v>3407</v>
      </c>
      <c r="E769" s="20">
        <v>36251</v>
      </c>
      <c r="F769" s="20">
        <v>36616</v>
      </c>
      <c r="G769" s="19" t="s">
        <v>75</v>
      </c>
      <c r="H769" s="19" t="s">
        <v>8130</v>
      </c>
      <c r="I769" s="19" t="s">
        <v>9456</v>
      </c>
      <c r="J769" s="19" t="s">
        <v>9457</v>
      </c>
      <c r="O769" s="19" t="s">
        <v>12015</v>
      </c>
      <c r="P769" s="20"/>
      <c r="R769" s="19">
        <v>4740</v>
      </c>
      <c r="S769" s="19" t="str">
        <f>IF(COUNTIF($B$2:B769,B769)&gt;1,"重複","")</f>
        <v/>
      </c>
      <c r="T769" s="19" t="s">
        <v>11124</v>
      </c>
    </row>
    <row r="770" spans="1:20" s="19" customFormat="1" hidden="1">
      <c r="A770" s="19">
        <v>720010037</v>
      </c>
      <c r="B770" s="19">
        <v>20029995</v>
      </c>
      <c r="C770" s="19" t="s">
        <v>9450</v>
      </c>
      <c r="D770" s="19" t="s">
        <v>9451</v>
      </c>
      <c r="E770" s="20">
        <v>35886</v>
      </c>
      <c r="F770" s="20">
        <v>36250</v>
      </c>
      <c r="G770" s="19" t="s">
        <v>75</v>
      </c>
      <c r="H770" s="19" t="s">
        <v>8130</v>
      </c>
      <c r="I770" s="19" t="s">
        <v>10864</v>
      </c>
      <c r="O770" s="19" t="s">
        <v>12015</v>
      </c>
      <c r="P770" s="20"/>
      <c r="R770" s="19">
        <v>6230</v>
      </c>
      <c r="S770" s="19" t="str">
        <f>IF(COUNTIF($B$2:B770,B770)&gt;1,"重複","")</f>
        <v/>
      </c>
      <c r="T770" s="19" t="s">
        <v>11124</v>
      </c>
    </row>
    <row r="771" spans="1:20" s="19" customFormat="1" hidden="1">
      <c r="A771" s="19">
        <v>720010038</v>
      </c>
      <c r="B771" s="19">
        <v>20024543</v>
      </c>
      <c r="C771" s="19" t="s">
        <v>6294</v>
      </c>
      <c r="D771" s="19" t="s">
        <v>6295</v>
      </c>
      <c r="E771" s="20">
        <v>36069</v>
      </c>
      <c r="F771" s="20">
        <v>36250</v>
      </c>
      <c r="G771" s="19" t="s">
        <v>75</v>
      </c>
      <c r="H771" s="19" t="s">
        <v>43</v>
      </c>
      <c r="I771" s="19" t="s">
        <v>482</v>
      </c>
      <c r="O771" s="19" t="s">
        <v>10771</v>
      </c>
      <c r="P771" s="20"/>
      <c r="R771" s="19">
        <v>6600</v>
      </c>
      <c r="S771" s="19" t="str">
        <f>IF(COUNTIF($B$2:B771,B771)&gt;1,"重複","")</f>
        <v/>
      </c>
      <c r="T771" s="19" t="s">
        <v>11124</v>
      </c>
    </row>
    <row r="772" spans="1:20" s="19" customFormat="1" hidden="1">
      <c r="A772" s="19">
        <v>720010039</v>
      </c>
      <c r="B772" s="19">
        <v>20034087</v>
      </c>
      <c r="C772" s="19" t="s">
        <v>9490</v>
      </c>
      <c r="D772" s="19" t="s">
        <v>9491</v>
      </c>
      <c r="E772" s="20">
        <v>36861</v>
      </c>
      <c r="F772" s="20">
        <v>36981</v>
      </c>
      <c r="G772" s="19" t="s">
        <v>75</v>
      </c>
      <c r="H772" s="19" t="s">
        <v>9492</v>
      </c>
      <c r="I772" s="19" t="s">
        <v>2267</v>
      </c>
      <c r="O772" s="19" t="s">
        <v>12191</v>
      </c>
      <c r="P772" s="20"/>
      <c r="S772" s="19" t="str">
        <f>IF(COUNTIF($B$2:B772,B772)&gt;1,"重複","")</f>
        <v/>
      </c>
      <c r="T772" s="19" t="s">
        <v>11124</v>
      </c>
    </row>
    <row r="773" spans="1:20" s="19" customFormat="1" hidden="1">
      <c r="A773" s="19">
        <v>720010040</v>
      </c>
      <c r="B773" s="19">
        <v>20024507</v>
      </c>
      <c r="C773" s="19" t="s">
        <v>9413</v>
      </c>
      <c r="D773" s="19" t="s">
        <v>9414</v>
      </c>
      <c r="E773" s="20">
        <v>35886</v>
      </c>
      <c r="F773" s="20">
        <v>36250</v>
      </c>
      <c r="G773" s="19" t="s">
        <v>75</v>
      </c>
      <c r="H773" s="19" t="s">
        <v>43</v>
      </c>
      <c r="O773" s="19" t="s">
        <v>10771</v>
      </c>
      <c r="P773" s="20"/>
      <c r="R773" s="19">
        <v>5230</v>
      </c>
      <c r="S773" s="19" t="str">
        <f>IF(COUNTIF($B$2:B773,B773)&gt;1,"重複","")</f>
        <v/>
      </c>
      <c r="T773" s="19" t="s">
        <v>11124</v>
      </c>
    </row>
    <row r="774" spans="1:20" s="19" customFormat="1" hidden="1">
      <c r="A774" s="19">
        <v>720010041</v>
      </c>
      <c r="B774" s="19">
        <v>20027489</v>
      </c>
      <c r="C774" s="19" t="s">
        <v>9437</v>
      </c>
      <c r="D774" s="19" t="s">
        <v>9438</v>
      </c>
      <c r="E774" s="20">
        <v>36617</v>
      </c>
      <c r="F774" s="20">
        <v>36981</v>
      </c>
      <c r="G774" s="19" t="s">
        <v>75</v>
      </c>
      <c r="H774" s="19" t="s">
        <v>76</v>
      </c>
      <c r="I774" s="19" t="s">
        <v>9307</v>
      </c>
      <c r="O774" s="19" t="s">
        <v>10776</v>
      </c>
      <c r="P774" s="20"/>
      <c r="R774" s="19">
        <v>5230</v>
      </c>
      <c r="S774" s="19" t="str">
        <f>IF(COUNTIF($B$2:B774,B774)&gt;1,"重複","")</f>
        <v/>
      </c>
      <c r="T774" s="19" t="s">
        <v>11124</v>
      </c>
    </row>
    <row r="775" spans="1:20" s="19" customFormat="1" hidden="1">
      <c r="A775" s="19">
        <v>720010042</v>
      </c>
      <c r="B775" s="19">
        <v>20016071</v>
      </c>
      <c r="C775" s="19" t="s">
        <v>9364</v>
      </c>
      <c r="D775" s="19" t="s">
        <v>9365</v>
      </c>
      <c r="E775" s="20">
        <v>36982</v>
      </c>
      <c r="F775" s="20">
        <v>37346</v>
      </c>
      <c r="G775" s="19" t="s">
        <v>75</v>
      </c>
      <c r="H775" s="19" t="s">
        <v>94</v>
      </c>
      <c r="I775" s="19" t="s">
        <v>9366</v>
      </c>
      <c r="O775" s="19" t="s">
        <v>10768</v>
      </c>
      <c r="P775" s="20"/>
      <c r="R775" s="19">
        <v>6230</v>
      </c>
      <c r="S775" s="19" t="str">
        <f>IF(COUNTIF($B$2:B775,B775)&gt;1,"重複","")</f>
        <v/>
      </c>
      <c r="T775" s="19" t="s">
        <v>11124</v>
      </c>
    </row>
    <row r="776" spans="1:20" s="19" customFormat="1" hidden="1">
      <c r="A776" s="19">
        <v>720010043</v>
      </c>
      <c r="B776" s="19">
        <v>20031504</v>
      </c>
      <c r="C776" s="19" t="s">
        <v>9466</v>
      </c>
      <c r="D776" s="19" t="s">
        <v>9467</v>
      </c>
      <c r="E776" s="20">
        <v>36069</v>
      </c>
      <c r="F776" s="20">
        <v>36250</v>
      </c>
      <c r="G776" s="19" t="s">
        <v>75</v>
      </c>
      <c r="H776" s="19" t="s">
        <v>94</v>
      </c>
      <c r="I776" s="19" t="s">
        <v>12347</v>
      </c>
      <c r="O776" s="19" t="s">
        <v>10768</v>
      </c>
      <c r="P776" s="20"/>
      <c r="R776" s="19">
        <v>4740</v>
      </c>
      <c r="S776" s="19" t="str">
        <f>IF(COUNTIF($B$2:B776,B776)&gt;1,"重複","")</f>
        <v/>
      </c>
      <c r="T776" s="19" t="s">
        <v>11124</v>
      </c>
    </row>
    <row r="777" spans="1:20" s="19" customFormat="1" hidden="1">
      <c r="A777" s="19">
        <v>720010044</v>
      </c>
      <c r="B777" s="19">
        <v>20021263</v>
      </c>
      <c r="C777" s="19" t="s">
        <v>9377</v>
      </c>
      <c r="D777" s="19" t="s">
        <v>9378</v>
      </c>
      <c r="E777" s="20">
        <v>35886</v>
      </c>
      <c r="F777" s="20">
        <v>36250</v>
      </c>
      <c r="G777" s="19" t="s">
        <v>75</v>
      </c>
      <c r="H777" s="19" t="s">
        <v>119</v>
      </c>
      <c r="I777" s="19" t="s">
        <v>12072</v>
      </c>
      <c r="J777" s="19" t="s">
        <v>9379</v>
      </c>
      <c r="O777" s="19" t="s">
        <v>10792</v>
      </c>
      <c r="P777" s="20"/>
      <c r="R777" s="19">
        <v>6230</v>
      </c>
      <c r="S777" s="19" t="str">
        <f>IF(COUNTIF($B$2:B777,B777)&gt;1,"重複","")</f>
        <v/>
      </c>
      <c r="T777" s="19" t="s">
        <v>11124</v>
      </c>
    </row>
    <row r="778" spans="1:20" s="19" customFormat="1" hidden="1">
      <c r="A778" s="19">
        <v>720010045</v>
      </c>
      <c r="B778" s="19">
        <v>20032801</v>
      </c>
      <c r="C778" s="19" t="s">
        <v>9472</v>
      </c>
      <c r="D778" s="19" t="s">
        <v>9473</v>
      </c>
      <c r="E778" s="20">
        <v>36982</v>
      </c>
      <c r="F778" s="20">
        <v>37346</v>
      </c>
      <c r="G778" s="19" t="s">
        <v>75</v>
      </c>
      <c r="H778" s="19" t="s">
        <v>8130</v>
      </c>
      <c r="I778" s="19" t="s">
        <v>2314</v>
      </c>
      <c r="O778" s="19" t="s">
        <v>12015</v>
      </c>
      <c r="P778" s="20"/>
      <c r="R778" s="19">
        <v>5730</v>
      </c>
      <c r="S778" s="19" t="str">
        <f>IF(COUNTIF($B$2:B778,B778)&gt;1,"重複","")</f>
        <v/>
      </c>
      <c r="T778" s="19" t="s">
        <v>11124</v>
      </c>
    </row>
    <row r="779" spans="1:20" s="19" customFormat="1" hidden="1">
      <c r="A779" s="19">
        <v>720010046</v>
      </c>
      <c r="B779" s="19">
        <v>20035542</v>
      </c>
      <c r="C779" s="19" t="s">
        <v>9503</v>
      </c>
      <c r="D779" s="19" t="s">
        <v>9504</v>
      </c>
      <c r="E779" s="20">
        <v>36982</v>
      </c>
      <c r="F779" s="20">
        <v>37346</v>
      </c>
      <c r="G779" s="19" t="s">
        <v>75</v>
      </c>
      <c r="H779" s="19" t="s">
        <v>119</v>
      </c>
      <c r="I779" s="19" t="s">
        <v>919</v>
      </c>
      <c r="J779" s="19" t="s">
        <v>9505</v>
      </c>
      <c r="O779" s="19" t="s">
        <v>10792</v>
      </c>
      <c r="P779" s="20"/>
      <c r="R779" s="19">
        <v>6230</v>
      </c>
      <c r="S779" s="19" t="str">
        <f>IF(COUNTIF($B$2:B779,B779)&gt;1,"重複","")</f>
        <v/>
      </c>
      <c r="T779" s="19" t="s">
        <v>11124</v>
      </c>
    </row>
    <row r="780" spans="1:20" s="19" customFormat="1" hidden="1">
      <c r="A780" s="19">
        <v>720010047</v>
      </c>
      <c r="B780" s="19">
        <v>20025511</v>
      </c>
      <c r="C780" s="19" t="s">
        <v>9429</v>
      </c>
      <c r="D780" s="19" t="s">
        <v>9430</v>
      </c>
      <c r="E780" s="20">
        <v>36342</v>
      </c>
      <c r="F780" s="20">
        <v>36616</v>
      </c>
      <c r="G780" s="19" t="s">
        <v>75</v>
      </c>
      <c r="H780" s="19" t="s">
        <v>43</v>
      </c>
      <c r="I780" s="19" t="s">
        <v>12031</v>
      </c>
      <c r="O780" s="19" t="s">
        <v>10771</v>
      </c>
      <c r="P780" s="20"/>
      <c r="R780" s="19">
        <v>5730</v>
      </c>
      <c r="S780" s="19" t="str">
        <f>IF(COUNTIF($B$2:B780,B780)&gt;1,"重複","")</f>
        <v/>
      </c>
      <c r="T780" s="19" t="s">
        <v>11124</v>
      </c>
    </row>
    <row r="781" spans="1:20" s="19" customFormat="1" hidden="1">
      <c r="A781" s="19">
        <v>720010048</v>
      </c>
      <c r="B781" s="19">
        <v>20033338</v>
      </c>
      <c r="C781" s="19" t="s">
        <v>9484</v>
      </c>
      <c r="D781" s="19" t="s">
        <v>9485</v>
      </c>
      <c r="E781" s="20">
        <v>36982</v>
      </c>
      <c r="F781" s="20">
        <v>37346</v>
      </c>
      <c r="G781" s="19" t="s">
        <v>75</v>
      </c>
      <c r="H781" s="19" t="s">
        <v>104</v>
      </c>
      <c r="I781" s="19" t="s">
        <v>6041</v>
      </c>
      <c r="O781" s="19" t="s">
        <v>10805</v>
      </c>
      <c r="P781" s="20"/>
      <c r="R781" s="19">
        <v>2380</v>
      </c>
      <c r="S781" s="19" t="str">
        <f>IF(COUNTIF($B$2:B781,B781)&gt;1,"重複","")</f>
        <v/>
      </c>
      <c r="T781" s="19" t="s">
        <v>11124</v>
      </c>
    </row>
    <row r="782" spans="1:20" s="19" customFormat="1" hidden="1">
      <c r="A782" s="19">
        <v>720010049</v>
      </c>
      <c r="B782" s="19">
        <v>20031044</v>
      </c>
      <c r="C782" s="19" t="s">
        <v>9460</v>
      </c>
      <c r="D782" s="19" t="s">
        <v>9461</v>
      </c>
      <c r="E782" s="20">
        <v>36069</v>
      </c>
      <c r="F782" s="20">
        <v>36250</v>
      </c>
      <c r="G782" s="19" t="s">
        <v>75</v>
      </c>
      <c r="H782" s="19" t="s">
        <v>94</v>
      </c>
      <c r="I782" s="19" t="s">
        <v>12377</v>
      </c>
      <c r="O782" s="19" t="s">
        <v>10768</v>
      </c>
      <c r="P782" s="20"/>
      <c r="R782" s="19">
        <v>5230</v>
      </c>
      <c r="S782" s="19" t="str">
        <f>IF(COUNTIF($B$2:B782,B782)&gt;1,"重複","")</f>
        <v/>
      </c>
      <c r="T782" s="19" t="s">
        <v>11124</v>
      </c>
    </row>
    <row r="783" spans="1:20" s="19" customFormat="1" hidden="1">
      <c r="A783" s="19">
        <v>720010050</v>
      </c>
      <c r="B783" s="19">
        <v>20020523</v>
      </c>
      <c r="C783" s="19" t="s">
        <v>9372</v>
      </c>
      <c r="D783" s="19" t="s">
        <v>9373</v>
      </c>
      <c r="E783" s="20">
        <v>35886</v>
      </c>
      <c r="F783" s="20">
        <v>36250</v>
      </c>
      <c r="G783" s="19" t="s">
        <v>75</v>
      </c>
      <c r="H783" s="19" t="s">
        <v>119</v>
      </c>
      <c r="I783" s="19" t="s">
        <v>12341</v>
      </c>
      <c r="J783" s="19" t="s">
        <v>12342</v>
      </c>
      <c r="O783" s="19" t="s">
        <v>10792</v>
      </c>
      <c r="P783" s="20"/>
      <c r="R783" s="19">
        <v>6230</v>
      </c>
      <c r="S783" s="19" t="str">
        <f>IF(COUNTIF($B$2:B783,B783)&gt;1,"重複","")</f>
        <v/>
      </c>
      <c r="T783" s="19" t="s">
        <v>11124</v>
      </c>
    </row>
    <row r="784" spans="1:20" s="19" customFormat="1" hidden="1">
      <c r="A784" s="19">
        <v>720010051</v>
      </c>
      <c r="B784" s="19">
        <v>20020505</v>
      </c>
      <c r="C784" s="19" t="s">
        <v>9370</v>
      </c>
      <c r="D784" s="19" t="s">
        <v>9371</v>
      </c>
      <c r="E784" s="20">
        <v>35886</v>
      </c>
      <c r="F784" s="20">
        <v>36250</v>
      </c>
      <c r="G784" s="19" t="s">
        <v>75</v>
      </c>
      <c r="H784" s="19" t="s">
        <v>119</v>
      </c>
      <c r="I784" s="19" t="s">
        <v>12108</v>
      </c>
      <c r="J784" s="19" t="s">
        <v>12109</v>
      </c>
      <c r="O784" s="19" t="s">
        <v>10792</v>
      </c>
      <c r="P784" s="20"/>
      <c r="R784" s="19">
        <v>5230</v>
      </c>
      <c r="S784" s="19" t="str">
        <f>IF(COUNTIF($B$2:B784,B784)&gt;1,"重複","")</f>
        <v/>
      </c>
      <c r="T784" s="19" t="s">
        <v>11124</v>
      </c>
    </row>
    <row r="785" spans="1:20" s="19" customFormat="1" hidden="1">
      <c r="A785" s="19">
        <v>720010052</v>
      </c>
      <c r="B785" s="19">
        <v>20027498</v>
      </c>
      <c r="C785" s="19" t="s">
        <v>9439</v>
      </c>
      <c r="D785" s="19" t="s">
        <v>9440</v>
      </c>
      <c r="E785" s="20">
        <v>36617</v>
      </c>
      <c r="F785" s="20">
        <v>36981</v>
      </c>
      <c r="G785" s="19" t="s">
        <v>75</v>
      </c>
      <c r="H785" s="19" t="s">
        <v>76</v>
      </c>
      <c r="I785" s="19" t="s">
        <v>9307</v>
      </c>
      <c r="O785" s="19" t="s">
        <v>10776</v>
      </c>
      <c r="P785" s="20"/>
      <c r="R785" s="19">
        <v>5230</v>
      </c>
      <c r="S785" s="19" t="str">
        <f>IF(COUNTIF($B$2:B785,B785)&gt;1,"重複","")</f>
        <v/>
      </c>
      <c r="T785" s="19" t="s">
        <v>11124</v>
      </c>
    </row>
    <row r="786" spans="1:20" s="19" customFormat="1" hidden="1">
      <c r="A786" s="19">
        <v>720010053</v>
      </c>
      <c r="B786" s="19">
        <v>20033301</v>
      </c>
      <c r="C786" s="19" t="s">
        <v>9482</v>
      </c>
      <c r="D786" s="19" t="s">
        <v>9483</v>
      </c>
      <c r="E786" s="20">
        <v>36982</v>
      </c>
      <c r="F786" s="20">
        <v>37346</v>
      </c>
      <c r="G786" s="19" t="s">
        <v>75</v>
      </c>
      <c r="H786" s="19" t="s">
        <v>108</v>
      </c>
      <c r="I786" s="19" t="s">
        <v>5020</v>
      </c>
      <c r="O786" s="19" t="s">
        <v>10806</v>
      </c>
      <c r="P786" s="20"/>
      <c r="R786" s="19">
        <v>2380</v>
      </c>
      <c r="S786" s="19" t="str">
        <f>IF(COUNTIF($B$2:B786,B786)&gt;1,"重複","")</f>
        <v/>
      </c>
      <c r="T786" s="19" t="s">
        <v>11124</v>
      </c>
    </row>
    <row r="787" spans="1:20" s="19" customFormat="1" hidden="1">
      <c r="A787" s="19">
        <v>720010054</v>
      </c>
      <c r="B787" s="19">
        <v>20035028</v>
      </c>
      <c r="C787" s="19" t="s">
        <v>12808</v>
      </c>
      <c r="D787" s="19" t="s">
        <v>12809</v>
      </c>
      <c r="E787" s="20">
        <v>36982</v>
      </c>
      <c r="F787" s="20">
        <v>37346</v>
      </c>
      <c r="G787" s="19" t="s">
        <v>12416</v>
      </c>
      <c r="H787" s="19" t="s">
        <v>33</v>
      </c>
      <c r="I787" s="19" t="s">
        <v>2069</v>
      </c>
      <c r="O787" s="19" t="s">
        <v>10770</v>
      </c>
      <c r="P787" s="20"/>
      <c r="R787" s="19">
        <v>6600</v>
      </c>
      <c r="S787" s="19" t="str">
        <f>IF(COUNTIF($B$2:B787,B787)&gt;1,"重複","")</f>
        <v/>
      </c>
      <c r="T787" s="19" t="s">
        <v>12418</v>
      </c>
    </row>
    <row r="788" spans="1:20" s="19" customFormat="1" hidden="1">
      <c r="A788" s="19">
        <v>720010055</v>
      </c>
      <c r="B788" s="19">
        <v>20031090</v>
      </c>
      <c r="C788" s="19" t="s">
        <v>9463</v>
      </c>
      <c r="D788" s="19" t="s">
        <v>9464</v>
      </c>
      <c r="E788" s="20">
        <v>35886</v>
      </c>
      <c r="F788" s="20">
        <v>36250</v>
      </c>
      <c r="G788" s="19" t="s">
        <v>75</v>
      </c>
      <c r="H788" s="19" t="s">
        <v>94</v>
      </c>
      <c r="O788" s="19" t="s">
        <v>10768</v>
      </c>
      <c r="P788" s="20"/>
      <c r="R788" s="19">
        <v>6230</v>
      </c>
      <c r="S788" s="19" t="str">
        <f>IF(COUNTIF($B$2:B788,B788)&gt;1,"重複","")</f>
        <v/>
      </c>
      <c r="T788" s="19" t="s">
        <v>11124</v>
      </c>
    </row>
    <row r="789" spans="1:20" s="19" customFormat="1" hidden="1">
      <c r="A789" s="19">
        <v>720010056</v>
      </c>
      <c r="B789" s="19">
        <v>20030731</v>
      </c>
      <c r="C789" s="19" t="s">
        <v>9458</v>
      </c>
      <c r="D789" s="19" t="s">
        <v>4115</v>
      </c>
      <c r="E789" s="20">
        <v>36434</v>
      </c>
      <c r="F789" s="20">
        <v>36616</v>
      </c>
      <c r="G789" s="19" t="s">
        <v>75</v>
      </c>
      <c r="H789" s="19" t="s">
        <v>8130</v>
      </c>
      <c r="I789" s="19" t="s">
        <v>5911</v>
      </c>
      <c r="O789" s="19" t="s">
        <v>12015</v>
      </c>
      <c r="P789" s="20"/>
      <c r="R789" s="19">
        <v>5730</v>
      </c>
      <c r="S789" s="19" t="str">
        <f>IF(COUNTIF($B$2:B789,B789)&gt;1,"重複","")</f>
        <v/>
      </c>
      <c r="T789" s="19" t="s">
        <v>11124</v>
      </c>
    </row>
    <row r="790" spans="1:20" s="19" customFormat="1" hidden="1">
      <c r="A790" s="19">
        <v>720010056</v>
      </c>
      <c r="B790" s="19">
        <v>20023761</v>
      </c>
      <c r="C790" s="19" t="s">
        <v>4114</v>
      </c>
      <c r="D790" s="19" t="s">
        <v>4115</v>
      </c>
      <c r="E790" s="20">
        <v>35931</v>
      </c>
      <c r="F790" s="20">
        <v>36250</v>
      </c>
      <c r="G790" s="19" t="s">
        <v>75</v>
      </c>
      <c r="H790" s="19" t="s">
        <v>43</v>
      </c>
      <c r="O790" s="19" t="s">
        <v>10771</v>
      </c>
      <c r="P790" s="20"/>
      <c r="R790" s="19">
        <v>5730</v>
      </c>
      <c r="S790" s="19" t="str">
        <f>IF(COUNTIF($B$2:B790,B790)&gt;1,"重複","")</f>
        <v/>
      </c>
      <c r="T790" s="19" t="s">
        <v>11124</v>
      </c>
    </row>
    <row r="791" spans="1:20" s="19" customFormat="1" hidden="1">
      <c r="A791" s="19">
        <v>720010057</v>
      </c>
      <c r="B791" s="19">
        <v>20030475</v>
      </c>
      <c r="C791" s="19" t="s">
        <v>9454</v>
      </c>
      <c r="D791" s="19" t="s">
        <v>9455</v>
      </c>
      <c r="E791" s="20">
        <v>36251</v>
      </c>
      <c r="F791" s="20">
        <v>36616</v>
      </c>
      <c r="G791" s="19" t="s">
        <v>75</v>
      </c>
      <c r="H791" s="19" t="s">
        <v>8130</v>
      </c>
      <c r="I791" s="19" t="s">
        <v>5935</v>
      </c>
      <c r="O791" s="19" t="s">
        <v>12015</v>
      </c>
      <c r="P791" s="20"/>
      <c r="R791" s="19">
        <v>4190</v>
      </c>
      <c r="S791" s="19" t="str">
        <f>IF(COUNTIF($B$2:B791,B791)&gt;1,"重複","")</f>
        <v/>
      </c>
      <c r="T791" s="19" t="s">
        <v>11124</v>
      </c>
    </row>
    <row r="792" spans="1:20" s="19" customFormat="1" hidden="1">
      <c r="A792" s="19">
        <v>720010058</v>
      </c>
      <c r="B792" s="19">
        <v>20029940</v>
      </c>
      <c r="C792" s="19" t="s">
        <v>3220</v>
      </c>
      <c r="D792" s="19" t="s">
        <v>3221</v>
      </c>
      <c r="E792" s="20">
        <v>35886</v>
      </c>
      <c r="F792" s="20">
        <v>36250</v>
      </c>
      <c r="G792" s="19" t="s">
        <v>75</v>
      </c>
      <c r="H792" s="19" t="s">
        <v>2660</v>
      </c>
      <c r="I792" s="19" t="s">
        <v>139</v>
      </c>
      <c r="O792" s="19" t="s">
        <v>10769</v>
      </c>
      <c r="P792" s="20">
        <v>41374</v>
      </c>
      <c r="Q792" s="19" t="s">
        <v>29</v>
      </c>
      <c r="R792" s="19">
        <v>4190</v>
      </c>
      <c r="S792" s="19" t="str">
        <f>IF(COUNTIF($B$2:B792,B792)&gt;1,"重複","")</f>
        <v/>
      </c>
      <c r="T792" s="19" t="s">
        <v>11124</v>
      </c>
    </row>
    <row r="793" spans="1:20" s="19" customFormat="1" hidden="1">
      <c r="A793" s="19">
        <v>720010058</v>
      </c>
      <c r="B793" s="19">
        <v>20021022</v>
      </c>
      <c r="C793" s="19" t="s">
        <v>3220</v>
      </c>
      <c r="D793" s="19" t="s">
        <v>3221</v>
      </c>
      <c r="E793" s="20">
        <v>36251</v>
      </c>
      <c r="F793" s="20">
        <v>36616</v>
      </c>
      <c r="G793" s="19" t="s">
        <v>75</v>
      </c>
      <c r="H793" s="19" t="s">
        <v>119</v>
      </c>
      <c r="I793" s="19" t="s">
        <v>9376</v>
      </c>
      <c r="O793" s="19" t="s">
        <v>10792</v>
      </c>
      <c r="P793" s="20"/>
      <c r="R793" s="19">
        <v>4190</v>
      </c>
      <c r="S793" s="19" t="str">
        <f>IF(COUNTIF($B$2:B793,B793)&gt;1,"重複","")</f>
        <v/>
      </c>
      <c r="T793" s="19" t="s">
        <v>11124</v>
      </c>
    </row>
    <row r="794" spans="1:20" s="19" customFormat="1" hidden="1">
      <c r="A794" s="19">
        <v>720010059</v>
      </c>
      <c r="B794" s="19">
        <v>20027540</v>
      </c>
      <c r="C794" s="19" t="s">
        <v>9444</v>
      </c>
      <c r="D794" s="19" t="s">
        <v>9445</v>
      </c>
      <c r="E794" s="20">
        <v>36617</v>
      </c>
      <c r="F794" s="20">
        <v>36981</v>
      </c>
      <c r="G794" s="19" t="s">
        <v>75</v>
      </c>
      <c r="H794" s="19" t="s">
        <v>76</v>
      </c>
      <c r="I794" s="19" t="s">
        <v>9307</v>
      </c>
      <c r="O794" s="19" t="s">
        <v>10776</v>
      </c>
      <c r="P794" s="20"/>
      <c r="R794" s="19">
        <v>5730</v>
      </c>
      <c r="S794" s="19" t="str">
        <f>IF(COUNTIF($B$2:B794,B794)&gt;1,"重複","")</f>
        <v/>
      </c>
      <c r="T794" s="19" t="s">
        <v>11124</v>
      </c>
    </row>
    <row r="795" spans="1:20" s="19" customFormat="1" hidden="1">
      <c r="A795" s="19">
        <v>720010060</v>
      </c>
      <c r="B795" s="19">
        <v>20032101</v>
      </c>
      <c r="C795" s="19" t="s">
        <v>9470</v>
      </c>
      <c r="D795" s="19" t="s">
        <v>9471</v>
      </c>
      <c r="E795" s="20">
        <v>36434</v>
      </c>
      <c r="F795" s="20">
        <v>36616</v>
      </c>
      <c r="G795" s="19" t="s">
        <v>75</v>
      </c>
      <c r="H795" s="19" t="s">
        <v>94</v>
      </c>
      <c r="I795" s="19" t="s">
        <v>12243</v>
      </c>
      <c r="O795" s="19" t="s">
        <v>10768</v>
      </c>
      <c r="P795" s="20"/>
      <c r="R795" s="19">
        <v>4190</v>
      </c>
      <c r="S795" s="19" t="str">
        <f>IF(COUNTIF($B$2:B795,B795)&gt;1,"重複","")</f>
        <v/>
      </c>
      <c r="T795" s="19" t="s">
        <v>11124</v>
      </c>
    </row>
    <row r="796" spans="1:20" s="19" customFormat="1" hidden="1">
      <c r="A796" s="19">
        <v>720010061</v>
      </c>
      <c r="B796" s="19">
        <v>20026721</v>
      </c>
      <c r="C796" s="19" t="s">
        <v>12810</v>
      </c>
      <c r="D796" s="19" t="s">
        <v>12811</v>
      </c>
      <c r="E796" s="20">
        <v>36982</v>
      </c>
      <c r="F796" s="20">
        <v>37346</v>
      </c>
      <c r="G796" s="19" t="s">
        <v>12416</v>
      </c>
      <c r="H796" s="19" t="s">
        <v>43</v>
      </c>
      <c r="I796" s="19" t="s">
        <v>8588</v>
      </c>
      <c r="O796" s="19" t="s">
        <v>10771</v>
      </c>
      <c r="P796" s="20"/>
      <c r="R796" s="19">
        <v>6100</v>
      </c>
      <c r="S796" s="19" t="str">
        <f>IF(COUNTIF($B$2:B796,B796)&gt;1,"重複","")</f>
        <v/>
      </c>
      <c r="T796" s="19" t="s">
        <v>12418</v>
      </c>
    </row>
    <row r="797" spans="1:20" s="19" customFormat="1" hidden="1">
      <c r="A797" s="19">
        <v>720010062</v>
      </c>
      <c r="B797" s="19">
        <v>20022677</v>
      </c>
      <c r="C797" s="19" t="s">
        <v>9386</v>
      </c>
      <c r="D797" s="19" t="s">
        <v>9387</v>
      </c>
      <c r="E797" s="20">
        <v>36069</v>
      </c>
      <c r="F797" s="20">
        <v>36250</v>
      </c>
      <c r="G797" s="19" t="s">
        <v>75</v>
      </c>
      <c r="H797" s="19" t="s">
        <v>94</v>
      </c>
      <c r="I797" s="19" t="s">
        <v>12283</v>
      </c>
      <c r="O797" s="19" t="s">
        <v>10768</v>
      </c>
      <c r="P797" s="20"/>
      <c r="R797" s="19">
        <v>5230</v>
      </c>
      <c r="S797" s="19" t="str">
        <f>IF(COUNTIF($B$2:B797,B797)&gt;1,"重複","")</f>
        <v/>
      </c>
      <c r="T797" s="19" t="s">
        <v>11124</v>
      </c>
    </row>
    <row r="798" spans="1:20" s="19" customFormat="1" hidden="1">
      <c r="A798" s="19">
        <v>720010063</v>
      </c>
      <c r="B798" s="19">
        <v>20035393</v>
      </c>
      <c r="C798" s="19" t="s">
        <v>9092</v>
      </c>
      <c r="D798" s="19" t="s">
        <v>9093</v>
      </c>
      <c r="E798" s="20">
        <v>36800</v>
      </c>
      <c r="F798" s="20">
        <v>36981</v>
      </c>
      <c r="G798" s="19" t="s">
        <v>75</v>
      </c>
      <c r="H798" s="19" t="s">
        <v>119</v>
      </c>
      <c r="I798" s="19" t="s">
        <v>6740</v>
      </c>
      <c r="O798" s="19" t="s">
        <v>10792</v>
      </c>
      <c r="P798" s="20"/>
      <c r="R798" s="19">
        <v>5230</v>
      </c>
      <c r="S798" s="19" t="str">
        <f>IF(COUNTIF($B$2:B798,B798)&gt;1,"重複","")</f>
        <v/>
      </c>
      <c r="T798" s="19" t="s">
        <v>11124</v>
      </c>
    </row>
    <row r="799" spans="1:20" s="19" customFormat="1" hidden="1">
      <c r="A799" s="19">
        <v>720010063</v>
      </c>
      <c r="B799" s="19">
        <v>20030926</v>
      </c>
      <c r="C799" s="19" t="s">
        <v>9092</v>
      </c>
      <c r="D799" s="19" t="s">
        <v>9093</v>
      </c>
      <c r="E799" s="20">
        <v>36628</v>
      </c>
      <c r="F799" s="20">
        <v>36981</v>
      </c>
      <c r="G799" s="19" t="s">
        <v>75</v>
      </c>
      <c r="H799" s="19" t="s">
        <v>8130</v>
      </c>
      <c r="I799" s="19" t="s">
        <v>9459</v>
      </c>
      <c r="O799" s="19" t="s">
        <v>12015</v>
      </c>
      <c r="P799" s="20"/>
      <c r="R799" s="19">
        <v>5230</v>
      </c>
      <c r="S799" s="19" t="str">
        <f>IF(COUNTIF($B$2:B799,B799)&gt;1,"重複","")</f>
        <v/>
      </c>
      <c r="T799" s="19" t="s">
        <v>11124</v>
      </c>
    </row>
    <row r="800" spans="1:20" s="19" customFormat="1" hidden="1">
      <c r="A800" s="19">
        <v>720010064</v>
      </c>
      <c r="B800" s="19">
        <v>20102758</v>
      </c>
      <c r="C800" s="19" t="s">
        <v>3888</v>
      </c>
      <c r="D800" s="19" t="s">
        <v>3889</v>
      </c>
      <c r="E800" s="20">
        <v>40024</v>
      </c>
      <c r="F800" s="20">
        <v>40268</v>
      </c>
      <c r="G800" s="19" t="s">
        <v>75</v>
      </c>
      <c r="H800" s="19" t="s">
        <v>2315</v>
      </c>
      <c r="I800" s="19" t="s">
        <v>12290</v>
      </c>
      <c r="O800" s="19" t="s">
        <v>10773</v>
      </c>
      <c r="P800" s="20"/>
      <c r="R800" s="19">
        <v>7000</v>
      </c>
      <c r="S800" s="19" t="str">
        <f>IF(COUNTIF($B$2:B800,B800)&gt;1,"重複","")</f>
        <v/>
      </c>
      <c r="T800" s="19" t="s">
        <v>11124</v>
      </c>
    </row>
    <row r="801" spans="1:20" s="19" customFormat="1" hidden="1">
      <c r="A801" s="19">
        <v>720010064</v>
      </c>
      <c r="B801" s="19">
        <v>20031249</v>
      </c>
      <c r="C801" s="19" t="s">
        <v>6479</v>
      </c>
      <c r="D801" s="19" t="s">
        <v>3889</v>
      </c>
      <c r="E801" s="20">
        <v>36557</v>
      </c>
      <c r="F801" s="20">
        <v>36616</v>
      </c>
      <c r="G801" s="19" t="s">
        <v>75</v>
      </c>
      <c r="H801" s="19" t="s">
        <v>94</v>
      </c>
      <c r="I801" s="19" t="s">
        <v>12291</v>
      </c>
      <c r="O801" s="19" t="s">
        <v>10768</v>
      </c>
      <c r="P801" s="20"/>
      <c r="R801" s="19">
        <v>4740</v>
      </c>
      <c r="S801" s="19" t="str">
        <f>IF(COUNTIF($B$2:B801,B801)&gt;1,"重複","")</f>
        <v/>
      </c>
      <c r="T801" s="19" t="s">
        <v>11124</v>
      </c>
    </row>
    <row r="802" spans="1:20" s="19" customFormat="1" hidden="1">
      <c r="A802" s="19">
        <v>720010065</v>
      </c>
      <c r="B802" s="19">
        <v>20024065</v>
      </c>
      <c r="C802" s="19" t="s">
        <v>9409</v>
      </c>
      <c r="D802" s="19" t="s">
        <v>9410</v>
      </c>
      <c r="E802" s="20">
        <v>36982</v>
      </c>
      <c r="F802" s="20">
        <v>37346</v>
      </c>
      <c r="G802" s="19" t="s">
        <v>75</v>
      </c>
      <c r="H802" s="19" t="s">
        <v>43</v>
      </c>
      <c r="I802" s="19" t="s">
        <v>589</v>
      </c>
      <c r="O802" s="19" t="s">
        <v>10771</v>
      </c>
      <c r="P802" s="20"/>
      <c r="R802" s="19">
        <v>6600</v>
      </c>
      <c r="S802" s="19" t="str">
        <f>IF(COUNTIF($B$2:B802,B802)&gt;1,"重複","")</f>
        <v/>
      </c>
      <c r="T802" s="19" t="s">
        <v>11124</v>
      </c>
    </row>
    <row r="803" spans="1:20" s="19" customFormat="1" hidden="1">
      <c r="A803" s="19">
        <v>720010066</v>
      </c>
      <c r="B803" s="19">
        <v>20035231</v>
      </c>
      <c r="C803" s="19" t="s">
        <v>6486</v>
      </c>
      <c r="D803" s="19" t="s">
        <v>12317</v>
      </c>
      <c r="E803" s="20">
        <v>36800</v>
      </c>
      <c r="F803" s="20">
        <v>36981</v>
      </c>
      <c r="G803" s="19" t="s">
        <v>75</v>
      </c>
      <c r="H803" s="19" t="s">
        <v>119</v>
      </c>
      <c r="I803" s="19" t="s">
        <v>12318</v>
      </c>
      <c r="O803" s="19" t="s">
        <v>10792</v>
      </c>
      <c r="P803" s="20"/>
      <c r="R803" s="19">
        <v>5730</v>
      </c>
      <c r="S803" s="19" t="str">
        <f>IF(COUNTIF($B$2:B803,B803)&gt;1,"重複","")</f>
        <v/>
      </c>
      <c r="T803" s="19" t="s">
        <v>11124</v>
      </c>
    </row>
    <row r="804" spans="1:20" s="19" customFormat="1" hidden="1">
      <c r="A804" s="19">
        <v>720010067</v>
      </c>
      <c r="B804" s="19">
        <v>20025308</v>
      </c>
      <c r="C804" s="19" t="s">
        <v>4307</v>
      </c>
      <c r="D804" s="19" t="s">
        <v>4308</v>
      </c>
      <c r="E804" s="20">
        <v>36251</v>
      </c>
      <c r="F804" s="20">
        <v>36616</v>
      </c>
      <c r="G804" s="19" t="s">
        <v>75</v>
      </c>
      <c r="H804" s="19" t="s">
        <v>43</v>
      </c>
      <c r="I804" s="19" t="s">
        <v>592</v>
      </c>
      <c r="J804" s="19" t="s">
        <v>2047</v>
      </c>
      <c r="O804" s="19" t="s">
        <v>10771</v>
      </c>
      <c r="P804" s="20"/>
      <c r="R804" s="19">
        <v>5230</v>
      </c>
      <c r="S804" s="19" t="str">
        <f>IF(COUNTIF($B$2:B804,B804)&gt;1,"重複","")</f>
        <v/>
      </c>
      <c r="T804" s="19" t="s">
        <v>11124</v>
      </c>
    </row>
    <row r="805" spans="1:20" s="19" customFormat="1" hidden="1">
      <c r="A805" s="19">
        <v>720010069</v>
      </c>
      <c r="B805" s="19">
        <v>20024525</v>
      </c>
      <c r="C805" s="19" t="s">
        <v>12812</v>
      </c>
      <c r="D805" s="19" t="s">
        <v>12813</v>
      </c>
      <c r="E805" s="20">
        <v>35886</v>
      </c>
      <c r="F805" s="20">
        <v>36250</v>
      </c>
      <c r="G805" s="19" t="s">
        <v>12416</v>
      </c>
      <c r="H805" s="19" t="s">
        <v>43</v>
      </c>
      <c r="O805" s="19" t="s">
        <v>10771</v>
      </c>
      <c r="P805" s="20"/>
      <c r="R805" s="19">
        <v>6100</v>
      </c>
      <c r="S805" s="19" t="str">
        <f>IF(COUNTIF($B$2:B805,B805)&gt;1,"重複","")</f>
        <v/>
      </c>
      <c r="T805" s="19" t="s">
        <v>12418</v>
      </c>
    </row>
    <row r="806" spans="1:20" s="19" customFormat="1" hidden="1">
      <c r="A806" s="19">
        <v>720010070</v>
      </c>
      <c r="B806" s="19">
        <v>20035481</v>
      </c>
      <c r="C806" s="19" t="s">
        <v>9501</v>
      </c>
      <c r="D806" s="19" t="s">
        <v>9502</v>
      </c>
      <c r="E806" s="20">
        <v>36982</v>
      </c>
      <c r="F806" s="20">
        <v>37346</v>
      </c>
      <c r="G806" s="19" t="s">
        <v>75</v>
      </c>
      <c r="H806" s="19" t="s">
        <v>119</v>
      </c>
      <c r="I806" s="19" t="s">
        <v>8067</v>
      </c>
      <c r="O806" s="19" t="s">
        <v>10792</v>
      </c>
      <c r="P806" s="20"/>
      <c r="R806" s="19">
        <v>6230</v>
      </c>
      <c r="S806" s="19" t="str">
        <f>IF(COUNTIF($B$2:B806,B806)&gt;1,"重複","")</f>
        <v/>
      </c>
      <c r="T806" s="19" t="s">
        <v>11124</v>
      </c>
    </row>
    <row r="807" spans="1:20" s="19" customFormat="1" hidden="1">
      <c r="A807" s="19">
        <v>720010071</v>
      </c>
      <c r="B807" s="19">
        <v>20015615</v>
      </c>
      <c r="C807" s="19" t="s">
        <v>8934</v>
      </c>
      <c r="D807" s="19" t="s">
        <v>8935</v>
      </c>
      <c r="E807" s="20">
        <v>36982</v>
      </c>
      <c r="F807" s="20">
        <v>37346</v>
      </c>
      <c r="G807" s="19" t="s">
        <v>75</v>
      </c>
      <c r="H807" s="19" t="s">
        <v>119</v>
      </c>
      <c r="I807" s="19" t="s">
        <v>8936</v>
      </c>
      <c r="O807" s="19" t="s">
        <v>10792</v>
      </c>
      <c r="P807" s="20"/>
      <c r="R807" s="19">
        <v>4740</v>
      </c>
      <c r="S807" s="19" t="str">
        <f>IF(COUNTIF($B$2:B807,B807)&gt;1,"重複","")</f>
        <v/>
      </c>
      <c r="T807" s="19" t="s">
        <v>11124</v>
      </c>
    </row>
    <row r="808" spans="1:20" s="19" customFormat="1" hidden="1">
      <c r="A808" s="19">
        <v>720010071</v>
      </c>
      <c r="B808" s="19">
        <v>20033221</v>
      </c>
      <c r="C808" s="19" t="s">
        <v>8934</v>
      </c>
      <c r="D808" s="19" t="s">
        <v>8935</v>
      </c>
      <c r="E808" s="20">
        <v>36815</v>
      </c>
      <c r="F808" s="20">
        <v>36981</v>
      </c>
      <c r="G808" s="19" t="s">
        <v>75</v>
      </c>
      <c r="H808" s="19" t="s">
        <v>2718</v>
      </c>
      <c r="I808" s="19" t="s">
        <v>12170</v>
      </c>
      <c r="O808" s="19" t="s">
        <v>10865</v>
      </c>
      <c r="P808" s="20"/>
      <c r="R808" s="19">
        <v>4740</v>
      </c>
      <c r="S808" s="19" t="str">
        <f>IF(COUNTIF($B$2:B808,B808)&gt;1,"重複","")</f>
        <v/>
      </c>
      <c r="T808" s="19" t="s">
        <v>11124</v>
      </c>
    </row>
    <row r="809" spans="1:20" s="19" customFormat="1" hidden="1">
      <c r="A809" s="19">
        <v>720010071</v>
      </c>
      <c r="B809" s="19">
        <v>20033913</v>
      </c>
      <c r="C809" s="19" t="s">
        <v>8934</v>
      </c>
      <c r="D809" s="19" t="s">
        <v>8935</v>
      </c>
      <c r="E809" s="20">
        <v>36697</v>
      </c>
      <c r="F809" s="20">
        <v>36981</v>
      </c>
      <c r="G809" s="19" t="s">
        <v>75</v>
      </c>
      <c r="H809" s="19" t="s">
        <v>94</v>
      </c>
      <c r="I809" s="19" t="s">
        <v>12185</v>
      </c>
      <c r="O809" s="19" t="s">
        <v>10768</v>
      </c>
      <c r="P809" s="20"/>
      <c r="R809" s="19">
        <v>4740</v>
      </c>
      <c r="S809" s="19" t="str">
        <f>IF(COUNTIF($B$2:B809,B809)&gt;1,"重複","")</f>
        <v/>
      </c>
      <c r="T809" s="19" t="s">
        <v>11124</v>
      </c>
    </row>
    <row r="810" spans="1:20" s="19" customFormat="1" hidden="1">
      <c r="A810" s="19">
        <v>720010071</v>
      </c>
      <c r="B810" s="19">
        <v>20030874</v>
      </c>
      <c r="C810" s="19" t="s">
        <v>8934</v>
      </c>
      <c r="D810" s="19" t="s">
        <v>8935</v>
      </c>
      <c r="E810" s="20">
        <v>36617</v>
      </c>
      <c r="F810" s="20">
        <v>36981</v>
      </c>
      <c r="G810" s="19" t="s">
        <v>75</v>
      </c>
      <c r="H810" s="19" t="s">
        <v>8130</v>
      </c>
      <c r="I810" s="19" t="s">
        <v>4933</v>
      </c>
      <c r="O810" s="19" t="s">
        <v>12015</v>
      </c>
      <c r="P810" s="20"/>
      <c r="R810" s="19">
        <v>4740</v>
      </c>
      <c r="S810" s="19" t="str">
        <f>IF(COUNTIF($B$2:B810,B810)&gt;1,"重複","")</f>
        <v/>
      </c>
      <c r="T810" s="19" t="s">
        <v>11124</v>
      </c>
    </row>
    <row r="811" spans="1:20" s="19" customFormat="1" hidden="1">
      <c r="A811" s="19">
        <v>720010072</v>
      </c>
      <c r="B811" s="19">
        <v>20020871</v>
      </c>
      <c r="C811" s="19" t="s">
        <v>9374</v>
      </c>
      <c r="D811" s="19" t="s">
        <v>9375</v>
      </c>
      <c r="E811" s="20">
        <v>36251</v>
      </c>
      <c r="F811" s="20">
        <v>36616</v>
      </c>
      <c r="G811" s="19" t="s">
        <v>75</v>
      </c>
      <c r="H811" s="19" t="s">
        <v>119</v>
      </c>
      <c r="I811" s="19" t="s">
        <v>445</v>
      </c>
      <c r="O811" s="19" t="s">
        <v>10792</v>
      </c>
      <c r="P811" s="20"/>
      <c r="R811" s="19">
        <v>6230</v>
      </c>
      <c r="S811" s="19" t="str">
        <f>IF(COUNTIF($B$2:B811,B811)&gt;1,"重複","")</f>
        <v/>
      </c>
      <c r="T811" s="19" t="s">
        <v>11124</v>
      </c>
    </row>
    <row r="812" spans="1:20" s="19" customFormat="1" hidden="1">
      <c r="A812" s="19">
        <v>720010074</v>
      </c>
      <c r="B812" s="19">
        <v>20024872</v>
      </c>
      <c r="C812" s="19" t="s">
        <v>9425</v>
      </c>
      <c r="D812" s="19" t="s">
        <v>9426</v>
      </c>
      <c r="E812" s="20">
        <v>36541</v>
      </c>
      <c r="F812" s="20">
        <v>36616</v>
      </c>
      <c r="G812" s="19" t="s">
        <v>75</v>
      </c>
      <c r="H812" s="19" t="s">
        <v>43</v>
      </c>
      <c r="I812" s="19" t="s">
        <v>6158</v>
      </c>
      <c r="O812" s="19" t="s">
        <v>10771</v>
      </c>
      <c r="P812" s="20"/>
      <c r="R812" s="19">
        <v>6600</v>
      </c>
      <c r="S812" s="19" t="str">
        <f>IF(COUNTIF($B$2:B812,B812)&gt;1,"重複","")</f>
        <v/>
      </c>
      <c r="T812" s="19" t="s">
        <v>11124</v>
      </c>
    </row>
    <row r="813" spans="1:20" s="19" customFormat="1" hidden="1">
      <c r="A813" s="19">
        <v>720010075</v>
      </c>
      <c r="B813" s="19">
        <v>20029675</v>
      </c>
      <c r="C813" s="19" t="s">
        <v>9446</v>
      </c>
      <c r="D813" s="19" t="s">
        <v>9447</v>
      </c>
      <c r="E813" s="20">
        <v>35886</v>
      </c>
      <c r="F813" s="20">
        <v>36250</v>
      </c>
      <c r="G813" s="19" t="s">
        <v>75</v>
      </c>
      <c r="H813" s="19" t="s">
        <v>8130</v>
      </c>
      <c r="I813" s="19" t="s">
        <v>853</v>
      </c>
      <c r="O813" s="19" t="s">
        <v>12015</v>
      </c>
      <c r="P813" s="20"/>
      <c r="R813" s="19">
        <v>4740</v>
      </c>
      <c r="S813" s="19" t="str">
        <f>IF(COUNTIF($B$2:B813,B813)&gt;1,"重複","")</f>
        <v/>
      </c>
      <c r="T813" s="19" t="s">
        <v>11124</v>
      </c>
    </row>
    <row r="814" spans="1:20" s="19" customFormat="1" hidden="1">
      <c r="A814" s="19">
        <v>720010076</v>
      </c>
      <c r="B814" s="19">
        <v>20102776</v>
      </c>
      <c r="C814" s="19" t="s">
        <v>4281</v>
      </c>
      <c r="D814" s="19" t="s">
        <v>4282</v>
      </c>
      <c r="E814" s="20">
        <v>40024</v>
      </c>
      <c r="F814" s="20">
        <v>40268</v>
      </c>
      <c r="G814" s="19" t="s">
        <v>75</v>
      </c>
      <c r="H814" s="19" t="s">
        <v>2315</v>
      </c>
      <c r="I814" s="19" t="s">
        <v>10948</v>
      </c>
      <c r="O814" s="19" t="s">
        <v>10773</v>
      </c>
      <c r="P814" s="20"/>
      <c r="R814" s="19">
        <v>7000</v>
      </c>
      <c r="S814" s="19" t="str">
        <f>IF(COUNTIF($B$2:B814,B814)&gt;1,"重複","")</f>
        <v/>
      </c>
      <c r="T814" s="19" t="s">
        <v>11124</v>
      </c>
    </row>
    <row r="815" spans="1:20" s="19" customFormat="1" hidden="1">
      <c r="A815" s="19">
        <v>720010076</v>
      </c>
      <c r="B815" s="19">
        <v>20034193</v>
      </c>
      <c r="C815" s="19" t="s">
        <v>9499</v>
      </c>
      <c r="D815" s="19" t="s">
        <v>4282</v>
      </c>
      <c r="E815" s="20">
        <v>36982</v>
      </c>
      <c r="F815" s="20">
        <v>37346</v>
      </c>
      <c r="G815" s="19" t="s">
        <v>75</v>
      </c>
      <c r="H815" s="19" t="s">
        <v>94</v>
      </c>
      <c r="I815" s="19" t="s">
        <v>9500</v>
      </c>
      <c r="O815" s="19" t="s">
        <v>10768</v>
      </c>
      <c r="P815" s="20"/>
      <c r="R815" s="19">
        <v>5730</v>
      </c>
      <c r="S815" s="19" t="str">
        <f>IF(COUNTIF($B$2:B815,B815)&gt;1,"重複","")</f>
        <v/>
      </c>
      <c r="T815" s="19" t="s">
        <v>11124</v>
      </c>
    </row>
    <row r="816" spans="1:20" s="19" customFormat="1" hidden="1">
      <c r="A816" s="19">
        <v>720010077</v>
      </c>
      <c r="B816" s="19">
        <v>20033505</v>
      </c>
      <c r="C816" s="19" t="s">
        <v>2852</v>
      </c>
      <c r="D816" s="19" t="s">
        <v>2853</v>
      </c>
      <c r="E816" s="20">
        <v>36617</v>
      </c>
      <c r="F816" s="20">
        <v>36981</v>
      </c>
      <c r="G816" s="19" t="s">
        <v>75</v>
      </c>
      <c r="H816" s="19" t="s">
        <v>94</v>
      </c>
      <c r="I816" s="19" t="s">
        <v>11003</v>
      </c>
      <c r="O816" s="19" t="s">
        <v>10768</v>
      </c>
      <c r="P816" s="20">
        <v>42104</v>
      </c>
      <c r="Q816" s="19" t="s">
        <v>29</v>
      </c>
      <c r="R816" s="19">
        <v>5230</v>
      </c>
      <c r="S816" s="19" t="str">
        <f>IF(COUNTIF($B$2:B816,B816)&gt;1,"重複","")</f>
        <v/>
      </c>
      <c r="T816" s="19" t="s">
        <v>11124</v>
      </c>
    </row>
    <row r="817" spans="1:20" s="19" customFormat="1" hidden="1">
      <c r="A817" s="19">
        <v>720010078</v>
      </c>
      <c r="B817" s="19">
        <v>20024047</v>
      </c>
      <c r="C817" s="19" t="s">
        <v>12814</v>
      </c>
      <c r="D817" s="19" t="s">
        <v>12815</v>
      </c>
      <c r="E817" s="20">
        <v>36404</v>
      </c>
      <c r="F817" s="20">
        <v>36616</v>
      </c>
      <c r="G817" s="19" t="s">
        <v>12416</v>
      </c>
      <c r="H817" s="19" t="s">
        <v>43</v>
      </c>
      <c r="I817" s="19" t="s">
        <v>12816</v>
      </c>
      <c r="O817" s="19" t="s">
        <v>10771</v>
      </c>
      <c r="P817" s="20"/>
      <c r="R817" s="19">
        <v>6600</v>
      </c>
      <c r="S817" s="19" t="str">
        <f>IF(COUNTIF($B$2:B817,B817)&gt;1,"重複","")</f>
        <v/>
      </c>
      <c r="T817" s="19" t="s">
        <v>12418</v>
      </c>
    </row>
    <row r="818" spans="1:20" s="19" customFormat="1" hidden="1">
      <c r="A818" s="19">
        <v>720010078</v>
      </c>
      <c r="B818" s="19">
        <v>20030689</v>
      </c>
      <c r="C818" s="19" t="s">
        <v>12814</v>
      </c>
      <c r="D818" s="19" t="s">
        <v>12815</v>
      </c>
      <c r="E818" s="20">
        <v>36617</v>
      </c>
      <c r="F818" s="20">
        <v>36981</v>
      </c>
      <c r="G818" s="19" t="s">
        <v>12416</v>
      </c>
      <c r="H818" s="19" t="s">
        <v>8130</v>
      </c>
      <c r="I818" s="19" t="s">
        <v>12511</v>
      </c>
      <c r="O818" s="19" t="s">
        <v>12015</v>
      </c>
      <c r="P818" s="20"/>
      <c r="R818" s="19">
        <v>6600</v>
      </c>
      <c r="S818" s="19" t="str">
        <f>IF(COUNTIF($B$2:B818,B818)&gt;1,"重複","")</f>
        <v/>
      </c>
      <c r="T818" s="19" t="s">
        <v>12418</v>
      </c>
    </row>
    <row r="819" spans="1:20" s="19" customFormat="1" hidden="1">
      <c r="A819" s="19">
        <v>720010079</v>
      </c>
      <c r="B819" s="19">
        <v>20023185</v>
      </c>
      <c r="C819" s="19" t="s">
        <v>9394</v>
      </c>
      <c r="D819" s="19" t="s">
        <v>9395</v>
      </c>
      <c r="E819" s="20">
        <v>36404</v>
      </c>
      <c r="F819" s="20">
        <v>36616</v>
      </c>
      <c r="G819" s="19" t="s">
        <v>75</v>
      </c>
      <c r="H819" s="19" t="s">
        <v>43</v>
      </c>
      <c r="I819" s="19" t="s">
        <v>494</v>
      </c>
      <c r="O819" s="19" t="s">
        <v>10771</v>
      </c>
      <c r="P819" s="20"/>
      <c r="R819" s="19">
        <v>6600</v>
      </c>
      <c r="S819" s="19" t="str">
        <f>IF(COUNTIF($B$2:B819,B819)&gt;1,"重複","")</f>
        <v/>
      </c>
      <c r="T819" s="19" t="s">
        <v>11124</v>
      </c>
    </row>
    <row r="820" spans="1:20" s="19" customFormat="1" hidden="1">
      <c r="A820" s="19">
        <v>720010080</v>
      </c>
      <c r="B820" s="19">
        <v>20034157</v>
      </c>
      <c r="C820" s="19" t="s">
        <v>9493</v>
      </c>
      <c r="D820" s="19" t="s">
        <v>9494</v>
      </c>
      <c r="E820" s="20">
        <v>36982</v>
      </c>
      <c r="F820" s="20">
        <v>37346</v>
      </c>
      <c r="G820" s="19" t="s">
        <v>75</v>
      </c>
      <c r="H820" s="19" t="s">
        <v>94</v>
      </c>
      <c r="I820" s="19" t="s">
        <v>9495</v>
      </c>
      <c r="J820" s="19" t="s">
        <v>9496</v>
      </c>
      <c r="K820" s="19" t="s">
        <v>9497</v>
      </c>
      <c r="L820" s="19" t="s">
        <v>9498</v>
      </c>
      <c r="O820" s="19" t="s">
        <v>10768</v>
      </c>
      <c r="P820" s="20"/>
      <c r="R820" s="19">
        <v>6230</v>
      </c>
      <c r="S820" s="19" t="str">
        <f>IF(COUNTIF($B$2:B820,B820)&gt;1,"重複","")</f>
        <v/>
      </c>
      <c r="T820" s="19" t="s">
        <v>11124</v>
      </c>
    </row>
    <row r="821" spans="1:20" s="19" customFormat="1" hidden="1">
      <c r="A821" s="19">
        <v>720010081</v>
      </c>
      <c r="B821" s="19">
        <v>20033268</v>
      </c>
      <c r="C821" s="19" t="s">
        <v>9480</v>
      </c>
      <c r="D821" s="19" t="s">
        <v>9481</v>
      </c>
      <c r="E821" s="20">
        <v>36982</v>
      </c>
      <c r="F821" s="20">
        <v>37346</v>
      </c>
      <c r="G821" s="19" t="s">
        <v>75</v>
      </c>
      <c r="H821" s="19" t="s">
        <v>108</v>
      </c>
      <c r="I821" s="19" t="s">
        <v>5524</v>
      </c>
      <c r="O821" s="19" t="s">
        <v>10806</v>
      </c>
      <c r="P821" s="20"/>
      <c r="R821" s="19">
        <v>2380</v>
      </c>
      <c r="S821" s="19" t="str">
        <f>IF(COUNTIF($B$2:B821,B821)&gt;1,"重複","")</f>
        <v/>
      </c>
      <c r="T821" s="19" t="s">
        <v>11124</v>
      </c>
    </row>
    <row r="822" spans="1:20" s="19" customFormat="1" hidden="1">
      <c r="A822" s="19">
        <v>720010082</v>
      </c>
      <c r="B822" s="19">
        <v>20035932</v>
      </c>
      <c r="C822" s="19" t="s">
        <v>12367</v>
      </c>
      <c r="D822" s="19" t="s">
        <v>9513</v>
      </c>
      <c r="E822" s="20">
        <v>36626</v>
      </c>
      <c r="F822" s="20">
        <v>36981</v>
      </c>
      <c r="G822" s="19" t="s">
        <v>75</v>
      </c>
      <c r="H822" s="19" t="s">
        <v>108</v>
      </c>
      <c r="I822" s="19" t="s">
        <v>12368</v>
      </c>
      <c r="O822" s="19" t="s">
        <v>10806</v>
      </c>
      <c r="P822" s="20"/>
      <c r="R822" s="19">
        <v>2380</v>
      </c>
      <c r="S822" s="19" t="str">
        <f>IF(COUNTIF($B$2:B822,B822)&gt;1,"重複","")</f>
        <v/>
      </c>
      <c r="T822" s="19" t="s">
        <v>11124</v>
      </c>
    </row>
    <row r="823" spans="1:20" s="19" customFormat="1" hidden="1">
      <c r="A823" s="19">
        <v>720010083</v>
      </c>
      <c r="B823" s="19">
        <v>20035668</v>
      </c>
      <c r="C823" s="19" t="s">
        <v>9509</v>
      </c>
      <c r="D823" s="19" t="s">
        <v>9510</v>
      </c>
      <c r="E823" s="20">
        <v>36982</v>
      </c>
      <c r="F823" s="20">
        <v>37346</v>
      </c>
      <c r="G823" s="19" t="s">
        <v>75</v>
      </c>
      <c r="H823" s="19" t="s">
        <v>119</v>
      </c>
      <c r="I823" s="19" t="s">
        <v>9511</v>
      </c>
      <c r="J823" s="19" t="s">
        <v>9512</v>
      </c>
      <c r="O823" s="19" t="s">
        <v>10792</v>
      </c>
      <c r="P823" s="20"/>
      <c r="R823" s="19">
        <v>5230</v>
      </c>
      <c r="S823" s="19" t="str">
        <f>IF(COUNTIF($B$2:B823,B823)&gt;1,"重複","")</f>
        <v/>
      </c>
      <c r="T823" s="19" t="s">
        <v>11124</v>
      </c>
    </row>
    <row r="824" spans="1:20" s="19" customFormat="1" hidden="1">
      <c r="A824" s="19">
        <v>720010084</v>
      </c>
      <c r="B824" s="19">
        <v>20015633</v>
      </c>
      <c r="C824" s="19" t="s">
        <v>9360</v>
      </c>
      <c r="D824" s="19" t="s">
        <v>9361</v>
      </c>
      <c r="E824" s="20">
        <v>36982</v>
      </c>
      <c r="F824" s="20">
        <v>37346</v>
      </c>
      <c r="G824" s="19" t="s">
        <v>75</v>
      </c>
      <c r="H824" s="19" t="s">
        <v>119</v>
      </c>
      <c r="I824" s="19" t="s">
        <v>9362</v>
      </c>
      <c r="J824" s="19" t="s">
        <v>9363</v>
      </c>
      <c r="O824" s="19" t="s">
        <v>10792</v>
      </c>
      <c r="P824" s="20"/>
      <c r="R824" s="19">
        <v>6230</v>
      </c>
      <c r="S824" s="19" t="str">
        <f>IF(COUNTIF($B$2:B824,B824)&gt;1,"重複","")</f>
        <v/>
      </c>
      <c r="T824" s="19" t="s">
        <v>11124</v>
      </c>
    </row>
    <row r="825" spans="1:20" s="19" customFormat="1" hidden="1">
      <c r="A825" s="19">
        <v>720010085</v>
      </c>
      <c r="B825" s="19">
        <v>20035037</v>
      </c>
      <c r="C825" s="19" t="s">
        <v>12817</v>
      </c>
      <c r="D825" s="19" t="s">
        <v>12818</v>
      </c>
      <c r="E825" s="20">
        <v>36993</v>
      </c>
      <c r="F825" s="20">
        <v>37346</v>
      </c>
      <c r="G825" s="19" t="s">
        <v>12416</v>
      </c>
      <c r="H825" s="19" t="s">
        <v>33</v>
      </c>
      <c r="I825" s="19" t="s">
        <v>12819</v>
      </c>
      <c r="J825" s="19" t="s">
        <v>12820</v>
      </c>
      <c r="O825" s="19" t="s">
        <v>10770</v>
      </c>
      <c r="P825" s="20"/>
      <c r="R825" s="19">
        <v>6600</v>
      </c>
      <c r="S825" s="19" t="str">
        <f>IF(COUNTIF($B$2:B825,B825)&gt;1,"重複","")</f>
        <v/>
      </c>
      <c r="T825" s="19" t="s">
        <v>12418</v>
      </c>
    </row>
    <row r="826" spans="1:20" s="19" customFormat="1" hidden="1">
      <c r="A826" s="19">
        <v>720010086</v>
      </c>
      <c r="B826" s="19">
        <v>20027638</v>
      </c>
      <c r="C826" s="19" t="s">
        <v>12821</v>
      </c>
      <c r="D826" s="19" t="s">
        <v>12822</v>
      </c>
      <c r="E826" s="20">
        <v>36647</v>
      </c>
      <c r="F826" s="20">
        <v>36981</v>
      </c>
      <c r="G826" s="19" t="s">
        <v>12416</v>
      </c>
      <c r="H826" s="19" t="s">
        <v>76</v>
      </c>
      <c r="I826" s="19" t="s">
        <v>1780</v>
      </c>
      <c r="O826" s="19" t="s">
        <v>10776</v>
      </c>
      <c r="P826" s="20"/>
      <c r="R826" s="19">
        <v>4740</v>
      </c>
      <c r="S826" s="19" t="str">
        <f>IF(COUNTIF($B$2:B826,B826)&gt;1,"重複","")</f>
        <v/>
      </c>
      <c r="T826" s="19" t="s">
        <v>12418</v>
      </c>
    </row>
    <row r="827" spans="1:20" s="19" customFormat="1" hidden="1">
      <c r="A827" s="19">
        <v>720010087</v>
      </c>
      <c r="B827" s="19">
        <v>20032927</v>
      </c>
      <c r="C827" s="19" t="s">
        <v>3224</v>
      </c>
      <c r="D827" s="19" t="s">
        <v>3225</v>
      </c>
      <c r="E827" s="20">
        <v>37165</v>
      </c>
      <c r="F827" s="20">
        <v>37346</v>
      </c>
      <c r="G827" s="19" t="s">
        <v>75</v>
      </c>
      <c r="H827" s="19" t="s">
        <v>2660</v>
      </c>
      <c r="I827" s="19" t="s">
        <v>10814</v>
      </c>
      <c r="O827" s="19" t="s">
        <v>10769</v>
      </c>
      <c r="P827" s="20">
        <v>41374</v>
      </c>
      <c r="Q827" s="19" t="s">
        <v>29</v>
      </c>
      <c r="R827" s="19">
        <v>6230</v>
      </c>
      <c r="S827" s="19" t="str">
        <f>IF(COUNTIF($B$2:B827,B827)&gt;1,"重複","")</f>
        <v/>
      </c>
      <c r="T827" s="19" t="s">
        <v>11124</v>
      </c>
    </row>
    <row r="828" spans="1:20" s="19" customFormat="1" hidden="1">
      <c r="A828" s="19">
        <v>720010087</v>
      </c>
      <c r="B828" s="19">
        <v>20015838</v>
      </c>
      <c r="C828" s="19" t="s">
        <v>9354</v>
      </c>
      <c r="D828" s="19" t="s">
        <v>3225</v>
      </c>
      <c r="E828" s="20">
        <v>36993</v>
      </c>
      <c r="F828" s="20">
        <v>37346</v>
      </c>
      <c r="G828" s="19" t="s">
        <v>75</v>
      </c>
      <c r="H828" s="19" t="s">
        <v>33</v>
      </c>
      <c r="I828" s="19" t="s">
        <v>9355</v>
      </c>
      <c r="O828" s="19" t="s">
        <v>10770</v>
      </c>
      <c r="P828" s="20"/>
      <c r="R828" s="19">
        <v>6230</v>
      </c>
      <c r="S828" s="19" t="str">
        <f>IF(COUNTIF($B$2:B828,B828)&gt;1,"重複","")</f>
        <v/>
      </c>
      <c r="T828" s="19" t="s">
        <v>11124</v>
      </c>
    </row>
    <row r="829" spans="1:20" s="19" customFormat="1" hidden="1">
      <c r="A829" s="19">
        <v>720010088</v>
      </c>
      <c r="B829" s="19">
        <v>20035603</v>
      </c>
      <c r="C829" s="19" t="s">
        <v>9358</v>
      </c>
      <c r="D829" s="19" t="s">
        <v>9359</v>
      </c>
      <c r="E829" s="20">
        <v>36993</v>
      </c>
      <c r="F829" s="20">
        <v>37346</v>
      </c>
      <c r="G829" s="19" t="s">
        <v>75</v>
      </c>
      <c r="H829" s="19" t="s">
        <v>119</v>
      </c>
      <c r="I829" s="19" t="s">
        <v>163</v>
      </c>
      <c r="O829" s="19" t="s">
        <v>10792</v>
      </c>
      <c r="P829" s="20"/>
      <c r="R829" s="19">
        <v>6230</v>
      </c>
      <c r="S829" s="19" t="str">
        <f>IF(COUNTIF($B$2:B829,B829)&gt;1,"重複","")</f>
        <v/>
      </c>
      <c r="T829" s="19" t="s">
        <v>11124</v>
      </c>
    </row>
    <row r="830" spans="1:20" s="19" customFormat="1" hidden="1">
      <c r="A830" s="19">
        <v>720010089</v>
      </c>
      <c r="B830" s="19">
        <v>20033329</v>
      </c>
      <c r="C830" s="19" t="s">
        <v>9356</v>
      </c>
      <c r="D830" s="19" t="s">
        <v>9357</v>
      </c>
      <c r="E830" s="20">
        <v>36993</v>
      </c>
      <c r="F830" s="20">
        <v>37346</v>
      </c>
      <c r="G830" s="19" t="s">
        <v>75</v>
      </c>
      <c r="H830" s="19" t="s">
        <v>104</v>
      </c>
      <c r="I830" s="19" t="s">
        <v>8608</v>
      </c>
      <c r="O830" s="19" t="s">
        <v>10805</v>
      </c>
      <c r="P830" s="20"/>
      <c r="R830" s="19">
        <v>2380</v>
      </c>
      <c r="S830" s="19" t="str">
        <f>IF(COUNTIF($B$2:B830,B830)&gt;1,"重複","")</f>
        <v/>
      </c>
      <c r="T830" s="19" t="s">
        <v>11124</v>
      </c>
    </row>
    <row r="831" spans="1:20" s="19" customFormat="1" hidden="1">
      <c r="A831" s="19">
        <v>720010090</v>
      </c>
      <c r="B831" s="19">
        <v>20034209</v>
      </c>
      <c r="C831" s="19" t="s">
        <v>9342</v>
      </c>
      <c r="D831" s="19" t="s">
        <v>9343</v>
      </c>
      <c r="E831" s="20">
        <v>35947</v>
      </c>
      <c r="F831" s="20">
        <v>36099</v>
      </c>
      <c r="G831" s="19" t="s">
        <v>75</v>
      </c>
      <c r="H831" s="19" t="s">
        <v>6164</v>
      </c>
      <c r="O831" s="19" t="s">
        <v>12026</v>
      </c>
      <c r="P831" s="20"/>
      <c r="R831" s="19">
        <v>6600</v>
      </c>
      <c r="S831" s="19" t="str">
        <f>IF(COUNTIF($B$2:B831,B831)&gt;1,"重複","")</f>
        <v/>
      </c>
      <c r="T831" s="19" t="s">
        <v>11124</v>
      </c>
    </row>
    <row r="832" spans="1:20" s="19" customFormat="1" hidden="1">
      <c r="A832" s="19">
        <v>720010091</v>
      </c>
      <c r="B832" s="19">
        <v>20023291</v>
      </c>
      <c r="C832" s="19" t="s">
        <v>9336</v>
      </c>
      <c r="D832" s="19" t="s">
        <v>9337</v>
      </c>
      <c r="E832" s="20">
        <v>35886</v>
      </c>
      <c r="F832" s="20">
        <v>36250</v>
      </c>
      <c r="G832" s="19" t="s">
        <v>75</v>
      </c>
      <c r="H832" s="19" t="s">
        <v>43</v>
      </c>
      <c r="O832" s="19" t="s">
        <v>10771</v>
      </c>
      <c r="P832" s="20"/>
      <c r="R832" s="19">
        <v>5730</v>
      </c>
      <c r="S832" s="19" t="str">
        <f>IF(COUNTIF($B$2:B832,B832)&gt;1,"重複","")</f>
        <v/>
      </c>
      <c r="T832" s="19" t="s">
        <v>11124</v>
      </c>
    </row>
    <row r="833" spans="1:20" s="19" customFormat="1" hidden="1">
      <c r="A833" s="19">
        <v>720010092</v>
      </c>
      <c r="B833" s="19">
        <v>20032235</v>
      </c>
      <c r="C833" s="19" t="s">
        <v>8419</v>
      </c>
      <c r="D833" s="19" t="s">
        <v>8420</v>
      </c>
      <c r="E833" s="20">
        <v>36997</v>
      </c>
      <c r="F833" s="20">
        <v>37346</v>
      </c>
      <c r="G833" s="19" t="s">
        <v>75</v>
      </c>
      <c r="H833" s="19" t="s">
        <v>2268</v>
      </c>
      <c r="I833" s="19" t="s">
        <v>9330</v>
      </c>
      <c r="O833" s="19" t="s">
        <v>12064</v>
      </c>
      <c r="P833" s="20"/>
      <c r="R833" s="19">
        <v>4740</v>
      </c>
      <c r="S833" s="19" t="str">
        <f>IF(COUNTIF($B$2:B833,B833)&gt;1,"重複","")</f>
        <v/>
      </c>
      <c r="T833" s="19" t="s">
        <v>11124</v>
      </c>
    </row>
    <row r="834" spans="1:20" s="19" customFormat="1" hidden="1">
      <c r="A834" s="19">
        <v>720010092</v>
      </c>
      <c r="B834" s="19">
        <v>20030810</v>
      </c>
      <c r="C834" s="19" t="s">
        <v>8419</v>
      </c>
      <c r="D834" s="19" t="s">
        <v>8420</v>
      </c>
      <c r="E834" s="20">
        <v>36617</v>
      </c>
      <c r="F834" s="20">
        <v>36981</v>
      </c>
      <c r="G834" s="19" t="s">
        <v>75</v>
      </c>
      <c r="H834" s="19" t="s">
        <v>8130</v>
      </c>
      <c r="I834" s="19" t="s">
        <v>1094</v>
      </c>
      <c r="J834" s="19" t="s">
        <v>12260</v>
      </c>
      <c r="O834" s="19" t="s">
        <v>12015</v>
      </c>
      <c r="P834" s="20"/>
      <c r="R834" s="19">
        <v>4740</v>
      </c>
      <c r="S834" s="19" t="str">
        <f>IF(COUNTIF($B$2:B834,B834)&gt;1,"重複","")</f>
        <v/>
      </c>
      <c r="T834" s="19" t="s">
        <v>11124</v>
      </c>
    </row>
    <row r="835" spans="1:20" s="19" customFormat="1" hidden="1">
      <c r="A835" s="19">
        <v>720010093</v>
      </c>
      <c r="B835" s="19">
        <v>20027771</v>
      </c>
      <c r="C835" s="19" t="s">
        <v>9269</v>
      </c>
      <c r="D835" s="19" t="s">
        <v>9270</v>
      </c>
      <c r="E835" s="20">
        <v>36843</v>
      </c>
      <c r="F835" s="20">
        <v>36981</v>
      </c>
      <c r="G835" s="19" t="s">
        <v>75</v>
      </c>
      <c r="H835" s="19" t="s">
        <v>76</v>
      </c>
      <c r="I835" s="19" t="s">
        <v>1147</v>
      </c>
      <c r="O835" s="19" t="s">
        <v>10776</v>
      </c>
      <c r="P835" s="20"/>
      <c r="R835" s="19">
        <v>6600</v>
      </c>
      <c r="S835" s="19" t="str">
        <f>IF(COUNTIF($B$2:B835,B835)&gt;1,"重複","")</f>
        <v/>
      </c>
      <c r="T835" s="19" t="s">
        <v>11124</v>
      </c>
    </row>
    <row r="836" spans="1:20" s="19" customFormat="1" hidden="1">
      <c r="A836" s="19">
        <v>720010093</v>
      </c>
      <c r="B836" s="19">
        <v>20034342</v>
      </c>
      <c r="C836" s="19" t="s">
        <v>9269</v>
      </c>
      <c r="D836" s="19" t="s">
        <v>9270</v>
      </c>
      <c r="E836" s="20">
        <v>36632</v>
      </c>
      <c r="F836" s="20">
        <v>36981</v>
      </c>
      <c r="G836" s="19" t="s">
        <v>75</v>
      </c>
      <c r="H836" s="19" t="s">
        <v>6164</v>
      </c>
      <c r="I836" s="19" t="s">
        <v>9335</v>
      </c>
      <c r="O836" s="19" t="s">
        <v>12026</v>
      </c>
      <c r="P836" s="20"/>
      <c r="R836" s="19">
        <v>6600</v>
      </c>
      <c r="S836" s="19" t="str">
        <f>IF(COUNTIF($B$2:B836,B836)&gt;1,"重複","")</f>
        <v/>
      </c>
      <c r="T836" s="19" t="s">
        <v>11124</v>
      </c>
    </row>
    <row r="837" spans="1:20" s="19" customFormat="1" hidden="1">
      <c r="A837" s="19">
        <v>720010094</v>
      </c>
      <c r="B837" s="19">
        <v>20026632</v>
      </c>
      <c r="C837" s="19" t="s">
        <v>12823</v>
      </c>
      <c r="D837" s="19" t="s">
        <v>12824</v>
      </c>
      <c r="E837" s="20">
        <v>36892</v>
      </c>
      <c r="F837" s="20">
        <v>36981</v>
      </c>
      <c r="G837" s="19" t="s">
        <v>12416</v>
      </c>
      <c r="H837" s="19" t="s">
        <v>43</v>
      </c>
      <c r="I837" s="19" t="s">
        <v>9567</v>
      </c>
      <c r="O837" s="19" t="s">
        <v>10771</v>
      </c>
      <c r="P837" s="20"/>
      <c r="R837" s="19">
        <v>6600</v>
      </c>
      <c r="S837" s="19" t="str">
        <f>IF(COUNTIF($B$2:B837,B837)&gt;1,"重複","")</f>
        <v/>
      </c>
      <c r="T837" s="19" t="s">
        <v>12418</v>
      </c>
    </row>
    <row r="838" spans="1:20" s="19" customFormat="1" hidden="1">
      <c r="A838" s="19">
        <v>720010095</v>
      </c>
      <c r="B838" s="19">
        <v>20034440</v>
      </c>
      <c r="C838" s="19" t="s">
        <v>9352</v>
      </c>
      <c r="D838" s="19" t="s">
        <v>9353</v>
      </c>
      <c r="E838" s="20">
        <v>36997</v>
      </c>
      <c r="F838" s="20">
        <v>37346</v>
      </c>
      <c r="G838" s="19" t="s">
        <v>75</v>
      </c>
      <c r="H838" s="19" t="s">
        <v>6164</v>
      </c>
      <c r="I838" s="19" t="s">
        <v>9335</v>
      </c>
      <c r="O838" s="19" t="s">
        <v>12026</v>
      </c>
      <c r="P838" s="20"/>
      <c r="R838" s="19">
        <v>6100</v>
      </c>
      <c r="S838" s="19" t="str">
        <f>IF(COUNTIF($B$2:B838,B838)&gt;1,"重複","")</f>
        <v/>
      </c>
      <c r="T838" s="19" t="s">
        <v>11124</v>
      </c>
    </row>
    <row r="839" spans="1:20" s="19" customFormat="1" hidden="1">
      <c r="A839" s="19">
        <v>720010096</v>
      </c>
      <c r="B839" s="19">
        <v>20026794</v>
      </c>
      <c r="C839" s="19" t="s">
        <v>12825</v>
      </c>
      <c r="D839" s="19" t="s">
        <v>12826</v>
      </c>
      <c r="E839" s="20">
        <v>36997</v>
      </c>
      <c r="F839" s="20">
        <v>37346</v>
      </c>
      <c r="G839" s="19" t="s">
        <v>12416</v>
      </c>
      <c r="H839" s="19" t="s">
        <v>43</v>
      </c>
      <c r="I839" s="19" t="s">
        <v>12796</v>
      </c>
      <c r="O839" s="19" t="s">
        <v>10771</v>
      </c>
      <c r="P839" s="20"/>
      <c r="R839" s="19">
        <v>6100</v>
      </c>
      <c r="S839" s="19" t="str">
        <f>IF(COUNTIF($B$2:B839,B839)&gt;1,"重複","")</f>
        <v/>
      </c>
      <c r="T839" s="19" t="s">
        <v>12418</v>
      </c>
    </row>
    <row r="840" spans="1:20" s="19" customFormat="1" hidden="1">
      <c r="A840" s="19">
        <v>720010097</v>
      </c>
      <c r="B840" s="19">
        <v>20034398</v>
      </c>
      <c r="C840" s="19" t="s">
        <v>9344</v>
      </c>
      <c r="D840" s="19" t="s">
        <v>9345</v>
      </c>
      <c r="E840" s="20">
        <v>36997</v>
      </c>
      <c r="F840" s="20">
        <v>37346</v>
      </c>
      <c r="G840" s="19" t="s">
        <v>75</v>
      </c>
      <c r="H840" s="19" t="s">
        <v>6164</v>
      </c>
      <c r="I840" s="19" t="s">
        <v>9335</v>
      </c>
      <c r="O840" s="19" t="s">
        <v>12026</v>
      </c>
      <c r="P840" s="20"/>
      <c r="R840" s="19">
        <v>6600</v>
      </c>
      <c r="S840" s="19" t="str">
        <f>IF(COUNTIF($B$2:B840,B840)&gt;1,"重複","")</f>
        <v/>
      </c>
      <c r="T840" s="19" t="s">
        <v>11124</v>
      </c>
    </row>
    <row r="841" spans="1:20" s="19" customFormat="1" hidden="1">
      <c r="A841" s="19">
        <v>720010098</v>
      </c>
      <c r="B841" s="19">
        <v>20026800</v>
      </c>
      <c r="C841" s="19" t="s">
        <v>12827</v>
      </c>
      <c r="D841" s="19" t="s">
        <v>12828</v>
      </c>
      <c r="E841" s="20">
        <v>36997</v>
      </c>
      <c r="F841" s="20">
        <v>37346</v>
      </c>
      <c r="G841" s="19" t="s">
        <v>12416</v>
      </c>
      <c r="H841" s="19" t="s">
        <v>43</v>
      </c>
      <c r="I841" s="19" t="s">
        <v>1585</v>
      </c>
      <c r="O841" s="19" t="s">
        <v>10771</v>
      </c>
      <c r="P841" s="20"/>
      <c r="R841" s="19">
        <v>6600</v>
      </c>
      <c r="S841" s="19" t="str">
        <f>IF(COUNTIF($B$2:B841,B841)&gt;1,"重複","")</f>
        <v/>
      </c>
      <c r="T841" s="19" t="s">
        <v>12418</v>
      </c>
    </row>
    <row r="842" spans="1:20" s="19" customFormat="1" hidden="1">
      <c r="A842" s="19">
        <v>720010099</v>
      </c>
      <c r="B842" s="19">
        <v>20034412</v>
      </c>
      <c r="C842" s="19" t="s">
        <v>9346</v>
      </c>
      <c r="D842" s="19" t="s">
        <v>9347</v>
      </c>
      <c r="E842" s="20">
        <v>36997</v>
      </c>
      <c r="F842" s="20">
        <v>37346</v>
      </c>
      <c r="G842" s="19" t="s">
        <v>75</v>
      </c>
      <c r="H842" s="19" t="s">
        <v>6164</v>
      </c>
      <c r="I842" s="19" t="s">
        <v>9335</v>
      </c>
      <c r="O842" s="19" t="s">
        <v>12026</v>
      </c>
      <c r="P842" s="20"/>
      <c r="R842" s="19">
        <v>5600</v>
      </c>
      <c r="S842" s="19" t="str">
        <f>IF(COUNTIF($B$2:B842,B842)&gt;1,"重複","")</f>
        <v/>
      </c>
      <c r="T842" s="19" t="s">
        <v>11124</v>
      </c>
    </row>
    <row r="843" spans="1:20" s="19" customFormat="1" hidden="1">
      <c r="A843" s="19">
        <v>720010100</v>
      </c>
      <c r="B843" s="19">
        <v>20034421</v>
      </c>
      <c r="C843" s="19" t="s">
        <v>9348</v>
      </c>
      <c r="D843" s="19" t="s">
        <v>9349</v>
      </c>
      <c r="E843" s="20">
        <v>36997</v>
      </c>
      <c r="F843" s="20">
        <v>37346</v>
      </c>
      <c r="G843" s="19" t="s">
        <v>75</v>
      </c>
      <c r="H843" s="19" t="s">
        <v>6164</v>
      </c>
      <c r="I843" s="19" t="s">
        <v>9335</v>
      </c>
      <c r="O843" s="19" t="s">
        <v>12026</v>
      </c>
      <c r="P843" s="20"/>
      <c r="R843" s="19">
        <v>6600</v>
      </c>
      <c r="S843" s="19" t="str">
        <f>IF(COUNTIF($B$2:B843,B843)&gt;1,"重複","")</f>
        <v/>
      </c>
      <c r="T843" s="19" t="s">
        <v>11124</v>
      </c>
    </row>
    <row r="844" spans="1:20" s="19" customFormat="1" hidden="1">
      <c r="A844" s="19">
        <v>720010101</v>
      </c>
      <c r="B844" s="19">
        <v>20026767</v>
      </c>
      <c r="C844" s="19" t="s">
        <v>9340</v>
      </c>
      <c r="D844" s="19" t="s">
        <v>9341</v>
      </c>
      <c r="E844" s="20">
        <v>36997</v>
      </c>
      <c r="F844" s="20">
        <v>37346</v>
      </c>
      <c r="G844" s="19" t="s">
        <v>75</v>
      </c>
      <c r="H844" s="19" t="s">
        <v>43</v>
      </c>
      <c r="I844" s="19" t="s">
        <v>629</v>
      </c>
      <c r="O844" s="19" t="s">
        <v>10771</v>
      </c>
      <c r="P844" s="20"/>
      <c r="R844" s="19">
        <v>5730</v>
      </c>
      <c r="S844" s="19" t="str">
        <f>IF(COUNTIF($B$2:B844,B844)&gt;1,"重複","")</f>
        <v/>
      </c>
      <c r="T844" s="19" t="s">
        <v>11124</v>
      </c>
    </row>
    <row r="845" spans="1:20" s="19" customFormat="1" hidden="1">
      <c r="A845" s="19">
        <v>720010102</v>
      </c>
      <c r="B845" s="19">
        <v>20023557</v>
      </c>
      <c r="C845" s="19" t="s">
        <v>9338</v>
      </c>
      <c r="D845" s="19" t="s">
        <v>9339</v>
      </c>
      <c r="E845" s="20">
        <v>36312</v>
      </c>
      <c r="F845" s="20">
        <v>36616</v>
      </c>
      <c r="G845" s="19" t="s">
        <v>75</v>
      </c>
      <c r="H845" s="19" t="s">
        <v>43</v>
      </c>
      <c r="I845" s="19" t="s">
        <v>8519</v>
      </c>
      <c r="O845" s="19" t="s">
        <v>10771</v>
      </c>
      <c r="P845" s="20"/>
      <c r="R845" s="19">
        <v>6100</v>
      </c>
      <c r="S845" s="19" t="str">
        <f>IF(COUNTIF($B$2:B845,B845)&gt;1,"重複","")</f>
        <v/>
      </c>
      <c r="T845" s="19" t="s">
        <v>11124</v>
      </c>
    </row>
    <row r="846" spans="1:20" s="19" customFormat="1" hidden="1">
      <c r="A846" s="19">
        <v>720010103</v>
      </c>
      <c r="B846" s="19">
        <v>20026837</v>
      </c>
      <c r="C846" s="19" t="s">
        <v>5539</v>
      </c>
      <c r="D846" s="19" t="s">
        <v>5540</v>
      </c>
      <c r="E846" s="20">
        <v>36997</v>
      </c>
      <c r="F846" s="20">
        <v>37346</v>
      </c>
      <c r="G846" s="19" t="s">
        <v>75</v>
      </c>
      <c r="H846" s="19" t="s">
        <v>43</v>
      </c>
      <c r="I846" s="19" t="s">
        <v>5556</v>
      </c>
      <c r="O846" s="19" t="s">
        <v>10771</v>
      </c>
      <c r="P846" s="20"/>
      <c r="R846" s="19">
        <v>6600</v>
      </c>
      <c r="S846" s="19" t="str">
        <f>IF(COUNTIF($B$2:B846,B846)&gt;1,"重複","")</f>
        <v/>
      </c>
      <c r="T846" s="19" t="s">
        <v>11124</v>
      </c>
    </row>
    <row r="847" spans="1:20" s="19" customFormat="1" hidden="1">
      <c r="A847" s="19">
        <v>720010104</v>
      </c>
      <c r="B847" s="19">
        <v>20024117</v>
      </c>
      <c r="C847" s="19" t="s">
        <v>12829</v>
      </c>
      <c r="D847" s="19" t="s">
        <v>12830</v>
      </c>
      <c r="E847" s="20">
        <v>36997</v>
      </c>
      <c r="F847" s="20">
        <v>37346</v>
      </c>
      <c r="G847" s="19" t="s">
        <v>12416</v>
      </c>
      <c r="H847" s="19" t="s">
        <v>43</v>
      </c>
      <c r="I847" s="19" t="s">
        <v>501</v>
      </c>
      <c r="O847" s="19" t="s">
        <v>10771</v>
      </c>
      <c r="P847" s="20"/>
      <c r="R847" s="19">
        <v>6600</v>
      </c>
      <c r="S847" s="19" t="str">
        <f>IF(COUNTIF($B$2:B847,B847)&gt;1,"重複","")</f>
        <v/>
      </c>
      <c r="T847" s="19" t="s">
        <v>12418</v>
      </c>
    </row>
    <row r="848" spans="1:20" s="19" customFormat="1" hidden="1">
      <c r="A848" s="19">
        <v>720010105</v>
      </c>
      <c r="B848" s="19">
        <v>20026819</v>
      </c>
      <c r="C848" s="19" t="s">
        <v>12831</v>
      </c>
      <c r="D848" s="19" t="s">
        <v>12832</v>
      </c>
      <c r="E848" s="20">
        <v>36997</v>
      </c>
      <c r="F848" s="20">
        <v>37346</v>
      </c>
      <c r="G848" s="19" t="s">
        <v>12416</v>
      </c>
      <c r="H848" s="19" t="s">
        <v>43</v>
      </c>
      <c r="I848" s="19" t="s">
        <v>12833</v>
      </c>
      <c r="O848" s="19" t="s">
        <v>10771</v>
      </c>
      <c r="P848" s="20"/>
      <c r="R848" s="19">
        <v>6100</v>
      </c>
      <c r="S848" s="19" t="str">
        <f>IF(COUNTIF($B$2:B848,B848)&gt;1,"重複","")</f>
        <v/>
      </c>
      <c r="T848" s="19" t="s">
        <v>12418</v>
      </c>
    </row>
    <row r="849" spans="1:20" s="19" customFormat="1" hidden="1">
      <c r="A849" s="19">
        <v>720010106</v>
      </c>
      <c r="B849" s="19">
        <v>20032226</v>
      </c>
      <c r="C849" s="19" t="s">
        <v>9333</v>
      </c>
      <c r="D849" s="19" t="s">
        <v>9334</v>
      </c>
      <c r="E849" s="20">
        <v>36647</v>
      </c>
      <c r="F849" s="20">
        <v>36981</v>
      </c>
      <c r="G849" s="19" t="s">
        <v>75</v>
      </c>
      <c r="H849" s="19" t="s">
        <v>2268</v>
      </c>
      <c r="I849" s="19" t="s">
        <v>9335</v>
      </c>
      <c r="O849" s="19" t="s">
        <v>12064</v>
      </c>
      <c r="P849" s="20"/>
      <c r="R849" s="19">
        <v>6600</v>
      </c>
      <c r="S849" s="19" t="str">
        <f>IF(COUNTIF($B$2:B849,B849)&gt;1,"重複","")</f>
        <v/>
      </c>
      <c r="T849" s="19" t="s">
        <v>11124</v>
      </c>
    </row>
    <row r="850" spans="1:20" s="19" customFormat="1" hidden="1">
      <c r="A850" s="19">
        <v>720010107</v>
      </c>
      <c r="B850" s="19">
        <v>20037232</v>
      </c>
      <c r="C850" s="19" t="s">
        <v>9331</v>
      </c>
      <c r="D850" s="19" t="s">
        <v>9332</v>
      </c>
      <c r="E850" s="20">
        <v>37012</v>
      </c>
      <c r="F850" s="20">
        <v>37346</v>
      </c>
      <c r="G850" s="19" t="s">
        <v>75</v>
      </c>
      <c r="H850" s="19" t="s">
        <v>2268</v>
      </c>
      <c r="I850" s="19" t="s">
        <v>9253</v>
      </c>
      <c r="O850" s="19" t="s">
        <v>12064</v>
      </c>
      <c r="P850" s="20"/>
      <c r="S850" s="19" t="str">
        <f>IF(COUNTIF($B$2:B850,B850)&gt;1,"重複","")</f>
        <v/>
      </c>
      <c r="T850" s="19" t="s">
        <v>11124</v>
      </c>
    </row>
    <row r="851" spans="1:20" s="19" customFormat="1" hidden="1">
      <c r="A851" s="19">
        <v>720010108</v>
      </c>
      <c r="B851" s="19">
        <v>20026846</v>
      </c>
      <c r="C851" s="19" t="s">
        <v>5738</v>
      </c>
      <c r="D851" s="19" t="s">
        <v>5739</v>
      </c>
      <c r="E851" s="20">
        <v>37012</v>
      </c>
      <c r="F851" s="20">
        <v>37346</v>
      </c>
      <c r="G851" s="19" t="s">
        <v>75</v>
      </c>
      <c r="H851" s="19" t="s">
        <v>43</v>
      </c>
      <c r="I851" s="19" t="s">
        <v>589</v>
      </c>
      <c r="O851" s="19" t="s">
        <v>10771</v>
      </c>
      <c r="P851" s="20"/>
      <c r="R851" s="19">
        <v>6230</v>
      </c>
      <c r="S851" s="19" t="str">
        <f>IF(COUNTIF($B$2:B851,B851)&gt;1,"重複","")</f>
        <v/>
      </c>
      <c r="T851" s="19" t="s">
        <v>11124</v>
      </c>
    </row>
    <row r="852" spans="1:20" s="19" customFormat="1" hidden="1">
      <c r="A852" s="19">
        <v>720010109</v>
      </c>
      <c r="B852" s="19">
        <v>20027521</v>
      </c>
      <c r="C852" s="19" t="s">
        <v>9323</v>
      </c>
      <c r="D852" s="19" t="s">
        <v>9324</v>
      </c>
      <c r="E852" s="20">
        <v>36617</v>
      </c>
      <c r="F852" s="20">
        <v>36981</v>
      </c>
      <c r="G852" s="19" t="s">
        <v>75</v>
      </c>
      <c r="H852" s="19" t="s">
        <v>76</v>
      </c>
      <c r="I852" s="19" t="s">
        <v>9307</v>
      </c>
      <c r="O852" s="19" t="s">
        <v>10776</v>
      </c>
      <c r="P852" s="20"/>
      <c r="R852" s="19">
        <v>6600</v>
      </c>
      <c r="S852" s="19" t="str">
        <f>IF(COUNTIF($B$2:B852,B852)&gt;1,"重複","")</f>
        <v/>
      </c>
      <c r="T852" s="19" t="s">
        <v>11124</v>
      </c>
    </row>
    <row r="853" spans="1:20" s="19" customFormat="1" hidden="1">
      <c r="A853" s="19">
        <v>720010110</v>
      </c>
      <c r="B853" s="19">
        <v>20025831</v>
      </c>
      <c r="C853" s="19" t="s">
        <v>9313</v>
      </c>
      <c r="D853" s="19" t="s">
        <v>9314</v>
      </c>
      <c r="E853" s="20">
        <v>36617</v>
      </c>
      <c r="F853" s="20">
        <v>36981</v>
      </c>
      <c r="G853" s="19" t="s">
        <v>75</v>
      </c>
      <c r="H853" s="19" t="s">
        <v>43</v>
      </c>
      <c r="I853" s="19" t="s">
        <v>12119</v>
      </c>
      <c r="O853" s="19" t="s">
        <v>10771</v>
      </c>
      <c r="P853" s="20"/>
      <c r="R853" s="19">
        <v>6100</v>
      </c>
      <c r="S853" s="19" t="str">
        <f>IF(COUNTIF($B$2:B853,B853)&gt;1,"重複","")</f>
        <v/>
      </c>
      <c r="T853" s="19" t="s">
        <v>11124</v>
      </c>
    </row>
    <row r="854" spans="1:20" s="19" customFormat="1" hidden="1">
      <c r="A854" s="19">
        <v>720010111</v>
      </c>
      <c r="B854" s="19">
        <v>20026891</v>
      </c>
      <c r="C854" s="19" t="s">
        <v>9317</v>
      </c>
      <c r="D854" s="19" t="s">
        <v>9318</v>
      </c>
      <c r="E854" s="20">
        <v>37012</v>
      </c>
      <c r="F854" s="20">
        <v>37346</v>
      </c>
      <c r="G854" s="19" t="s">
        <v>75</v>
      </c>
      <c r="H854" s="19" t="s">
        <v>43</v>
      </c>
      <c r="I854" s="19" t="s">
        <v>9263</v>
      </c>
      <c r="O854" s="19" t="s">
        <v>10771</v>
      </c>
      <c r="P854" s="20"/>
      <c r="R854" s="19">
        <v>6600</v>
      </c>
      <c r="S854" s="19" t="str">
        <f>IF(COUNTIF($B$2:B854,B854)&gt;1,"重複","")</f>
        <v/>
      </c>
      <c r="T854" s="19" t="s">
        <v>11124</v>
      </c>
    </row>
    <row r="855" spans="1:20" s="19" customFormat="1" hidden="1">
      <c r="A855" s="19">
        <v>720010112</v>
      </c>
      <c r="B855" s="19">
        <v>20038371</v>
      </c>
      <c r="C855" s="19" t="s">
        <v>8734</v>
      </c>
      <c r="D855" s="19" t="s">
        <v>8735</v>
      </c>
      <c r="E855" s="20">
        <v>37012</v>
      </c>
      <c r="F855" s="20">
        <v>37346</v>
      </c>
      <c r="G855" s="19" t="s">
        <v>75</v>
      </c>
      <c r="H855" s="19" t="s">
        <v>43</v>
      </c>
      <c r="O855" s="19" t="s">
        <v>10771</v>
      </c>
      <c r="P855" s="20"/>
      <c r="S855" s="19" t="str">
        <f>IF(COUNTIF($B$2:B855,B855)&gt;1,"重複","")</f>
        <v/>
      </c>
      <c r="T855" s="19" t="s">
        <v>11124</v>
      </c>
    </row>
    <row r="856" spans="1:20" s="19" customFormat="1" hidden="1">
      <c r="A856" s="19">
        <v>720010112</v>
      </c>
      <c r="B856" s="19">
        <v>20031620</v>
      </c>
      <c r="C856" s="19" t="s">
        <v>8734</v>
      </c>
      <c r="D856" s="19" t="s">
        <v>8735</v>
      </c>
      <c r="E856" s="20">
        <v>36080</v>
      </c>
      <c r="F856" s="20">
        <v>36250</v>
      </c>
      <c r="G856" s="19" t="s">
        <v>75</v>
      </c>
      <c r="H856" s="19" t="s">
        <v>94</v>
      </c>
      <c r="I856" s="19" t="s">
        <v>12336</v>
      </c>
      <c r="O856" s="19" t="s">
        <v>10768</v>
      </c>
      <c r="P856" s="20"/>
      <c r="R856" s="19">
        <v>5730</v>
      </c>
      <c r="S856" s="19" t="str">
        <f>IF(COUNTIF($B$2:B856,B856)&gt;1,"重複","")</f>
        <v/>
      </c>
      <c r="T856" s="19" t="s">
        <v>11124</v>
      </c>
    </row>
    <row r="857" spans="1:20" s="19" customFormat="1" hidden="1">
      <c r="A857" s="19">
        <v>720010113</v>
      </c>
      <c r="B857" s="19">
        <v>20025841</v>
      </c>
      <c r="C857" s="19" t="s">
        <v>9315</v>
      </c>
      <c r="D857" s="19" t="s">
        <v>9316</v>
      </c>
      <c r="E857" s="20">
        <v>36617</v>
      </c>
      <c r="F857" s="20">
        <v>36981</v>
      </c>
      <c r="G857" s="19" t="s">
        <v>75</v>
      </c>
      <c r="H857" s="19" t="s">
        <v>43</v>
      </c>
      <c r="I857" s="19" t="s">
        <v>1374</v>
      </c>
      <c r="O857" s="19" t="s">
        <v>10771</v>
      </c>
      <c r="P857" s="20"/>
      <c r="R857" s="19">
        <v>5230</v>
      </c>
      <c r="S857" s="19" t="str">
        <f>IF(COUNTIF($B$2:B857,B857)&gt;1,"重複","")</f>
        <v/>
      </c>
      <c r="T857" s="19" t="s">
        <v>11124</v>
      </c>
    </row>
    <row r="858" spans="1:20" s="19" customFormat="1" hidden="1">
      <c r="A858" s="19">
        <v>720010114</v>
      </c>
      <c r="B858" s="19">
        <v>20031267</v>
      </c>
      <c r="C858" s="19" t="s">
        <v>9325</v>
      </c>
      <c r="D858" s="19" t="s">
        <v>9326</v>
      </c>
      <c r="E858" s="20">
        <v>37012</v>
      </c>
      <c r="F858" s="20">
        <v>37346</v>
      </c>
      <c r="G858" s="19" t="s">
        <v>75</v>
      </c>
      <c r="H858" s="19" t="s">
        <v>94</v>
      </c>
      <c r="I858" s="19" t="s">
        <v>9327</v>
      </c>
      <c r="O858" s="19" t="s">
        <v>10768</v>
      </c>
      <c r="P858" s="20"/>
      <c r="R858" s="19">
        <v>6100</v>
      </c>
      <c r="S858" s="19" t="str">
        <f>IF(COUNTIF($B$2:B858,B858)&gt;1,"重複","")</f>
        <v/>
      </c>
      <c r="T858" s="19" t="s">
        <v>11124</v>
      </c>
    </row>
    <row r="859" spans="1:20" s="19" customFormat="1" hidden="1">
      <c r="A859" s="19">
        <v>720010115</v>
      </c>
      <c r="B859" s="19">
        <v>20027461</v>
      </c>
      <c r="C859" s="19" t="s">
        <v>9321</v>
      </c>
      <c r="D859" s="19" t="s">
        <v>9322</v>
      </c>
      <c r="E859" s="20">
        <v>36617</v>
      </c>
      <c r="F859" s="20">
        <v>36981</v>
      </c>
      <c r="G859" s="19" t="s">
        <v>75</v>
      </c>
      <c r="H859" s="19" t="s">
        <v>76</v>
      </c>
      <c r="I859" s="19" t="s">
        <v>9307</v>
      </c>
      <c r="O859" s="19" t="s">
        <v>10776</v>
      </c>
      <c r="P859" s="20"/>
      <c r="R859" s="19">
        <v>6600</v>
      </c>
      <c r="S859" s="19" t="str">
        <f>IF(COUNTIF($B$2:B859,B859)&gt;1,"重複","")</f>
        <v/>
      </c>
      <c r="T859" s="19" t="s">
        <v>11124</v>
      </c>
    </row>
    <row r="860" spans="1:20" s="19" customFormat="1" hidden="1">
      <c r="A860" s="19">
        <v>720010116</v>
      </c>
      <c r="B860" s="19">
        <v>20015670</v>
      </c>
      <c r="C860" s="19" t="s">
        <v>12834</v>
      </c>
      <c r="D860" s="19" t="s">
        <v>7187</v>
      </c>
      <c r="E860" s="20">
        <v>37012</v>
      </c>
      <c r="F860" s="20">
        <v>37346</v>
      </c>
      <c r="G860" s="19" t="s">
        <v>12416</v>
      </c>
      <c r="H860" s="19" t="s">
        <v>119</v>
      </c>
      <c r="I860" s="19" t="s">
        <v>12835</v>
      </c>
      <c r="O860" s="19" t="s">
        <v>10792</v>
      </c>
      <c r="P860" s="20"/>
      <c r="R860" s="19">
        <v>6100</v>
      </c>
      <c r="S860" s="19" t="str">
        <f>IF(COUNTIF($B$2:B860,B860)&gt;1,"重複","")</f>
        <v/>
      </c>
      <c r="T860" s="19" t="s">
        <v>12418</v>
      </c>
    </row>
    <row r="861" spans="1:20" s="19" customFormat="1" hidden="1">
      <c r="A861" s="19">
        <v>720010116</v>
      </c>
      <c r="B861" s="19">
        <v>20071838</v>
      </c>
      <c r="C861" s="19" t="s">
        <v>7186</v>
      </c>
      <c r="D861" s="19" t="s">
        <v>7187</v>
      </c>
      <c r="E861" s="20">
        <v>38663</v>
      </c>
      <c r="F861" s="20">
        <v>38807</v>
      </c>
      <c r="G861" s="19" t="s">
        <v>75</v>
      </c>
      <c r="H861" s="19" t="s">
        <v>33</v>
      </c>
      <c r="I861" s="19" t="s">
        <v>7188</v>
      </c>
      <c r="J861" s="19" t="s">
        <v>7189</v>
      </c>
      <c r="O861" s="19" t="s">
        <v>10770</v>
      </c>
      <c r="P861" s="20"/>
      <c r="R861" s="19">
        <v>6600</v>
      </c>
      <c r="S861" s="19" t="str">
        <f>IF(COUNTIF($B$2:B861,B861)&gt;1,"重複","")</f>
        <v/>
      </c>
      <c r="T861" s="19" t="s">
        <v>11124</v>
      </c>
    </row>
    <row r="862" spans="1:20" s="19" customFormat="1" hidden="1">
      <c r="A862" s="19">
        <v>720010117</v>
      </c>
      <c r="B862" s="19">
        <v>20028322</v>
      </c>
      <c r="C862" s="19" t="s">
        <v>12836</v>
      </c>
      <c r="D862" s="19" t="s">
        <v>12837</v>
      </c>
      <c r="E862" s="20">
        <v>36251</v>
      </c>
      <c r="F862" s="20">
        <v>36616</v>
      </c>
      <c r="G862" s="19" t="s">
        <v>12416</v>
      </c>
      <c r="H862" s="19" t="s">
        <v>28</v>
      </c>
      <c r="I862" s="19" t="s">
        <v>5088</v>
      </c>
      <c r="O862" s="19" t="s">
        <v>10787</v>
      </c>
      <c r="P862" s="20"/>
      <c r="R862" s="19">
        <v>6600</v>
      </c>
      <c r="S862" s="19" t="str">
        <f>IF(COUNTIF($B$2:B862,B862)&gt;1,"重複","")</f>
        <v/>
      </c>
      <c r="T862" s="19" t="s">
        <v>12418</v>
      </c>
    </row>
    <row r="863" spans="1:20" s="19" customFormat="1" hidden="1">
      <c r="A863" s="19">
        <v>720010118</v>
      </c>
      <c r="B863" s="19">
        <v>20023627</v>
      </c>
      <c r="C863" s="19" t="s">
        <v>9309</v>
      </c>
      <c r="D863" s="19" t="s">
        <v>9310</v>
      </c>
      <c r="E863" s="20">
        <v>36084</v>
      </c>
      <c r="F863" s="20">
        <v>36250</v>
      </c>
      <c r="G863" s="19" t="s">
        <v>75</v>
      </c>
      <c r="H863" s="19" t="s">
        <v>43</v>
      </c>
      <c r="I863" s="19" t="s">
        <v>1374</v>
      </c>
      <c r="O863" s="19" t="s">
        <v>10771</v>
      </c>
      <c r="P863" s="20"/>
      <c r="R863" s="19">
        <v>6230</v>
      </c>
      <c r="S863" s="19" t="str">
        <f>IF(COUNTIF($B$2:B863,B863)&gt;1,"重複","")</f>
        <v/>
      </c>
      <c r="T863" s="19" t="s">
        <v>11124</v>
      </c>
    </row>
    <row r="864" spans="1:20" s="19" customFormat="1" hidden="1">
      <c r="A864" s="19">
        <v>720010119</v>
      </c>
      <c r="B864" s="19">
        <v>20108324</v>
      </c>
      <c r="C864" s="19" t="s">
        <v>5008</v>
      </c>
      <c r="D864" s="19" t="s">
        <v>5009</v>
      </c>
      <c r="E864" s="20">
        <v>40280</v>
      </c>
      <c r="F864" s="20">
        <v>40633</v>
      </c>
      <c r="G864" s="19" t="s">
        <v>75</v>
      </c>
      <c r="H864" s="19" t="s">
        <v>1545</v>
      </c>
      <c r="I864" s="19" t="s">
        <v>5010</v>
      </c>
      <c r="O864" s="19" t="s">
        <v>10772</v>
      </c>
      <c r="P864" s="20"/>
      <c r="R864" s="19">
        <v>6230</v>
      </c>
      <c r="S864" s="19" t="str">
        <f>IF(COUNTIF($B$2:B864,B864)&gt;1,"重複","")</f>
        <v/>
      </c>
      <c r="T864" s="19" t="s">
        <v>11124</v>
      </c>
    </row>
    <row r="865" spans="1:20" s="19" customFormat="1" hidden="1">
      <c r="A865" s="19">
        <v>720010119</v>
      </c>
      <c r="B865" s="19">
        <v>20016480</v>
      </c>
      <c r="C865" s="19" t="s">
        <v>9308</v>
      </c>
      <c r="D865" s="19" t="s">
        <v>5009</v>
      </c>
      <c r="E865" s="20">
        <v>37012</v>
      </c>
      <c r="F865" s="20">
        <v>37346</v>
      </c>
      <c r="G865" s="19" t="s">
        <v>75</v>
      </c>
      <c r="H865" s="19" t="s">
        <v>76</v>
      </c>
      <c r="I865" s="19" t="s">
        <v>6000</v>
      </c>
      <c r="O865" s="19" t="s">
        <v>10776</v>
      </c>
      <c r="P865" s="20"/>
      <c r="R865" s="19">
        <v>6230</v>
      </c>
      <c r="S865" s="19" t="str">
        <f>IF(COUNTIF($B$2:B865,B865)&gt;1,"重複","")</f>
        <v/>
      </c>
      <c r="T865" s="19" t="s">
        <v>11124</v>
      </c>
    </row>
    <row r="866" spans="1:20" s="19" customFormat="1" hidden="1">
      <c r="A866" s="19">
        <v>720010120</v>
      </c>
      <c r="B866" s="19">
        <v>20023636</v>
      </c>
      <c r="C866" s="19" t="s">
        <v>6130</v>
      </c>
      <c r="D866" s="19" t="s">
        <v>6131</v>
      </c>
      <c r="E866" s="20">
        <v>35970</v>
      </c>
      <c r="F866" s="20">
        <v>36250</v>
      </c>
      <c r="G866" s="19" t="s">
        <v>75</v>
      </c>
      <c r="H866" s="19" t="s">
        <v>43</v>
      </c>
      <c r="O866" s="19" t="s">
        <v>10771</v>
      </c>
      <c r="P866" s="20"/>
      <c r="R866" s="19">
        <v>0</v>
      </c>
      <c r="S866" s="19" t="str">
        <f>IF(COUNTIF($B$2:B866,B866)&gt;1,"重複","")</f>
        <v/>
      </c>
      <c r="T866" s="19" t="s">
        <v>11124</v>
      </c>
    </row>
    <row r="867" spans="1:20" s="19" customFormat="1" hidden="1">
      <c r="A867" s="19">
        <v>720010121</v>
      </c>
      <c r="B867" s="19">
        <v>20026907</v>
      </c>
      <c r="C867" s="19" t="s">
        <v>9319</v>
      </c>
      <c r="D867" s="19" t="s">
        <v>9320</v>
      </c>
      <c r="E867" s="20">
        <v>37012</v>
      </c>
      <c r="F867" s="20">
        <v>37346</v>
      </c>
      <c r="G867" s="19" t="s">
        <v>75</v>
      </c>
      <c r="H867" s="19" t="s">
        <v>43</v>
      </c>
      <c r="I867" s="19" t="s">
        <v>1588</v>
      </c>
      <c r="O867" s="19" t="s">
        <v>10771</v>
      </c>
      <c r="P867" s="20"/>
      <c r="R867" s="19">
        <v>5600</v>
      </c>
      <c r="S867" s="19" t="str">
        <f>IF(COUNTIF($B$2:B867,B867)&gt;1,"重複","")</f>
        <v/>
      </c>
      <c r="T867" s="19" t="s">
        <v>11124</v>
      </c>
    </row>
    <row r="868" spans="1:20" s="19" customFormat="1" hidden="1">
      <c r="A868" s="19">
        <v>720010122</v>
      </c>
      <c r="B868" s="19">
        <v>20015651</v>
      </c>
      <c r="C868" s="19" t="s">
        <v>9302</v>
      </c>
      <c r="D868" s="19" t="s">
        <v>9303</v>
      </c>
      <c r="E868" s="20">
        <v>37012</v>
      </c>
      <c r="F868" s="20">
        <v>37346</v>
      </c>
      <c r="G868" s="19" t="s">
        <v>75</v>
      </c>
      <c r="H868" s="19" t="s">
        <v>119</v>
      </c>
      <c r="I868" s="19" t="s">
        <v>9304</v>
      </c>
      <c r="O868" s="19" t="s">
        <v>10792</v>
      </c>
      <c r="P868" s="20"/>
      <c r="R868" s="19">
        <v>5600</v>
      </c>
      <c r="S868" s="19" t="str">
        <f>IF(COUNTIF($B$2:B868,B868)&gt;1,"重複","")</f>
        <v/>
      </c>
      <c r="T868" s="19" t="s">
        <v>11124</v>
      </c>
    </row>
    <row r="869" spans="1:20" s="19" customFormat="1" hidden="1">
      <c r="A869" s="19">
        <v>720010123</v>
      </c>
      <c r="B869" s="19">
        <v>20016471</v>
      </c>
      <c r="C869" s="19" t="s">
        <v>9305</v>
      </c>
      <c r="D869" s="19" t="s">
        <v>9306</v>
      </c>
      <c r="E869" s="20">
        <v>37012</v>
      </c>
      <c r="F869" s="20">
        <v>37346</v>
      </c>
      <c r="G869" s="19" t="s">
        <v>75</v>
      </c>
      <c r="H869" s="19" t="s">
        <v>76</v>
      </c>
      <c r="I869" s="19" t="s">
        <v>9307</v>
      </c>
      <c r="O869" s="19" t="s">
        <v>10776</v>
      </c>
      <c r="P869" s="20"/>
      <c r="R869" s="19">
        <v>6230</v>
      </c>
      <c r="S869" s="19" t="str">
        <f>IF(COUNTIF($B$2:B869,B869)&gt;1,"重複","")</f>
        <v/>
      </c>
      <c r="T869" s="19" t="s">
        <v>11124</v>
      </c>
    </row>
    <row r="870" spans="1:20" s="19" customFormat="1" hidden="1">
      <c r="A870" s="19">
        <v>720010124</v>
      </c>
      <c r="B870" s="19">
        <v>20032253</v>
      </c>
      <c r="C870" s="19" t="s">
        <v>9328</v>
      </c>
      <c r="D870" s="19" t="s">
        <v>9329</v>
      </c>
      <c r="E870" s="20">
        <v>37012</v>
      </c>
      <c r="F870" s="20">
        <v>37346</v>
      </c>
      <c r="G870" s="19" t="s">
        <v>75</v>
      </c>
      <c r="H870" s="19" t="s">
        <v>2268</v>
      </c>
      <c r="I870" s="19" t="s">
        <v>9330</v>
      </c>
      <c r="O870" s="19" t="s">
        <v>12064</v>
      </c>
      <c r="P870" s="20"/>
      <c r="R870" s="19">
        <v>4740</v>
      </c>
      <c r="S870" s="19" t="str">
        <f>IF(COUNTIF($B$2:B870,B870)&gt;1,"重複","")</f>
        <v/>
      </c>
      <c r="T870" s="19" t="s">
        <v>11124</v>
      </c>
    </row>
    <row r="871" spans="1:20" s="19" customFormat="1" hidden="1">
      <c r="A871" s="19">
        <v>720010125</v>
      </c>
      <c r="B871" s="19">
        <v>20023947</v>
      </c>
      <c r="C871" s="19" t="s">
        <v>9311</v>
      </c>
      <c r="D871" s="19" t="s">
        <v>9312</v>
      </c>
      <c r="E871" s="20">
        <v>37012</v>
      </c>
      <c r="F871" s="20">
        <v>37346</v>
      </c>
      <c r="G871" s="19" t="s">
        <v>75</v>
      </c>
      <c r="H871" s="19" t="s">
        <v>43</v>
      </c>
      <c r="I871" s="19" t="s">
        <v>9290</v>
      </c>
      <c r="O871" s="19" t="s">
        <v>10771</v>
      </c>
      <c r="P871" s="20"/>
      <c r="R871" s="19">
        <v>5730</v>
      </c>
      <c r="S871" s="19" t="str">
        <f>IF(COUNTIF($B$2:B871,B871)&gt;1,"重複","")</f>
        <v/>
      </c>
      <c r="T871" s="19" t="s">
        <v>11124</v>
      </c>
    </row>
    <row r="872" spans="1:20" s="19" customFormat="1" hidden="1">
      <c r="A872" s="19">
        <v>720010126</v>
      </c>
      <c r="B872" s="19">
        <v>20016373</v>
      </c>
      <c r="C872" s="19" t="s">
        <v>9299</v>
      </c>
      <c r="D872" s="19" t="s">
        <v>9300</v>
      </c>
      <c r="E872" s="20">
        <v>37027</v>
      </c>
      <c r="F872" s="20">
        <v>37346</v>
      </c>
      <c r="G872" s="19" t="s">
        <v>75</v>
      </c>
      <c r="H872" s="19" t="s">
        <v>94</v>
      </c>
      <c r="I872" s="19" t="s">
        <v>9301</v>
      </c>
      <c r="O872" s="19" t="s">
        <v>10768</v>
      </c>
      <c r="P872" s="20"/>
      <c r="R872" s="19">
        <v>6600</v>
      </c>
      <c r="S872" s="19" t="str">
        <f>IF(COUNTIF($B$2:B872,B872)&gt;1,"重複","")</f>
        <v/>
      </c>
      <c r="T872" s="19" t="s">
        <v>11124</v>
      </c>
    </row>
    <row r="873" spans="1:20" s="19" customFormat="1" hidden="1">
      <c r="A873" s="19">
        <v>720010127</v>
      </c>
      <c r="B873" s="19">
        <v>20015661</v>
      </c>
      <c r="C873" s="19" t="s">
        <v>9287</v>
      </c>
      <c r="D873" s="19" t="s">
        <v>9288</v>
      </c>
      <c r="E873" s="20">
        <v>37043</v>
      </c>
      <c r="F873" s="20">
        <v>37346</v>
      </c>
      <c r="G873" s="19" t="s">
        <v>75</v>
      </c>
      <c r="H873" s="19" t="s">
        <v>119</v>
      </c>
      <c r="I873" s="19" t="s">
        <v>9289</v>
      </c>
      <c r="O873" s="19" t="s">
        <v>10792</v>
      </c>
      <c r="P873" s="20"/>
      <c r="R873" s="19">
        <v>6100</v>
      </c>
      <c r="S873" s="19" t="str">
        <f>IF(COUNTIF($B$2:B873,B873)&gt;1,"重複","")</f>
        <v/>
      </c>
      <c r="T873" s="19" t="s">
        <v>11124</v>
      </c>
    </row>
    <row r="874" spans="1:20" s="19" customFormat="1" hidden="1">
      <c r="A874" s="19">
        <v>720010128</v>
      </c>
      <c r="B874" s="19">
        <v>20026925</v>
      </c>
      <c r="C874" s="19" t="s">
        <v>9292</v>
      </c>
      <c r="D874" s="19" t="s">
        <v>9293</v>
      </c>
      <c r="E874" s="20">
        <v>37043</v>
      </c>
      <c r="F874" s="20">
        <v>37346</v>
      </c>
      <c r="G874" s="19" t="s">
        <v>75</v>
      </c>
      <c r="H874" s="19" t="s">
        <v>43</v>
      </c>
      <c r="I874" s="19" t="s">
        <v>1588</v>
      </c>
      <c r="O874" s="19" t="s">
        <v>10771</v>
      </c>
      <c r="P874" s="20"/>
      <c r="R874" s="19">
        <v>6600</v>
      </c>
      <c r="S874" s="19" t="str">
        <f>IF(COUNTIF($B$2:B874,B874)&gt;1,"重複","")</f>
        <v/>
      </c>
      <c r="T874" s="19" t="s">
        <v>11124</v>
      </c>
    </row>
    <row r="875" spans="1:20" s="19" customFormat="1" hidden="1">
      <c r="A875" s="19">
        <v>720010129</v>
      </c>
      <c r="B875" s="19">
        <v>20016105</v>
      </c>
      <c r="C875" s="19" t="s">
        <v>7963</v>
      </c>
      <c r="D875" s="19" t="s">
        <v>7964</v>
      </c>
      <c r="E875" s="20">
        <v>36708</v>
      </c>
      <c r="F875" s="20">
        <v>36981</v>
      </c>
      <c r="G875" s="19" t="s">
        <v>75</v>
      </c>
      <c r="H875" s="19" t="s">
        <v>94</v>
      </c>
      <c r="I875" s="19" t="s">
        <v>2412</v>
      </c>
      <c r="O875" s="19" t="s">
        <v>10768</v>
      </c>
      <c r="P875" s="20"/>
      <c r="R875" s="19">
        <v>5730</v>
      </c>
      <c r="S875" s="19" t="str">
        <f>IF(COUNTIF($B$2:B875,B875)&gt;1,"重複","")</f>
        <v/>
      </c>
      <c r="T875" s="19" t="s">
        <v>11124</v>
      </c>
    </row>
    <row r="876" spans="1:20" s="19" customFormat="1" hidden="1">
      <c r="A876" s="19">
        <v>720010130</v>
      </c>
      <c r="B876" s="19">
        <v>20016355</v>
      </c>
      <c r="C876" s="19" t="s">
        <v>12838</v>
      </c>
      <c r="D876" s="19" t="s">
        <v>12839</v>
      </c>
      <c r="E876" s="20">
        <v>37043</v>
      </c>
      <c r="F876" s="20">
        <v>37346</v>
      </c>
      <c r="G876" s="19" t="s">
        <v>12416</v>
      </c>
      <c r="H876" s="19" t="s">
        <v>94</v>
      </c>
      <c r="I876" s="19" t="s">
        <v>7075</v>
      </c>
      <c r="O876" s="19" t="s">
        <v>10768</v>
      </c>
      <c r="P876" s="20"/>
      <c r="R876" s="19">
        <v>5600</v>
      </c>
      <c r="S876" s="19" t="str">
        <f>IF(COUNTIF($B$2:B876,B876)&gt;1,"重複","")</f>
        <v/>
      </c>
      <c r="T876" s="19" t="s">
        <v>12418</v>
      </c>
    </row>
    <row r="877" spans="1:20" s="19" customFormat="1" hidden="1">
      <c r="A877" s="19">
        <v>720010131</v>
      </c>
      <c r="B877" s="19">
        <v>20032564</v>
      </c>
      <c r="C877" s="19" t="s">
        <v>12840</v>
      </c>
      <c r="D877" s="19" t="s">
        <v>12841</v>
      </c>
      <c r="E877" s="20">
        <v>37043</v>
      </c>
      <c r="F877" s="20">
        <v>37346</v>
      </c>
      <c r="G877" s="19" t="s">
        <v>12416</v>
      </c>
      <c r="H877" s="19" t="s">
        <v>28</v>
      </c>
      <c r="I877" s="19" t="s">
        <v>9296</v>
      </c>
      <c r="O877" s="19" t="s">
        <v>10787</v>
      </c>
      <c r="P877" s="20"/>
      <c r="R877" s="19">
        <v>6600</v>
      </c>
      <c r="S877" s="19" t="str">
        <f>IF(COUNTIF($B$2:B877,B877)&gt;1,"重複","")</f>
        <v/>
      </c>
      <c r="T877" s="19" t="s">
        <v>12418</v>
      </c>
    </row>
    <row r="878" spans="1:20" s="19" customFormat="1" hidden="1">
      <c r="A878" s="19">
        <v>720010132</v>
      </c>
      <c r="B878" s="19">
        <v>20026916</v>
      </c>
      <c r="C878" s="19" t="s">
        <v>9291</v>
      </c>
      <c r="D878" s="19" t="s">
        <v>3597</v>
      </c>
      <c r="E878" s="20">
        <v>37043</v>
      </c>
      <c r="F878" s="20">
        <v>37346</v>
      </c>
      <c r="G878" s="19" t="s">
        <v>75</v>
      </c>
      <c r="H878" s="19" t="s">
        <v>43</v>
      </c>
      <c r="I878" s="19" t="s">
        <v>9290</v>
      </c>
      <c r="O878" s="19" t="s">
        <v>10771</v>
      </c>
      <c r="P878" s="20"/>
      <c r="R878" s="19">
        <v>5230</v>
      </c>
      <c r="S878" s="19" t="str">
        <f>IF(COUNTIF($B$2:B878,B878)&gt;1,"重複","")</f>
        <v/>
      </c>
      <c r="T878" s="19" t="s">
        <v>11124</v>
      </c>
    </row>
    <row r="879" spans="1:20" s="19" customFormat="1" hidden="1">
      <c r="A879" s="19">
        <v>720010133</v>
      </c>
      <c r="B879" s="19">
        <v>20028067</v>
      </c>
      <c r="C879" s="19" t="s">
        <v>9294</v>
      </c>
      <c r="D879" s="19" t="s">
        <v>9295</v>
      </c>
      <c r="E879" s="20">
        <v>37043</v>
      </c>
      <c r="F879" s="20">
        <v>37346</v>
      </c>
      <c r="G879" s="19" t="s">
        <v>75</v>
      </c>
      <c r="H879" s="19" t="s">
        <v>76</v>
      </c>
      <c r="I879" s="19" t="s">
        <v>6000</v>
      </c>
      <c r="O879" s="19" t="s">
        <v>10776</v>
      </c>
      <c r="P879" s="20"/>
      <c r="R879" s="19">
        <v>4740</v>
      </c>
      <c r="S879" s="19" t="str">
        <f>IF(COUNTIF($B$2:B879,B879)&gt;1,"重複","")</f>
        <v/>
      </c>
      <c r="T879" s="19" t="s">
        <v>11124</v>
      </c>
    </row>
    <row r="880" spans="1:20" s="19" customFormat="1" hidden="1">
      <c r="A880" s="19">
        <v>720010134</v>
      </c>
      <c r="B880" s="19">
        <v>20035046</v>
      </c>
      <c r="C880" s="19" t="s">
        <v>12842</v>
      </c>
      <c r="D880" s="19" t="s">
        <v>12843</v>
      </c>
      <c r="E880" s="20">
        <v>37043</v>
      </c>
      <c r="F880" s="20">
        <v>37346</v>
      </c>
      <c r="G880" s="19" t="s">
        <v>12416</v>
      </c>
      <c r="H880" s="19" t="s">
        <v>33</v>
      </c>
      <c r="I880" s="19" t="s">
        <v>1726</v>
      </c>
      <c r="O880" s="19" t="s">
        <v>10770</v>
      </c>
      <c r="P880" s="20"/>
      <c r="R880" s="19">
        <v>5600</v>
      </c>
      <c r="S880" s="19" t="str">
        <f>IF(COUNTIF($B$2:B880,B880)&gt;1,"重複","")</f>
        <v/>
      </c>
      <c r="T880" s="19" t="s">
        <v>12418</v>
      </c>
    </row>
    <row r="881" spans="1:20" s="19" customFormat="1" hidden="1">
      <c r="A881" s="19">
        <v>720010135</v>
      </c>
      <c r="B881" s="19">
        <v>20024650</v>
      </c>
      <c r="C881" s="19" t="s">
        <v>12844</v>
      </c>
      <c r="D881" s="19" t="s">
        <v>12845</v>
      </c>
      <c r="E881" s="20">
        <v>36678</v>
      </c>
      <c r="F881" s="20">
        <v>36981</v>
      </c>
      <c r="G881" s="19" t="s">
        <v>12416</v>
      </c>
      <c r="H881" s="19" t="s">
        <v>43</v>
      </c>
      <c r="I881" s="19" t="s">
        <v>9290</v>
      </c>
      <c r="O881" s="19" t="s">
        <v>10771</v>
      </c>
      <c r="P881" s="20"/>
      <c r="R881" s="19">
        <v>0</v>
      </c>
      <c r="S881" s="19" t="str">
        <f>IF(COUNTIF($B$2:B881,B881)&gt;1,"重複","")</f>
        <v/>
      </c>
      <c r="T881" s="19" t="s">
        <v>12418</v>
      </c>
    </row>
    <row r="882" spans="1:20" s="19" customFormat="1" hidden="1">
      <c r="A882" s="19">
        <v>720010136</v>
      </c>
      <c r="B882" s="19">
        <v>20035055</v>
      </c>
      <c r="C882" s="19" t="s">
        <v>9297</v>
      </c>
      <c r="D882" s="19" t="s">
        <v>9298</v>
      </c>
      <c r="E882" s="20">
        <v>37043</v>
      </c>
      <c r="F882" s="20">
        <v>37346</v>
      </c>
      <c r="G882" s="19" t="s">
        <v>75</v>
      </c>
      <c r="H882" s="19" t="s">
        <v>33</v>
      </c>
      <c r="I882" s="19" t="s">
        <v>1849</v>
      </c>
      <c r="O882" s="19" t="s">
        <v>10770</v>
      </c>
      <c r="P882" s="20"/>
      <c r="R882" s="19">
        <v>6600</v>
      </c>
      <c r="S882" s="19" t="str">
        <f>IF(COUNTIF($B$2:B882,B882)&gt;1,"重複","")</f>
        <v/>
      </c>
      <c r="T882" s="19" t="s">
        <v>11124</v>
      </c>
    </row>
    <row r="883" spans="1:20" s="19" customFormat="1" hidden="1">
      <c r="A883" s="19">
        <v>720010137</v>
      </c>
      <c r="B883" s="19">
        <v>20035073</v>
      </c>
      <c r="C883" s="19" t="s">
        <v>12846</v>
      </c>
      <c r="D883" s="19" t="s">
        <v>12847</v>
      </c>
      <c r="E883" s="20">
        <v>37058</v>
      </c>
      <c r="F883" s="20">
        <v>37346</v>
      </c>
      <c r="G883" s="19" t="s">
        <v>12416</v>
      </c>
      <c r="H883" s="19" t="s">
        <v>33</v>
      </c>
      <c r="I883" s="19" t="s">
        <v>2154</v>
      </c>
      <c r="J883" s="19" t="s">
        <v>3164</v>
      </c>
      <c r="O883" s="19" t="s">
        <v>10770</v>
      </c>
      <c r="P883" s="20"/>
      <c r="R883" s="19">
        <v>6100</v>
      </c>
      <c r="S883" s="19" t="str">
        <f>IF(COUNTIF($B$2:B883,B883)&gt;1,"重複","")</f>
        <v/>
      </c>
      <c r="T883" s="19" t="s">
        <v>12418</v>
      </c>
    </row>
    <row r="884" spans="1:20" s="19" customFormat="1" hidden="1">
      <c r="A884" s="19">
        <v>720010138</v>
      </c>
      <c r="B884" s="19">
        <v>20026093</v>
      </c>
      <c r="C884" s="19" t="s">
        <v>9281</v>
      </c>
      <c r="D884" s="19" t="s">
        <v>9282</v>
      </c>
      <c r="E884" s="20">
        <v>36654</v>
      </c>
      <c r="F884" s="20">
        <v>36981</v>
      </c>
      <c r="G884" s="19" t="s">
        <v>75</v>
      </c>
      <c r="H884" s="19" t="s">
        <v>9125</v>
      </c>
      <c r="I884" s="19" t="s">
        <v>9124</v>
      </c>
      <c r="O884" s="19" t="s">
        <v>12110</v>
      </c>
      <c r="P884" s="20"/>
      <c r="R884" s="19">
        <v>4740</v>
      </c>
      <c r="S884" s="19" t="str">
        <f>IF(COUNTIF($B$2:B884,B884)&gt;1,"重複","")</f>
        <v/>
      </c>
      <c r="T884" s="19" t="s">
        <v>11124</v>
      </c>
    </row>
    <row r="885" spans="1:20" s="19" customFormat="1" hidden="1">
      <c r="A885" s="19">
        <v>720010139</v>
      </c>
      <c r="B885" s="19">
        <v>20035064</v>
      </c>
      <c r="C885" s="19" t="s">
        <v>9285</v>
      </c>
      <c r="D885" s="19" t="s">
        <v>9286</v>
      </c>
      <c r="E885" s="20">
        <v>37073</v>
      </c>
      <c r="F885" s="20">
        <v>37346</v>
      </c>
      <c r="G885" s="19" t="s">
        <v>75</v>
      </c>
      <c r="H885" s="19" t="s">
        <v>33</v>
      </c>
      <c r="I885" s="19" t="s">
        <v>3129</v>
      </c>
      <c r="O885" s="19" t="s">
        <v>10770</v>
      </c>
      <c r="P885" s="20"/>
      <c r="R885" s="19">
        <v>6600</v>
      </c>
      <c r="S885" s="19" t="str">
        <f>IF(COUNTIF($B$2:B885,B885)&gt;1,"重複","")</f>
        <v/>
      </c>
      <c r="T885" s="19" t="s">
        <v>11124</v>
      </c>
    </row>
    <row r="886" spans="1:20" s="19" customFormat="1" hidden="1">
      <c r="A886" s="19">
        <v>720010140</v>
      </c>
      <c r="B886" s="19">
        <v>20016026</v>
      </c>
      <c r="C886" s="19" t="s">
        <v>12848</v>
      </c>
      <c r="D886" s="19" t="s">
        <v>12849</v>
      </c>
      <c r="E886" s="20">
        <v>37073</v>
      </c>
      <c r="F886" s="20">
        <v>37346</v>
      </c>
      <c r="G886" s="19" t="s">
        <v>12416</v>
      </c>
      <c r="H886" s="19" t="s">
        <v>94</v>
      </c>
      <c r="I886" s="19" t="s">
        <v>6873</v>
      </c>
      <c r="O886" s="19" t="s">
        <v>10768</v>
      </c>
      <c r="P886" s="20"/>
      <c r="R886" s="19">
        <v>6600</v>
      </c>
      <c r="S886" s="19" t="str">
        <f>IF(COUNTIF($B$2:B886,B886)&gt;1,"重複","")</f>
        <v/>
      </c>
      <c r="T886" s="19" t="s">
        <v>12418</v>
      </c>
    </row>
    <row r="887" spans="1:20" s="19" customFormat="1" hidden="1">
      <c r="A887" s="19">
        <v>720010141</v>
      </c>
      <c r="B887" s="19">
        <v>20032582</v>
      </c>
      <c r="C887" s="19" t="s">
        <v>12850</v>
      </c>
      <c r="D887" s="19" t="s">
        <v>12851</v>
      </c>
      <c r="E887" s="20">
        <v>37073</v>
      </c>
      <c r="F887" s="20">
        <v>37346</v>
      </c>
      <c r="G887" s="19" t="s">
        <v>12416</v>
      </c>
      <c r="H887" s="19" t="s">
        <v>28</v>
      </c>
      <c r="I887" s="19" t="s">
        <v>5503</v>
      </c>
      <c r="O887" s="19" t="s">
        <v>10787</v>
      </c>
      <c r="P887" s="20"/>
      <c r="R887" s="19">
        <v>6600</v>
      </c>
      <c r="S887" s="19" t="str">
        <f>IF(COUNTIF($B$2:B887,B887)&gt;1,"重複","")</f>
        <v/>
      </c>
      <c r="T887" s="19" t="s">
        <v>12418</v>
      </c>
    </row>
    <row r="888" spans="1:20" s="19" customFormat="1" hidden="1">
      <c r="A888" s="19">
        <v>720010142</v>
      </c>
      <c r="B888" s="19">
        <v>20016648</v>
      </c>
      <c r="C888" s="19" t="s">
        <v>9275</v>
      </c>
      <c r="D888" s="19" t="s">
        <v>9276</v>
      </c>
      <c r="E888" s="20">
        <v>37073</v>
      </c>
      <c r="F888" s="20">
        <v>37346</v>
      </c>
      <c r="G888" s="19" t="s">
        <v>75</v>
      </c>
      <c r="H888" s="19" t="s">
        <v>94</v>
      </c>
      <c r="I888" s="19" t="s">
        <v>8254</v>
      </c>
      <c r="J888" s="19" t="s">
        <v>9277</v>
      </c>
      <c r="O888" s="19" t="s">
        <v>10768</v>
      </c>
      <c r="P888" s="20"/>
      <c r="R888" s="19">
        <v>5600</v>
      </c>
      <c r="S888" s="19" t="str">
        <f>IF(COUNTIF($B$2:B888,B888)&gt;1,"重複","")</f>
        <v/>
      </c>
      <c r="T888" s="19" t="s">
        <v>11124</v>
      </c>
    </row>
    <row r="889" spans="1:20" s="19" customFormat="1" hidden="1">
      <c r="A889" s="19">
        <v>720010143</v>
      </c>
      <c r="B889" s="19">
        <v>20032820</v>
      </c>
      <c r="C889" s="19" t="s">
        <v>9283</v>
      </c>
      <c r="D889" s="19" t="s">
        <v>9284</v>
      </c>
      <c r="E889" s="20">
        <v>37073</v>
      </c>
      <c r="F889" s="20">
        <v>37346</v>
      </c>
      <c r="G889" s="19" t="s">
        <v>75</v>
      </c>
      <c r="H889" s="19" t="s">
        <v>8130</v>
      </c>
      <c r="I889" s="19" t="s">
        <v>2314</v>
      </c>
      <c r="O889" s="19" t="s">
        <v>12015</v>
      </c>
      <c r="P889" s="20"/>
      <c r="R889" s="19">
        <v>6230</v>
      </c>
      <c r="S889" s="19" t="str">
        <f>IF(COUNTIF($B$2:B889,B889)&gt;1,"重複","")</f>
        <v/>
      </c>
      <c r="T889" s="19" t="s">
        <v>11124</v>
      </c>
    </row>
    <row r="890" spans="1:20" s="19" customFormat="1" hidden="1">
      <c r="A890" s="19">
        <v>720010144</v>
      </c>
      <c r="B890" s="19">
        <v>20016382</v>
      </c>
      <c r="C890" s="19" t="s">
        <v>9272</v>
      </c>
      <c r="D890" s="19" t="s">
        <v>9273</v>
      </c>
      <c r="E890" s="20">
        <v>37073</v>
      </c>
      <c r="F890" s="20">
        <v>37346</v>
      </c>
      <c r="G890" s="19" t="s">
        <v>75</v>
      </c>
      <c r="H890" s="19" t="s">
        <v>94</v>
      </c>
      <c r="I890" s="19" t="s">
        <v>9274</v>
      </c>
      <c r="O890" s="19" t="s">
        <v>10768</v>
      </c>
      <c r="P890" s="20"/>
      <c r="R890" s="19">
        <v>6600</v>
      </c>
      <c r="S890" s="19" t="str">
        <f>IF(COUNTIF($B$2:B890,B890)&gt;1,"重複","")</f>
        <v/>
      </c>
      <c r="T890" s="19" t="s">
        <v>11124</v>
      </c>
    </row>
    <row r="891" spans="1:20" s="19" customFormat="1" hidden="1">
      <c r="A891" s="19">
        <v>720010145</v>
      </c>
      <c r="B891" s="19">
        <v>20015642</v>
      </c>
      <c r="C891" s="19" t="s">
        <v>12852</v>
      </c>
      <c r="D891" s="19" t="s">
        <v>12853</v>
      </c>
      <c r="E891" s="20">
        <v>37073</v>
      </c>
      <c r="F891" s="20">
        <v>37346</v>
      </c>
      <c r="G891" s="19" t="s">
        <v>12416</v>
      </c>
      <c r="H891" s="19" t="s">
        <v>119</v>
      </c>
      <c r="I891" s="19" t="s">
        <v>2980</v>
      </c>
      <c r="O891" s="19" t="s">
        <v>10792</v>
      </c>
      <c r="P891" s="20"/>
      <c r="R891" s="19">
        <v>6600</v>
      </c>
      <c r="S891" s="19" t="str">
        <f>IF(COUNTIF($B$2:B891,B891)&gt;1,"重複","")</f>
        <v/>
      </c>
      <c r="T891" s="19" t="s">
        <v>12418</v>
      </c>
    </row>
    <row r="892" spans="1:20" s="19" customFormat="1" hidden="1">
      <c r="A892" s="19">
        <v>720010146</v>
      </c>
      <c r="B892" s="19">
        <v>20016513</v>
      </c>
      <c r="C892" s="19" t="s">
        <v>5569</v>
      </c>
      <c r="D892" s="19" t="s">
        <v>5570</v>
      </c>
      <c r="E892" s="20">
        <v>37073</v>
      </c>
      <c r="F892" s="20">
        <v>37346</v>
      </c>
      <c r="G892" s="19" t="s">
        <v>75</v>
      </c>
      <c r="H892" s="19" t="s">
        <v>76</v>
      </c>
      <c r="I892" s="19" t="s">
        <v>988</v>
      </c>
      <c r="O892" s="19" t="s">
        <v>10776</v>
      </c>
      <c r="P892" s="20"/>
      <c r="R892" s="19">
        <v>6100</v>
      </c>
      <c r="S892" s="19" t="str">
        <f>IF(COUNTIF($B$2:B892,B892)&gt;1,"重複","")</f>
        <v/>
      </c>
      <c r="T892" s="19" t="s">
        <v>11124</v>
      </c>
    </row>
    <row r="893" spans="1:20" s="19" customFormat="1" hidden="1">
      <c r="A893" s="19">
        <v>720010147</v>
      </c>
      <c r="B893" s="19">
        <v>20016017</v>
      </c>
      <c r="C893" s="19" t="s">
        <v>12854</v>
      </c>
      <c r="D893" s="19" t="s">
        <v>12855</v>
      </c>
      <c r="E893" s="20">
        <v>37073</v>
      </c>
      <c r="F893" s="20">
        <v>37346</v>
      </c>
      <c r="G893" s="19" t="s">
        <v>12416</v>
      </c>
      <c r="H893" s="19" t="s">
        <v>94</v>
      </c>
      <c r="I893" s="19" t="s">
        <v>12856</v>
      </c>
      <c r="O893" s="19" t="s">
        <v>10768</v>
      </c>
      <c r="P893" s="20"/>
      <c r="R893" s="19">
        <v>6100</v>
      </c>
      <c r="S893" s="19" t="str">
        <f>IF(COUNTIF($B$2:B893,B893)&gt;1,"重複","")</f>
        <v/>
      </c>
      <c r="T893" s="19" t="s">
        <v>12418</v>
      </c>
    </row>
    <row r="894" spans="1:20" s="19" customFormat="1" hidden="1">
      <c r="A894" s="19">
        <v>720010148</v>
      </c>
      <c r="B894" s="19">
        <v>20022783</v>
      </c>
      <c r="C894" s="19" t="s">
        <v>12857</v>
      </c>
      <c r="D894" s="19" t="s">
        <v>12858</v>
      </c>
      <c r="E894" s="20">
        <v>37073</v>
      </c>
      <c r="F894" s="20">
        <v>37346</v>
      </c>
      <c r="G894" s="19" t="s">
        <v>12416</v>
      </c>
      <c r="H894" s="19" t="s">
        <v>33</v>
      </c>
      <c r="I894" s="19" t="s">
        <v>5595</v>
      </c>
      <c r="J894" s="19" t="s">
        <v>3307</v>
      </c>
      <c r="O894" s="19" t="s">
        <v>10770</v>
      </c>
      <c r="P894" s="20"/>
      <c r="R894" s="19">
        <v>6600</v>
      </c>
      <c r="S894" s="19" t="str">
        <f>IF(COUNTIF($B$2:B894,B894)&gt;1,"重複","")</f>
        <v/>
      </c>
      <c r="T894" s="19" t="s">
        <v>12418</v>
      </c>
    </row>
    <row r="895" spans="1:20" s="19" customFormat="1" hidden="1">
      <c r="A895" s="19">
        <v>720010149</v>
      </c>
      <c r="B895" s="19">
        <v>20015703</v>
      </c>
      <c r="C895" s="19" t="s">
        <v>12859</v>
      </c>
      <c r="D895" s="19" t="s">
        <v>12860</v>
      </c>
      <c r="E895" s="20">
        <v>37085</v>
      </c>
      <c r="F895" s="20">
        <v>37346</v>
      </c>
      <c r="G895" s="19" t="s">
        <v>12416</v>
      </c>
      <c r="H895" s="19" t="s">
        <v>119</v>
      </c>
      <c r="I895" s="19" t="s">
        <v>12861</v>
      </c>
      <c r="O895" s="19" t="s">
        <v>10792</v>
      </c>
      <c r="P895" s="20"/>
      <c r="R895" s="19">
        <v>6600</v>
      </c>
      <c r="S895" s="19" t="str">
        <f>IF(COUNTIF($B$2:B895,B895)&gt;1,"重複","")</f>
        <v/>
      </c>
      <c r="T895" s="19" t="s">
        <v>12418</v>
      </c>
    </row>
    <row r="896" spans="1:20" s="19" customFormat="1" hidden="1">
      <c r="A896" s="19">
        <v>720010150</v>
      </c>
      <c r="B896" s="19">
        <v>20028554</v>
      </c>
      <c r="C896" s="19" t="s">
        <v>12862</v>
      </c>
      <c r="D896" s="19" t="s">
        <v>12863</v>
      </c>
      <c r="E896" s="20">
        <v>37088</v>
      </c>
      <c r="F896" s="20">
        <v>37346</v>
      </c>
      <c r="G896" s="19" t="s">
        <v>12416</v>
      </c>
      <c r="H896" s="19" t="s">
        <v>28</v>
      </c>
      <c r="I896" s="19" t="s">
        <v>12864</v>
      </c>
      <c r="O896" s="19" t="s">
        <v>10787</v>
      </c>
      <c r="P896" s="20"/>
      <c r="R896" s="19">
        <v>6100</v>
      </c>
      <c r="S896" s="19" t="str">
        <f>IF(COUNTIF($B$2:B896,B896)&gt;1,"重複","")</f>
        <v/>
      </c>
      <c r="T896" s="19" t="s">
        <v>12418</v>
      </c>
    </row>
    <row r="897" spans="1:20" s="19" customFormat="1" hidden="1">
      <c r="A897" s="19">
        <v>720010151</v>
      </c>
      <c r="B897" s="19">
        <v>20016550</v>
      </c>
      <c r="C897" s="19" t="s">
        <v>12865</v>
      </c>
      <c r="D897" s="19" t="s">
        <v>12866</v>
      </c>
      <c r="E897" s="20">
        <v>37088</v>
      </c>
      <c r="F897" s="20">
        <v>37346</v>
      </c>
      <c r="G897" s="19" t="s">
        <v>12416</v>
      </c>
      <c r="H897" s="19" t="s">
        <v>76</v>
      </c>
      <c r="I897" s="19" t="s">
        <v>988</v>
      </c>
      <c r="O897" s="19" t="s">
        <v>10776</v>
      </c>
      <c r="P897" s="20"/>
      <c r="R897" s="19">
        <v>6600</v>
      </c>
      <c r="S897" s="19" t="str">
        <f>IF(COUNTIF($B$2:B897,B897)&gt;1,"重複","")</f>
        <v/>
      </c>
      <c r="T897" s="19" t="s">
        <v>12418</v>
      </c>
    </row>
    <row r="898" spans="1:20" s="19" customFormat="1" hidden="1">
      <c r="A898" s="19">
        <v>720010152</v>
      </c>
      <c r="B898" s="19">
        <v>20035091</v>
      </c>
      <c r="C898" s="19" t="s">
        <v>12867</v>
      </c>
      <c r="D898" s="19" t="s">
        <v>12868</v>
      </c>
      <c r="E898" s="20">
        <v>37088</v>
      </c>
      <c r="F898" s="20">
        <v>37346</v>
      </c>
      <c r="G898" s="19" t="s">
        <v>12416</v>
      </c>
      <c r="H898" s="19" t="s">
        <v>33</v>
      </c>
      <c r="I898" s="19" t="s">
        <v>339</v>
      </c>
      <c r="O898" s="19" t="s">
        <v>10770</v>
      </c>
      <c r="P898" s="20"/>
      <c r="R898" s="19">
        <v>6600</v>
      </c>
      <c r="S898" s="19" t="str">
        <f>IF(COUNTIF($B$2:B898,B898)&gt;1,"重複","")</f>
        <v/>
      </c>
      <c r="T898" s="19" t="s">
        <v>12418</v>
      </c>
    </row>
    <row r="899" spans="1:20" s="19" customFormat="1" hidden="1">
      <c r="A899" s="19">
        <v>720010153</v>
      </c>
      <c r="B899" s="19">
        <v>20016531</v>
      </c>
      <c r="C899" s="19" t="s">
        <v>12869</v>
      </c>
      <c r="D899" s="19" t="s">
        <v>12870</v>
      </c>
      <c r="E899" s="20">
        <v>37088</v>
      </c>
      <c r="F899" s="20">
        <v>37346</v>
      </c>
      <c r="G899" s="19" t="s">
        <v>12416</v>
      </c>
      <c r="H899" s="19" t="s">
        <v>76</v>
      </c>
      <c r="I899" s="19" t="s">
        <v>2274</v>
      </c>
      <c r="O899" s="19" t="s">
        <v>10776</v>
      </c>
      <c r="P899" s="20"/>
      <c r="R899" s="19">
        <v>5600</v>
      </c>
      <c r="S899" s="19" t="str">
        <f>IF(COUNTIF($B$2:B899,B899)&gt;1,"重複","")</f>
        <v/>
      </c>
      <c r="T899" s="19" t="s">
        <v>12418</v>
      </c>
    </row>
    <row r="900" spans="1:20" s="19" customFormat="1" hidden="1">
      <c r="A900" s="19">
        <v>720010154</v>
      </c>
      <c r="B900" s="19">
        <v>20016666</v>
      </c>
      <c r="C900" s="19" t="s">
        <v>2813</v>
      </c>
      <c r="D900" s="19" t="s">
        <v>2814</v>
      </c>
      <c r="E900" s="20">
        <v>37099</v>
      </c>
      <c r="F900" s="20">
        <v>37346</v>
      </c>
      <c r="G900" s="19" t="s">
        <v>12416</v>
      </c>
      <c r="H900" s="19" t="s">
        <v>94</v>
      </c>
      <c r="I900" s="19" t="s">
        <v>9271</v>
      </c>
      <c r="O900" s="19" t="s">
        <v>10768</v>
      </c>
      <c r="P900" s="20"/>
      <c r="R900" s="19">
        <v>5600</v>
      </c>
      <c r="S900" s="19" t="str">
        <f>IF(COUNTIF($B$2:B900,B900)&gt;1,"重複","")</f>
        <v/>
      </c>
      <c r="T900" s="19" t="s">
        <v>12418</v>
      </c>
    </row>
    <row r="901" spans="1:20" s="19" customFormat="1" hidden="1">
      <c r="A901" s="19">
        <v>720010154</v>
      </c>
      <c r="B901" s="19">
        <v>20152171</v>
      </c>
      <c r="C901" s="19" t="s">
        <v>2813</v>
      </c>
      <c r="D901" s="19" t="s">
        <v>2814</v>
      </c>
      <c r="E901" s="20">
        <v>42181</v>
      </c>
      <c r="F901" s="20">
        <v>42460</v>
      </c>
      <c r="G901" s="19" t="s">
        <v>75</v>
      </c>
      <c r="H901" s="19" t="s">
        <v>33</v>
      </c>
      <c r="I901" s="19" t="s">
        <v>2815</v>
      </c>
      <c r="J901" s="19" t="s">
        <v>2816</v>
      </c>
      <c r="O901" s="19" t="s">
        <v>10770</v>
      </c>
      <c r="P901" s="20">
        <v>42181</v>
      </c>
      <c r="Q901" s="19" t="s">
        <v>29</v>
      </c>
      <c r="R901" s="19">
        <v>6600</v>
      </c>
      <c r="S901" s="19" t="str">
        <f>IF(COUNTIF($B$2:B901,B901)&gt;1,"重複","")</f>
        <v/>
      </c>
      <c r="T901" s="19" t="s">
        <v>11124</v>
      </c>
    </row>
    <row r="902" spans="1:20" s="19" customFormat="1" hidden="1">
      <c r="A902" s="19">
        <v>720010155</v>
      </c>
      <c r="B902" s="19">
        <v>20016587</v>
      </c>
      <c r="C902" s="19" t="s">
        <v>9266</v>
      </c>
      <c r="D902" s="19" t="s">
        <v>9267</v>
      </c>
      <c r="E902" s="20">
        <v>37104</v>
      </c>
      <c r="F902" s="20">
        <v>37346</v>
      </c>
      <c r="G902" s="19" t="s">
        <v>75</v>
      </c>
      <c r="H902" s="19" t="s">
        <v>76</v>
      </c>
      <c r="I902" s="19" t="s">
        <v>9268</v>
      </c>
      <c r="O902" s="19" t="s">
        <v>10776</v>
      </c>
      <c r="P902" s="20"/>
      <c r="R902" s="19">
        <v>6100</v>
      </c>
      <c r="S902" s="19" t="str">
        <f>IF(COUNTIF($B$2:B902,B902)&gt;1,"重複","")</f>
        <v/>
      </c>
      <c r="T902" s="19" t="s">
        <v>11124</v>
      </c>
    </row>
    <row r="903" spans="1:20" s="19" customFormat="1" hidden="1">
      <c r="A903" s="19">
        <v>720010156</v>
      </c>
      <c r="B903" s="19">
        <v>20035107</v>
      </c>
      <c r="C903" s="19" t="s">
        <v>12871</v>
      </c>
      <c r="D903" s="19" t="s">
        <v>12872</v>
      </c>
      <c r="E903" s="20">
        <v>37104</v>
      </c>
      <c r="F903" s="20">
        <v>37346</v>
      </c>
      <c r="G903" s="19" t="s">
        <v>12416</v>
      </c>
      <c r="H903" s="19" t="s">
        <v>33</v>
      </c>
      <c r="I903" s="19" t="s">
        <v>7343</v>
      </c>
      <c r="O903" s="19" t="s">
        <v>10770</v>
      </c>
      <c r="P903" s="20"/>
      <c r="R903" s="19">
        <v>6600</v>
      </c>
      <c r="S903" s="19" t="str">
        <f>IF(COUNTIF($B$2:B903,B903)&gt;1,"重複","")</f>
        <v/>
      </c>
      <c r="T903" s="19" t="s">
        <v>12418</v>
      </c>
    </row>
    <row r="904" spans="1:20" s="19" customFormat="1" hidden="1">
      <c r="A904" s="19">
        <v>720010157</v>
      </c>
      <c r="B904" s="19">
        <v>20021681</v>
      </c>
      <c r="C904" s="19" t="s">
        <v>12873</v>
      </c>
      <c r="D904" s="19" t="s">
        <v>12874</v>
      </c>
      <c r="E904" s="20">
        <v>36342</v>
      </c>
      <c r="F904" s="20">
        <v>36616</v>
      </c>
      <c r="G904" s="19" t="s">
        <v>12416</v>
      </c>
      <c r="H904" s="19" t="s">
        <v>119</v>
      </c>
      <c r="I904" s="19" t="s">
        <v>8271</v>
      </c>
      <c r="O904" s="19" t="s">
        <v>10792</v>
      </c>
      <c r="P904" s="20"/>
      <c r="R904" s="19">
        <v>6600</v>
      </c>
      <c r="S904" s="19" t="str">
        <f>IF(COUNTIF($B$2:B904,B904)&gt;1,"重複","")</f>
        <v/>
      </c>
      <c r="T904" s="19" t="s">
        <v>12418</v>
      </c>
    </row>
    <row r="905" spans="1:20" s="19" customFormat="1" hidden="1">
      <c r="A905" s="19">
        <v>720010158</v>
      </c>
      <c r="B905" s="19">
        <v>20032607</v>
      </c>
      <c r="C905" s="19" t="s">
        <v>12875</v>
      </c>
      <c r="D905" s="19" t="s">
        <v>12876</v>
      </c>
      <c r="E905" s="20">
        <v>37104</v>
      </c>
      <c r="F905" s="20">
        <v>37346</v>
      </c>
      <c r="G905" s="19" t="s">
        <v>12416</v>
      </c>
      <c r="H905" s="19" t="s">
        <v>28</v>
      </c>
      <c r="I905" s="19" t="s">
        <v>7382</v>
      </c>
      <c r="O905" s="19" t="s">
        <v>10787</v>
      </c>
      <c r="P905" s="20"/>
      <c r="R905" s="19">
        <v>6600</v>
      </c>
      <c r="S905" s="19" t="str">
        <f>IF(COUNTIF($B$2:B905,B905)&gt;1,"重複","")</f>
        <v/>
      </c>
      <c r="T905" s="19" t="s">
        <v>12418</v>
      </c>
    </row>
    <row r="906" spans="1:20" s="19" customFormat="1" hidden="1">
      <c r="A906" s="19">
        <v>720010159</v>
      </c>
      <c r="B906" s="19">
        <v>20027902</v>
      </c>
      <c r="C906" s="19" t="s">
        <v>12877</v>
      </c>
      <c r="D906" s="19" t="s">
        <v>12878</v>
      </c>
      <c r="E906" s="20">
        <v>37104</v>
      </c>
      <c r="F906" s="20">
        <v>37346</v>
      </c>
      <c r="G906" s="19" t="s">
        <v>12416</v>
      </c>
      <c r="H906" s="19" t="s">
        <v>76</v>
      </c>
      <c r="I906" s="19" t="s">
        <v>4646</v>
      </c>
      <c r="O906" s="19" t="s">
        <v>10776</v>
      </c>
      <c r="P906" s="20"/>
      <c r="R906" s="19">
        <v>6600</v>
      </c>
      <c r="S906" s="19" t="str">
        <f>IF(COUNTIF($B$2:B906,B906)&gt;1,"重複","")</f>
        <v/>
      </c>
      <c r="T906" s="19" t="s">
        <v>12418</v>
      </c>
    </row>
    <row r="907" spans="1:20" s="19" customFormat="1" hidden="1">
      <c r="A907" s="19">
        <v>720010160</v>
      </c>
      <c r="B907" s="19">
        <v>20016596</v>
      </c>
      <c r="C907" s="19" t="s">
        <v>12879</v>
      </c>
      <c r="D907" s="19" t="s">
        <v>12880</v>
      </c>
      <c r="E907" s="20">
        <v>37104</v>
      </c>
      <c r="F907" s="20">
        <v>37346</v>
      </c>
      <c r="G907" s="19" t="s">
        <v>12416</v>
      </c>
      <c r="H907" s="19" t="s">
        <v>76</v>
      </c>
      <c r="I907" s="19" t="s">
        <v>12881</v>
      </c>
      <c r="O907" s="19" t="s">
        <v>10776</v>
      </c>
      <c r="P907" s="20"/>
      <c r="R907" s="19">
        <v>6600</v>
      </c>
      <c r="S907" s="19" t="str">
        <f>IF(COUNTIF($B$2:B907,B907)&gt;1,"重複","")</f>
        <v/>
      </c>
      <c r="T907" s="19" t="s">
        <v>12418</v>
      </c>
    </row>
    <row r="908" spans="1:20" s="19" customFormat="1" hidden="1">
      <c r="A908" s="19">
        <v>720010161</v>
      </c>
      <c r="B908" s="19">
        <v>20016675</v>
      </c>
      <c r="C908" s="19" t="s">
        <v>12882</v>
      </c>
      <c r="D908" s="19" t="s">
        <v>12883</v>
      </c>
      <c r="E908" s="20">
        <v>37104</v>
      </c>
      <c r="F908" s="20">
        <v>37346</v>
      </c>
      <c r="G908" s="19" t="s">
        <v>12416</v>
      </c>
      <c r="H908" s="19" t="s">
        <v>94</v>
      </c>
      <c r="I908" s="19" t="s">
        <v>2420</v>
      </c>
      <c r="O908" s="19" t="s">
        <v>10768</v>
      </c>
      <c r="P908" s="20"/>
      <c r="R908" s="19">
        <v>6600</v>
      </c>
      <c r="S908" s="19" t="str">
        <f>IF(COUNTIF($B$2:B908,B908)&gt;1,"重複","")</f>
        <v/>
      </c>
      <c r="T908" s="19" t="s">
        <v>12418</v>
      </c>
    </row>
    <row r="909" spans="1:20" s="19" customFormat="1" hidden="1">
      <c r="A909" s="19">
        <v>720010162</v>
      </c>
      <c r="B909" s="19">
        <v>20033676</v>
      </c>
      <c r="C909" s="19" t="s">
        <v>12884</v>
      </c>
      <c r="D909" s="19" t="s">
        <v>12885</v>
      </c>
      <c r="E909" s="20">
        <v>36708</v>
      </c>
      <c r="F909" s="20">
        <v>36981</v>
      </c>
      <c r="G909" s="19" t="s">
        <v>12416</v>
      </c>
      <c r="H909" s="19" t="s">
        <v>94</v>
      </c>
      <c r="I909" s="19" t="s">
        <v>12306</v>
      </c>
      <c r="O909" s="19" t="s">
        <v>10768</v>
      </c>
      <c r="P909" s="20"/>
      <c r="R909" s="19">
        <v>6600</v>
      </c>
      <c r="S909" s="19" t="str">
        <f>IF(COUNTIF($B$2:B909,B909)&gt;1,"重複","")</f>
        <v/>
      </c>
      <c r="T909" s="19" t="s">
        <v>12418</v>
      </c>
    </row>
    <row r="910" spans="1:20" s="19" customFormat="1" hidden="1">
      <c r="A910" s="19">
        <v>720010163</v>
      </c>
      <c r="B910" s="19">
        <v>20016504</v>
      </c>
      <c r="C910" s="19" t="s">
        <v>9264</v>
      </c>
      <c r="D910" s="19" t="s">
        <v>9265</v>
      </c>
      <c r="E910" s="20">
        <v>37104</v>
      </c>
      <c r="F910" s="20">
        <v>37346</v>
      </c>
      <c r="G910" s="19" t="s">
        <v>75</v>
      </c>
      <c r="H910" s="19" t="s">
        <v>76</v>
      </c>
      <c r="I910" s="19" t="s">
        <v>2533</v>
      </c>
      <c r="O910" s="19" t="s">
        <v>10776</v>
      </c>
      <c r="P910" s="20"/>
      <c r="R910" s="19">
        <v>6600</v>
      </c>
      <c r="S910" s="19" t="str">
        <f>IF(COUNTIF($B$2:B910,B910)&gt;1,"重複","")</f>
        <v/>
      </c>
      <c r="T910" s="19" t="s">
        <v>11124</v>
      </c>
    </row>
    <row r="911" spans="1:20" s="19" customFormat="1" hidden="1">
      <c r="A911" s="19">
        <v>720010164</v>
      </c>
      <c r="B911" s="19">
        <v>20016601</v>
      </c>
      <c r="C911" s="19" t="s">
        <v>12886</v>
      </c>
      <c r="D911" s="19" t="s">
        <v>12887</v>
      </c>
      <c r="E911" s="20">
        <v>37119</v>
      </c>
      <c r="F911" s="20">
        <v>37346</v>
      </c>
      <c r="G911" s="19" t="s">
        <v>12416</v>
      </c>
      <c r="H911" s="19" t="s">
        <v>76</v>
      </c>
      <c r="I911" s="19" t="s">
        <v>6330</v>
      </c>
      <c r="O911" s="19" t="s">
        <v>10776</v>
      </c>
      <c r="P911" s="20"/>
      <c r="R911" s="19">
        <v>6100</v>
      </c>
      <c r="S911" s="19" t="str">
        <f>IF(COUNTIF($B$2:B911,B911)&gt;1,"重複","")</f>
        <v/>
      </c>
      <c r="T911" s="19" t="s">
        <v>12418</v>
      </c>
    </row>
    <row r="912" spans="1:20" s="19" customFormat="1" hidden="1">
      <c r="A912" s="19">
        <v>720010165</v>
      </c>
      <c r="B912" s="19">
        <v>20016578</v>
      </c>
      <c r="C912" s="19" t="s">
        <v>12888</v>
      </c>
      <c r="D912" s="19" t="s">
        <v>12889</v>
      </c>
      <c r="E912" s="20">
        <v>37135</v>
      </c>
      <c r="F912" s="20">
        <v>37346</v>
      </c>
      <c r="G912" s="19" t="s">
        <v>12416</v>
      </c>
      <c r="H912" s="19" t="s">
        <v>76</v>
      </c>
      <c r="I912" s="19" t="s">
        <v>2955</v>
      </c>
      <c r="O912" s="19" t="s">
        <v>10776</v>
      </c>
      <c r="P912" s="20"/>
      <c r="R912" s="19">
        <v>6600</v>
      </c>
      <c r="S912" s="19" t="str">
        <f>IF(COUNTIF($B$2:B912,B912)&gt;1,"重複","")</f>
        <v/>
      </c>
      <c r="T912" s="19" t="s">
        <v>12418</v>
      </c>
    </row>
    <row r="913" spans="1:20" s="19" customFormat="1" hidden="1">
      <c r="A913" s="19">
        <v>720010166</v>
      </c>
      <c r="B913" s="19">
        <v>20035082</v>
      </c>
      <c r="C913" s="19" t="s">
        <v>12890</v>
      </c>
      <c r="D913" s="19" t="s">
        <v>12891</v>
      </c>
      <c r="E913" s="20">
        <v>37135</v>
      </c>
      <c r="F913" s="20">
        <v>37346</v>
      </c>
      <c r="G913" s="19" t="s">
        <v>12416</v>
      </c>
      <c r="H913" s="19" t="s">
        <v>33</v>
      </c>
      <c r="I913" s="19" t="s">
        <v>2810</v>
      </c>
      <c r="O913" s="19" t="s">
        <v>10770</v>
      </c>
      <c r="P913" s="20"/>
      <c r="R913" s="19">
        <v>6100</v>
      </c>
      <c r="S913" s="19" t="str">
        <f>IF(COUNTIF($B$2:B913,B913)&gt;1,"重複","")</f>
        <v/>
      </c>
      <c r="T913" s="19" t="s">
        <v>12418</v>
      </c>
    </row>
    <row r="914" spans="1:20" s="19" customFormat="1" hidden="1">
      <c r="A914" s="19">
        <v>720010167</v>
      </c>
      <c r="B914" s="19">
        <v>20016684</v>
      </c>
      <c r="C914" s="19" t="s">
        <v>12892</v>
      </c>
      <c r="D914" s="19" t="s">
        <v>12893</v>
      </c>
      <c r="E914" s="20">
        <v>37135</v>
      </c>
      <c r="F914" s="20">
        <v>37346</v>
      </c>
      <c r="G914" s="19" t="s">
        <v>12416</v>
      </c>
      <c r="H914" s="19" t="s">
        <v>94</v>
      </c>
      <c r="I914" s="19" t="s">
        <v>8253</v>
      </c>
      <c r="O914" s="19" t="s">
        <v>10768</v>
      </c>
      <c r="P914" s="20"/>
      <c r="R914" s="19">
        <v>6600</v>
      </c>
      <c r="S914" s="19" t="str">
        <f>IF(COUNTIF($B$2:B914,B914)&gt;1,"重複","")</f>
        <v/>
      </c>
      <c r="T914" s="19" t="s">
        <v>12418</v>
      </c>
    </row>
    <row r="915" spans="1:20" s="19" customFormat="1" hidden="1">
      <c r="A915" s="19">
        <v>720010168</v>
      </c>
      <c r="B915" s="19">
        <v>20016611</v>
      </c>
      <c r="C915" s="19" t="s">
        <v>9256</v>
      </c>
      <c r="D915" s="19" t="s">
        <v>9257</v>
      </c>
      <c r="E915" s="20">
        <v>37135</v>
      </c>
      <c r="F915" s="20">
        <v>37346</v>
      </c>
      <c r="G915" s="19" t="s">
        <v>75</v>
      </c>
      <c r="H915" s="19" t="s">
        <v>76</v>
      </c>
      <c r="I915" s="19" t="s">
        <v>450</v>
      </c>
      <c r="O915" s="19" t="s">
        <v>10776</v>
      </c>
      <c r="P915" s="20"/>
      <c r="R915" s="19">
        <v>6600</v>
      </c>
      <c r="S915" s="19" t="str">
        <f>IF(COUNTIF($B$2:B915,B915)&gt;1,"重複","")</f>
        <v/>
      </c>
      <c r="T915" s="19" t="s">
        <v>11124</v>
      </c>
    </row>
    <row r="916" spans="1:20" s="19" customFormat="1" hidden="1">
      <c r="A916" s="19">
        <v>720010169</v>
      </c>
      <c r="B916" s="19">
        <v>20016693</v>
      </c>
      <c r="C916" s="19" t="s">
        <v>9258</v>
      </c>
      <c r="D916" s="19" t="s">
        <v>9259</v>
      </c>
      <c r="E916" s="20">
        <v>37135</v>
      </c>
      <c r="F916" s="20">
        <v>37346</v>
      </c>
      <c r="G916" s="19" t="s">
        <v>75</v>
      </c>
      <c r="H916" s="19" t="s">
        <v>94</v>
      </c>
      <c r="I916" s="19" t="s">
        <v>9260</v>
      </c>
      <c r="O916" s="19" t="s">
        <v>10768</v>
      </c>
      <c r="P916" s="20"/>
      <c r="R916" s="19">
        <v>6100</v>
      </c>
      <c r="S916" s="19" t="str">
        <f>IF(COUNTIF($B$2:B916,B916)&gt;1,"重複","")</f>
        <v/>
      </c>
      <c r="T916" s="19" t="s">
        <v>11124</v>
      </c>
    </row>
    <row r="917" spans="1:20" s="19" customFormat="1" hidden="1">
      <c r="A917" s="19">
        <v>720010170</v>
      </c>
      <c r="B917" s="19">
        <v>20027016</v>
      </c>
      <c r="C917" s="19" t="s">
        <v>9261</v>
      </c>
      <c r="D917" s="19" t="s">
        <v>9262</v>
      </c>
      <c r="E917" s="20">
        <v>37135</v>
      </c>
      <c r="F917" s="20">
        <v>37346</v>
      </c>
      <c r="G917" s="19" t="s">
        <v>75</v>
      </c>
      <c r="H917" s="19" t="s">
        <v>43</v>
      </c>
      <c r="I917" s="19" t="s">
        <v>9263</v>
      </c>
      <c r="O917" s="19" t="s">
        <v>10771</v>
      </c>
      <c r="P917" s="20"/>
      <c r="R917" s="19">
        <v>6600</v>
      </c>
      <c r="S917" s="19" t="str">
        <f>IF(COUNTIF($B$2:B917,B917)&gt;1,"重複","")</f>
        <v/>
      </c>
      <c r="T917" s="19" t="s">
        <v>11124</v>
      </c>
    </row>
    <row r="918" spans="1:20" s="19" customFormat="1" hidden="1">
      <c r="A918" s="19">
        <v>720010171</v>
      </c>
      <c r="B918" s="19">
        <v>20016620</v>
      </c>
      <c r="C918" s="19" t="s">
        <v>9254</v>
      </c>
      <c r="D918" s="19" t="s">
        <v>9255</v>
      </c>
      <c r="E918" s="20">
        <v>37150</v>
      </c>
      <c r="F918" s="20">
        <v>37346</v>
      </c>
      <c r="G918" s="19" t="s">
        <v>75</v>
      </c>
      <c r="H918" s="19" t="s">
        <v>76</v>
      </c>
      <c r="I918" s="19" t="s">
        <v>2274</v>
      </c>
      <c r="O918" s="19" t="s">
        <v>10776</v>
      </c>
      <c r="P918" s="20"/>
      <c r="R918" s="19">
        <v>6600</v>
      </c>
      <c r="S918" s="19" t="str">
        <f>IF(COUNTIF($B$2:B918,B918)&gt;1,"重複","")</f>
        <v/>
      </c>
      <c r="T918" s="19" t="s">
        <v>11124</v>
      </c>
    </row>
    <row r="919" spans="1:20" s="19" customFormat="1" hidden="1">
      <c r="A919" s="19">
        <v>720010172</v>
      </c>
      <c r="B919" s="19">
        <v>20038752</v>
      </c>
      <c r="C919" s="19" t="s">
        <v>9251</v>
      </c>
      <c r="D919" s="19" t="s">
        <v>9252</v>
      </c>
      <c r="E919" s="20">
        <v>37165</v>
      </c>
      <c r="F919" s="20">
        <v>37346</v>
      </c>
      <c r="G919" s="19" t="s">
        <v>75</v>
      </c>
      <c r="H919" s="19" t="s">
        <v>2268</v>
      </c>
      <c r="I919" s="19" t="s">
        <v>9253</v>
      </c>
      <c r="O919" s="19" t="s">
        <v>12064</v>
      </c>
      <c r="P919" s="20"/>
      <c r="S919" s="19" t="str">
        <f>IF(COUNTIF($B$2:B919,B919)&gt;1,"重複","")</f>
        <v/>
      </c>
      <c r="T919" s="19" t="s">
        <v>11124</v>
      </c>
    </row>
    <row r="920" spans="1:20" s="19" customFormat="1" hidden="1">
      <c r="A920" s="19">
        <v>720010173</v>
      </c>
      <c r="B920" s="19">
        <v>20033045</v>
      </c>
      <c r="C920" s="19" t="s">
        <v>9236</v>
      </c>
      <c r="D920" s="19" t="s">
        <v>9237</v>
      </c>
      <c r="E920" s="20">
        <v>37165</v>
      </c>
      <c r="F920" s="20">
        <v>37346</v>
      </c>
      <c r="G920" s="19" t="s">
        <v>75</v>
      </c>
      <c r="H920" s="19" t="s">
        <v>8130</v>
      </c>
      <c r="I920" s="19" t="s">
        <v>5259</v>
      </c>
      <c r="O920" s="19" t="s">
        <v>12015</v>
      </c>
      <c r="P920" s="20"/>
      <c r="R920" s="19">
        <v>6230</v>
      </c>
      <c r="S920" s="19" t="str">
        <f>IF(COUNTIF($B$2:B920,B920)&gt;1,"重複","")</f>
        <v/>
      </c>
      <c r="T920" s="19" t="s">
        <v>11124</v>
      </c>
    </row>
    <row r="921" spans="1:20" s="19" customFormat="1" hidden="1">
      <c r="A921" s="19">
        <v>720010174</v>
      </c>
      <c r="B921" s="19">
        <v>20016736</v>
      </c>
      <c r="C921" s="19" t="s">
        <v>9195</v>
      </c>
      <c r="D921" s="19" t="s">
        <v>9196</v>
      </c>
      <c r="E921" s="20">
        <v>37165</v>
      </c>
      <c r="F921" s="20">
        <v>37346</v>
      </c>
      <c r="G921" s="19" t="s">
        <v>75</v>
      </c>
      <c r="H921" s="19" t="s">
        <v>94</v>
      </c>
      <c r="I921" s="19" t="s">
        <v>9197</v>
      </c>
      <c r="O921" s="19" t="s">
        <v>10768</v>
      </c>
      <c r="P921" s="20"/>
      <c r="R921" s="19">
        <v>6600</v>
      </c>
      <c r="S921" s="19" t="str">
        <f>IF(COUNTIF($B$2:B921,B921)&gt;1,"重複","")</f>
        <v/>
      </c>
      <c r="T921" s="19" t="s">
        <v>11124</v>
      </c>
    </row>
    <row r="922" spans="1:20" s="19" customFormat="1" hidden="1">
      <c r="A922" s="19">
        <v>720010175</v>
      </c>
      <c r="B922" s="19">
        <v>20026483</v>
      </c>
      <c r="C922" s="19" t="s">
        <v>9214</v>
      </c>
      <c r="D922" s="19" t="s">
        <v>9215</v>
      </c>
      <c r="E922" s="20">
        <v>36846</v>
      </c>
      <c r="F922" s="20">
        <v>36981</v>
      </c>
      <c r="G922" s="19" t="s">
        <v>75</v>
      </c>
      <c r="H922" s="19" t="s">
        <v>43</v>
      </c>
      <c r="I922" s="19" t="s">
        <v>6286</v>
      </c>
      <c r="O922" s="19" t="s">
        <v>10771</v>
      </c>
      <c r="P922" s="20"/>
      <c r="R922" s="19">
        <v>5230</v>
      </c>
      <c r="S922" s="19" t="str">
        <f>IF(COUNTIF($B$2:B922,B922)&gt;1,"重複","")</f>
        <v/>
      </c>
      <c r="T922" s="19" t="s">
        <v>11124</v>
      </c>
    </row>
    <row r="923" spans="1:20" s="19" customFormat="1" hidden="1">
      <c r="A923" s="19">
        <v>720010176</v>
      </c>
      <c r="B923" s="19">
        <v>20015953</v>
      </c>
      <c r="C923" s="19" t="s">
        <v>12894</v>
      </c>
      <c r="D923" s="19" t="s">
        <v>12895</v>
      </c>
      <c r="E923" s="20">
        <v>37165</v>
      </c>
      <c r="F923" s="20">
        <v>37346</v>
      </c>
      <c r="G923" s="19" t="s">
        <v>12416</v>
      </c>
      <c r="H923" s="19" t="s">
        <v>94</v>
      </c>
      <c r="I923" s="19" t="s">
        <v>12896</v>
      </c>
      <c r="O923" s="19" t="s">
        <v>10768</v>
      </c>
      <c r="P923" s="20"/>
      <c r="R923" s="19">
        <v>6100</v>
      </c>
      <c r="S923" s="19" t="str">
        <f>IF(COUNTIF($B$2:B923,B923)&gt;1,"重複","")</f>
        <v/>
      </c>
      <c r="T923" s="19" t="s">
        <v>12418</v>
      </c>
    </row>
    <row r="924" spans="1:20" s="19" customFormat="1" hidden="1">
      <c r="A924" s="19">
        <v>720010177</v>
      </c>
      <c r="B924" s="19">
        <v>20033063</v>
      </c>
      <c r="C924" s="19" t="s">
        <v>9238</v>
      </c>
      <c r="D924" s="19" t="s">
        <v>9239</v>
      </c>
      <c r="E924" s="20">
        <v>37165</v>
      </c>
      <c r="F924" s="20">
        <v>37346</v>
      </c>
      <c r="G924" s="19" t="s">
        <v>75</v>
      </c>
      <c r="H924" s="19" t="s">
        <v>8130</v>
      </c>
      <c r="I924" s="19" t="s">
        <v>2314</v>
      </c>
      <c r="O924" s="19" t="s">
        <v>12015</v>
      </c>
      <c r="P924" s="20"/>
      <c r="R924" s="19">
        <v>6230</v>
      </c>
      <c r="S924" s="19" t="str">
        <f>IF(COUNTIF($B$2:B924,B924)&gt;1,"重複","")</f>
        <v/>
      </c>
      <c r="T924" s="19" t="s">
        <v>11124</v>
      </c>
    </row>
    <row r="925" spans="1:20" s="19" customFormat="1" hidden="1">
      <c r="A925" s="19">
        <v>720010178</v>
      </c>
      <c r="B925" s="19">
        <v>20046081</v>
      </c>
      <c r="C925" s="19" t="s">
        <v>7524</v>
      </c>
      <c r="D925" s="19" t="s">
        <v>7525</v>
      </c>
      <c r="E925" s="20">
        <v>37530</v>
      </c>
      <c r="F925" s="20">
        <v>37711</v>
      </c>
      <c r="G925" s="19" t="s">
        <v>75</v>
      </c>
      <c r="H925" s="19" t="s">
        <v>2660</v>
      </c>
      <c r="I925" s="19" t="s">
        <v>2314</v>
      </c>
      <c r="O925" s="19" t="s">
        <v>10769</v>
      </c>
      <c r="P925" s="20"/>
      <c r="R925" s="19">
        <v>6230</v>
      </c>
      <c r="S925" s="19" t="str">
        <f>IF(COUNTIF($B$2:B925,B925)&gt;1,"重複","")</f>
        <v/>
      </c>
      <c r="T925" s="19" t="s">
        <v>11124</v>
      </c>
    </row>
    <row r="926" spans="1:20" s="19" customFormat="1" hidden="1">
      <c r="A926" s="19">
        <v>720010178</v>
      </c>
      <c r="B926" s="19">
        <v>20021608</v>
      </c>
      <c r="C926" s="19" t="s">
        <v>9201</v>
      </c>
      <c r="D926" s="19" t="s">
        <v>7525</v>
      </c>
      <c r="E926" s="20">
        <v>36251</v>
      </c>
      <c r="F926" s="20">
        <v>36616</v>
      </c>
      <c r="G926" s="19" t="s">
        <v>75</v>
      </c>
      <c r="H926" s="19" t="s">
        <v>119</v>
      </c>
      <c r="I926" s="19" t="s">
        <v>9616</v>
      </c>
      <c r="O926" s="19" t="s">
        <v>10792</v>
      </c>
      <c r="P926" s="20"/>
      <c r="R926" s="19">
        <v>6230</v>
      </c>
      <c r="S926" s="19" t="str">
        <f>IF(COUNTIF($B$2:B926,B926)&gt;1,"重複","")</f>
        <v/>
      </c>
      <c r="T926" s="19" t="s">
        <v>11124</v>
      </c>
    </row>
    <row r="927" spans="1:20" s="19" customFormat="1" hidden="1">
      <c r="A927" s="19">
        <v>720010179</v>
      </c>
      <c r="B927" s="19">
        <v>20033036</v>
      </c>
      <c r="C927" s="19" t="s">
        <v>9234</v>
      </c>
      <c r="D927" s="19" t="s">
        <v>9235</v>
      </c>
      <c r="E927" s="20">
        <v>37165</v>
      </c>
      <c r="F927" s="20">
        <v>37346</v>
      </c>
      <c r="G927" s="19" t="s">
        <v>75</v>
      </c>
      <c r="H927" s="19" t="s">
        <v>8130</v>
      </c>
      <c r="I927" s="19" t="s">
        <v>5259</v>
      </c>
      <c r="O927" s="19" t="s">
        <v>12015</v>
      </c>
      <c r="P927" s="20"/>
      <c r="R927" s="19">
        <v>6230</v>
      </c>
      <c r="S927" s="19" t="str">
        <f>IF(COUNTIF($B$2:B927,B927)&gt;1,"重複","")</f>
        <v/>
      </c>
      <c r="T927" s="19" t="s">
        <v>11124</v>
      </c>
    </row>
    <row r="928" spans="1:20" s="19" customFormat="1" hidden="1">
      <c r="A928" s="19">
        <v>720010180</v>
      </c>
      <c r="B928" s="19">
        <v>20045165</v>
      </c>
      <c r="C928" s="19" t="s">
        <v>8790</v>
      </c>
      <c r="D928" s="19" t="s">
        <v>8791</v>
      </c>
      <c r="E928" s="20">
        <v>37530</v>
      </c>
      <c r="F928" s="20">
        <v>37711</v>
      </c>
      <c r="G928" s="19" t="s">
        <v>75</v>
      </c>
      <c r="H928" s="19" t="s">
        <v>119</v>
      </c>
      <c r="I928" s="19" t="s">
        <v>8067</v>
      </c>
      <c r="O928" s="19" t="s">
        <v>10792</v>
      </c>
      <c r="P928" s="20"/>
      <c r="R928" s="19">
        <v>6230</v>
      </c>
      <c r="S928" s="19" t="str">
        <f>IF(COUNTIF($B$2:B928,B928)&gt;1,"重複","")</f>
        <v/>
      </c>
      <c r="T928" s="19" t="s">
        <v>11124</v>
      </c>
    </row>
    <row r="929" spans="1:20" s="19" customFormat="1" hidden="1">
      <c r="A929" s="19">
        <v>720010180</v>
      </c>
      <c r="B929" s="19">
        <v>20027735</v>
      </c>
      <c r="C929" s="19" t="s">
        <v>9218</v>
      </c>
      <c r="D929" s="19" t="s">
        <v>8791</v>
      </c>
      <c r="E929" s="20">
        <v>36810</v>
      </c>
      <c r="F929" s="20">
        <v>36981</v>
      </c>
      <c r="G929" s="19" t="s">
        <v>75</v>
      </c>
      <c r="H929" s="19" t="s">
        <v>33</v>
      </c>
      <c r="I929" s="19" t="s">
        <v>9219</v>
      </c>
      <c r="O929" s="19" t="s">
        <v>10770</v>
      </c>
      <c r="P929" s="20"/>
      <c r="R929" s="19">
        <v>5730</v>
      </c>
      <c r="S929" s="19" t="str">
        <f>IF(COUNTIF($B$2:B929,B929)&gt;1,"重複","")</f>
        <v/>
      </c>
      <c r="T929" s="19" t="s">
        <v>11124</v>
      </c>
    </row>
    <row r="930" spans="1:20" s="19" customFormat="1" hidden="1">
      <c r="A930" s="19">
        <v>720010181</v>
      </c>
      <c r="B930" s="19">
        <v>20016008</v>
      </c>
      <c r="C930" s="19" t="s">
        <v>9193</v>
      </c>
      <c r="D930" s="19" t="s">
        <v>9194</v>
      </c>
      <c r="E930" s="20">
        <v>37165</v>
      </c>
      <c r="F930" s="20">
        <v>37346</v>
      </c>
      <c r="G930" s="19" t="s">
        <v>75</v>
      </c>
      <c r="H930" s="19" t="s">
        <v>94</v>
      </c>
      <c r="I930" s="19" t="s">
        <v>6237</v>
      </c>
      <c r="O930" s="19" t="s">
        <v>10768</v>
      </c>
      <c r="P930" s="20"/>
      <c r="R930" s="19">
        <v>6600</v>
      </c>
      <c r="S930" s="19" t="str">
        <f>IF(COUNTIF($B$2:B930,B930)&gt;1,"重複","")</f>
        <v/>
      </c>
      <c r="T930" s="19" t="s">
        <v>11124</v>
      </c>
    </row>
    <row r="931" spans="1:20" s="19" customFormat="1" hidden="1">
      <c r="A931" s="19">
        <v>720010182</v>
      </c>
      <c r="B931" s="19">
        <v>20033072</v>
      </c>
      <c r="C931" s="19" t="s">
        <v>9240</v>
      </c>
      <c r="D931" s="19" t="s">
        <v>9241</v>
      </c>
      <c r="E931" s="20">
        <v>37165</v>
      </c>
      <c r="F931" s="20">
        <v>37346</v>
      </c>
      <c r="G931" s="19" t="s">
        <v>75</v>
      </c>
      <c r="H931" s="19" t="s">
        <v>8130</v>
      </c>
      <c r="I931" s="19" t="s">
        <v>2314</v>
      </c>
      <c r="O931" s="19" t="s">
        <v>12015</v>
      </c>
      <c r="P931" s="20"/>
      <c r="R931" s="19">
        <v>6230</v>
      </c>
      <c r="S931" s="19" t="str">
        <f>IF(COUNTIF($B$2:B931,B931)&gt;1,"重複","")</f>
        <v/>
      </c>
      <c r="T931" s="19" t="s">
        <v>11124</v>
      </c>
    </row>
    <row r="932" spans="1:20" s="19" customFormat="1" hidden="1">
      <c r="A932" s="19">
        <v>720010183</v>
      </c>
      <c r="B932" s="19">
        <v>20032476</v>
      </c>
      <c r="C932" s="19" t="s">
        <v>12897</v>
      </c>
      <c r="D932" s="19" t="s">
        <v>12898</v>
      </c>
      <c r="E932" s="20">
        <v>36800</v>
      </c>
      <c r="F932" s="20">
        <v>36981</v>
      </c>
      <c r="G932" s="19" t="s">
        <v>12416</v>
      </c>
      <c r="H932" s="19" t="s">
        <v>28</v>
      </c>
      <c r="I932" s="19" t="s">
        <v>12584</v>
      </c>
      <c r="O932" s="19" t="s">
        <v>10787</v>
      </c>
      <c r="P932" s="20"/>
      <c r="R932" s="19">
        <v>0</v>
      </c>
      <c r="S932" s="19" t="str">
        <f>IF(COUNTIF($B$2:B932,B932)&gt;1,"重複","")</f>
        <v/>
      </c>
      <c r="T932" s="19" t="s">
        <v>12418</v>
      </c>
    </row>
    <row r="933" spans="1:20" s="19" customFormat="1" hidden="1">
      <c r="A933" s="19">
        <v>720010184</v>
      </c>
      <c r="B933" s="19">
        <v>20015740</v>
      </c>
      <c r="C933" s="19" t="s">
        <v>9186</v>
      </c>
      <c r="D933" s="19" t="s">
        <v>9187</v>
      </c>
      <c r="E933" s="20">
        <v>37165</v>
      </c>
      <c r="F933" s="20">
        <v>37346</v>
      </c>
      <c r="G933" s="19" t="s">
        <v>75</v>
      </c>
      <c r="H933" s="19" t="s">
        <v>119</v>
      </c>
      <c r="I933" s="19" t="s">
        <v>9188</v>
      </c>
      <c r="O933" s="19" t="s">
        <v>10792</v>
      </c>
      <c r="P933" s="20"/>
      <c r="R933" s="19">
        <v>6100</v>
      </c>
      <c r="S933" s="19" t="str">
        <f>IF(COUNTIF($B$2:B933,B933)&gt;1,"重複","")</f>
        <v/>
      </c>
      <c r="T933" s="19" t="s">
        <v>11124</v>
      </c>
    </row>
    <row r="934" spans="1:20" s="19" customFormat="1" hidden="1">
      <c r="A934" s="19">
        <v>720010185</v>
      </c>
      <c r="B934" s="19">
        <v>20022250</v>
      </c>
      <c r="C934" s="19" t="s">
        <v>9202</v>
      </c>
      <c r="D934" s="19" t="s">
        <v>9203</v>
      </c>
      <c r="E934" s="20">
        <v>35886</v>
      </c>
      <c r="F934" s="20">
        <v>36250</v>
      </c>
      <c r="G934" s="19" t="s">
        <v>75</v>
      </c>
      <c r="H934" s="19" t="s">
        <v>94</v>
      </c>
      <c r="O934" s="19" t="s">
        <v>10768</v>
      </c>
      <c r="P934" s="20"/>
      <c r="R934" s="19">
        <v>6230</v>
      </c>
      <c r="S934" s="19" t="str">
        <f>IF(COUNTIF($B$2:B934,B934)&gt;1,"重複","")</f>
        <v/>
      </c>
      <c r="T934" s="19" t="s">
        <v>11124</v>
      </c>
    </row>
    <row r="935" spans="1:20" s="19" customFormat="1" hidden="1">
      <c r="A935" s="19">
        <v>720010186</v>
      </c>
      <c r="B935" s="19">
        <v>20015759</v>
      </c>
      <c r="C935" s="19" t="s">
        <v>12899</v>
      </c>
      <c r="D935" s="19" t="s">
        <v>12900</v>
      </c>
      <c r="E935" s="20">
        <v>37165</v>
      </c>
      <c r="F935" s="20">
        <v>37346</v>
      </c>
      <c r="G935" s="19" t="s">
        <v>12416</v>
      </c>
      <c r="H935" s="19" t="s">
        <v>119</v>
      </c>
      <c r="I935" s="19" t="s">
        <v>12901</v>
      </c>
      <c r="O935" s="19" t="s">
        <v>10792</v>
      </c>
      <c r="P935" s="20"/>
      <c r="R935" s="19">
        <v>6600</v>
      </c>
      <c r="S935" s="19" t="str">
        <f>IF(COUNTIF($B$2:B935,B935)&gt;1,"重複","")</f>
        <v/>
      </c>
      <c r="T935" s="19" t="s">
        <v>12418</v>
      </c>
    </row>
    <row r="936" spans="1:20" s="19" customFormat="1" hidden="1">
      <c r="A936" s="19">
        <v>720010187</v>
      </c>
      <c r="B936" s="19">
        <v>20032954</v>
      </c>
      <c r="C936" s="19" t="s">
        <v>9228</v>
      </c>
      <c r="D936" s="19" t="s">
        <v>9229</v>
      </c>
      <c r="E936" s="20">
        <v>37165</v>
      </c>
      <c r="F936" s="20">
        <v>37346</v>
      </c>
      <c r="G936" s="19" t="s">
        <v>75</v>
      </c>
      <c r="H936" s="19" t="s">
        <v>8130</v>
      </c>
      <c r="I936" s="19" t="s">
        <v>5259</v>
      </c>
      <c r="O936" s="19" t="s">
        <v>12015</v>
      </c>
      <c r="P936" s="20"/>
      <c r="R936" s="19">
        <v>4740</v>
      </c>
      <c r="S936" s="19" t="str">
        <f>IF(COUNTIF($B$2:B936,B936)&gt;1,"重複","")</f>
        <v/>
      </c>
      <c r="T936" s="19" t="s">
        <v>11124</v>
      </c>
    </row>
    <row r="937" spans="1:20" s="19" customFormat="1" hidden="1">
      <c r="A937" s="19">
        <v>720010188</v>
      </c>
      <c r="B937" s="19">
        <v>20032963</v>
      </c>
      <c r="C937" s="19" t="s">
        <v>9230</v>
      </c>
      <c r="D937" s="19" t="s">
        <v>9231</v>
      </c>
      <c r="E937" s="20">
        <v>37165</v>
      </c>
      <c r="F937" s="20">
        <v>37346</v>
      </c>
      <c r="G937" s="19" t="s">
        <v>75</v>
      </c>
      <c r="H937" s="19" t="s">
        <v>8130</v>
      </c>
      <c r="I937" s="19" t="s">
        <v>5259</v>
      </c>
      <c r="O937" s="19" t="s">
        <v>12015</v>
      </c>
      <c r="P937" s="20"/>
      <c r="R937" s="19">
        <v>6230</v>
      </c>
      <c r="S937" s="19" t="str">
        <f>IF(COUNTIF($B$2:B937,B937)&gt;1,"重複","")</f>
        <v/>
      </c>
      <c r="T937" s="19" t="s">
        <v>11124</v>
      </c>
    </row>
    <row r="938" spans="1:20" s="19" customFormat="1" hidden="1">
      <c r="A938" s="19">
        <v>720010189</v>
      </c>
      <c r="B938" s="19">
        <v>20033009</v>
      </c>
      <c r="C938" s="19" t="s">
        <v>9232</v>
      </c>
      <c r="D938" s="19" t="s">
        <v>9233</v>
      </c>
      <c r="E938" s="20">
        <v>37165</v>
      </c>
      <c r="F938" s="20">
        <v>37346</v>
      </c>
      <c r="G938" s="19" t="s">
        <v>75</v>
      </c>
      <c r="H938" s="19" t="s">
        <v>8130</v>
      </c>
      <c r="I938" s="19" t="s">
        <v>5259</v>
      </c>
      <c r="O938" s="19" t="s">
        <v>12015</v>
      </c>
      <c r="P938" s="20"/>
      <c r="R938" s="19">
        <v>6230</v>
      </c>
      <c r="S938" s="19" t="str">
        <f>IF(COUNTIF($B$2:B938,B938)&gt;1,"重複","")</f>
        <v/>
      </c>
      <c r="T938" s="19" t="s">
        <v>11124</v>
      </c>
    </row>
    <row r="939" spans="1:20" s="19" customFormat="1" hidden="1">
      <c r="A939" s="19">
        <v>720010190</v>
      </c>
      <c r="B939" s="19">
        <v>20026943</v>
      </c>
      <c r="C939" s="19" t="s">
        <v>12902</v>
      </c>
      <c r="D939" s="19" t="s">
        <v>12903</v>
      </c>
      <c r="E939" s="20">
        <v>37165</v>
      </c>
      <c r="F939" s="20">
        <v>37346</v>
      </c>
      <c r="G939" s="19" t="s">
        <v>12416</v>
      </c>
      <c r="H939" s="19" t="s">
        <v>43</v>
      </c>
      <c r="I939" s="19" t="s">
        <v>12904</v>
      </c>
      <c r="O939" s="19" t="s">
        <v>10771</v>
      </c>
      <c r="P939" s="20"/>
      <c r="R939" s="19">
        <v>6600</v>
      </c>
      <c r="S939" s="19" t="str">
        <f>IF(COUNTIF($B$2:B939,B939)&gt;1,"重複","")</f>
        <v/>
      </c>
      <c r="T939" s="19" t="s">
        <v>12418</v>
      </c>
    </row>
    <row r="940" spans="1:20" s="19" customFormat="1" hidden="1">
      <c r="A940" s="19">
        <v>720010191</v>
      </c>
      <c r="B940" s="19">
        <v>20025911</v>
      </c>
      <c r="C940" s="19" t="s">
        <v>9210</v>
      </c>
      <c r="D940" s="19" t="s">
        <v>9211</v>
      </c>
      <c r="E940" s="20">
        <v>36617</v>
      </c>
      <c r="F940" s="20">
        <v>36981</v>
      </c>
      <c r="G940" s="19" t="s">
        <v>75</v>
      </c>
      <c r="H940" s="19" t="s">
        <v>43</v>
      </c>
      <c r="I940" s="19" t="s">
        <v>8341</v>
      </c>
      <c r="O940" s="19" t="s">
        <v>10771</v>
      </c>
      <c r="P940" s="20"/>
      <c r="R940" s="19">
        <v>6230</v>
      </c>
      <c r="S940" s="19" t="str">
        <f>IF(COUNTIF($B$2:B940,B940)&gt;1,"重複","")</f>
        <v/>
      </c>
      <c r="T940" s="19" t="s">
        <v>11124</v>
      </c>
    </row>
    <row r="941" spans="1:20" s="19" customFormat="1" hidden="1">
      <c r="A941" s="19">
        <v>720010192</v>
      </c>
      <c r="B941" s="19">
        <v>20034510</v>
      </c>
      <c r="C941" s="19" t="s">
        <v>9247</v>
      </c>
      <c r="D941" s="19" t="s">
        <v>9248</v>
      </c>
      <c r="E941" s="20">
        <v>36069</v>
      </c>
      <c r="F941" s="20">
        <v>36250</v>
      </c>
      <c r="G941" s="19" t="s">
        <v>75</v>
      </c>
      <c r="H941" s="19" t="s">
        <v>33</v>
      </c>
      <c r="I941" s="19" t="s">
        <v>12032</v>
      </c>
      <c r="O941" s="19" t="s">
        <v>10770</v>
      </c>
      <c r="P941" s="20"/>
      <c r="R941" s="19">
        <v>6230</v>
      </c>
      <c r="S941" s="19" t="str">
        <f>IF(COUNTIF($B$2:B941,B941)&gt;1,"重複","")</f>
        <v/>
      </c>
      <c r="T941" s="19" t="s">
        <v>11124</v>
      </c>
    </row>
    <row r="942" spans="1:20" s="19" customFormat="1" hidden="1">
      <c r="A942" s="19">
        <v>720010193</v>
      </c>
      <c r="B942" s="19">
        <v>20015768</v>
      </c>
      <c r="C942" s="19" t="s">
        <v>9189</v>
      </c>
      <c r="D942" s="19" t="s">
        <v>9190</v>
      </c>
      <c r="E942" s="20">
        <v>37165</v>
      </c>
      <c r="F942" s="20">
        <v>37346</v>
      </c>
      <c r="G942" s="19" t="s">
        <v>75</v>
      </c>
      <c r="H942" s="19" t="s">
        <v>119</v>
      </c>
      <c r="I942" s="19" t="s">
        <v>143</v>
      </c>
      <c r="O942" s="19" t="s">
        <v>10792</v>
      </c>
      <c r="P942" s="20"/>
      <c r="R942" s="19">
        <v>6230</v>
      </c>
      <c r="S942" s="19" t="str">
        <f>IF(COUNTIF($B$2:B942,B942)&gt;1,"重複","")</f>
        <v/>
      </c>
      <c r="T942" s="19" t="s">
        <v>11124</v>
      </c>
    </row>
    <row r="943" spans="1:20" s="19" customFormat="1" hidden="1">
      <c r="A943" s="19">
        <v>720010194</v>
      </c>
      <c r="B943" s="19">
        <v>20026952</v>
      </c>
      <c r="C943" s="19" t="s">
        <v>12905</v>
      </c>
      <c r="D943" s="19" t="s">
        <v>12906</v>
      </c>
      <c r="E943" s="20">
        <v>37165</v>
      </c>
      <c r="F943" s="20">
        <v>37346</v>
      </c>
      <c r="G943" s="19" t="s">
        <v>12416</v>
      </c>
      <c r="H943" s="19" t="s">
        <v>43</v>
      </c>
      <c r="I943" s="19" t="s">
        <v>5115</v>
      </c>
      <c r="O943" s="19" t="s">
        <v>10771</v>
      </c>
      <c r="P943" s="20"/>
      <c r="R943" s="19">
        <v>6100</v>
      </c>
      <c r="S943" s="19" t="str">
        <f>IF(COUNTIF($B$2:B943,B943)&gt;1,"重複","")</f>
        <v/>
      </c>
      <c r="T943" s="19" t="s">
        <v>12418</v>
      </c>
    </row>
    <row r="944" spans="1:20" s="19" customFormat="1" hidden="1">
      <c r="A944" s="19">
        <v>720010195</v>
      </c>
      <c r="B944" s="19">
        <v>20031452</v>
      </c>
      <c r="C944" s="19" t="s">
        <v>4172</v>
      </c>
      <c r="D944" s="19" t="s">
        <v>4173</v>
      </c>
      <c r="E944" s="20">
        <v>36080</v>
      </c>
      <c r="F944" s="20">
        <v>36250</v>
      </c>
      <c r="G944" s="19" t="s">
        <v>75</v>
      </c>
      <c r="H944" s="19" t="s">
        <v>94</v>
      </c>
      <c r="I944" s="19" t="s">
        <v>12123</v>
      </c>
      <c r="O944" s="19" t="s">
        <v>10768</v>
      </c>
      <c r="P944" s="20"/>
      <c r="R944" s="19">
        <v>6230</v>
      </c>
      <c r="S944" s="19" t="str">
        <f>IF(COUNTIF($B$2:B944,B944)&gt;1,"重複","")</f>
        <v/>
      </c>
      <c r="T944" s="19" t="s">
        <v>11124</v>
      </c>
    </row>
    <row r="945" spans="1:20" s="19" customFormat="1" hidden="1">
      <c r="A945" s="19">
        <v>720010195</v>
      </c>
      <c r="B945" s="19">
        <v>20021403</v>
      </c>
      <c r="C945" s="19" t="s">
        <v>4172</v>
      </c>
      <c r="D945" s="19" t="s">
        <v>4173</v>
      </c>
      <c r="E945" s="20">
        <v>36069</v>
      </c>
      <c r="F945" s="20">
        <v>36250</v>
      </c>
      <c r="G945" s="19" t="s">
        <v>75</v>
      </c>
      <c r="H945" s="19" t="s">
        <v>119</v>
      </c>
      <c r="I945" s="19" t="s">
        <v>4174</v>
      </c>
      <c r="O945" s="19" t="s">
        <v>10792</v>
      </c>
      <c r="P945" s="20"/>
      <c r="R945" s="19">
        <v>6230</v>
      </c>
      <c r="S945" s="19" t="str">
        <f>IF(COUNTIF($B$2:B945,B945)&gt;1,"重複","")</f>
        <v/>
      </c>
      <c r="T945" s="19" t="s">
        <v>11124</v>
      </c>
    </row>
    <row r="946" spans="1:20" s="19" customFormat="1" hidden="1">
      <c r="A946" s="19">
        <v>720010196</v>
      </c>
      <c r="B946" s="19">
        <v>20032138</v>
      </c>
      <c r="C946" s="19" t="s">
        <v>9224</v>
      </c>
      <c r="D946" s="19" t="s">
        <v>9225</v>
      </c>
      <c r="E946" s="20">
        <v>36465</v>
      </c>
      <c r="F946" s="20">
        <v>36616</v>
      </c>
      <c r="G946" s="19" t="s">
        <v>75</v>
      </c>
      <c r="H946" s="19" t="s">
        <v>94</v>
      </c>
      <c r="I946" s="19" t="s">
        <v>12230</v>
      </c>
      <c r="O946" s="19" t="s">
        <v>10768</v>
      </c>
      <c r="P946" s="20"/>
      <c r="R946" s="19">
        <v>6600</v>
      </c>
      <c r="S946" s="19" t="str">
        <f>IF(COUNTIF($B$2:B946,B946)&gt;1,"重複","")</f>
        <v/>
      </c>
      <c r="T946" s="19" t="s">
        <v>11124</v>
      </c>
    </row>
    <row r="947" spans="1:20" s="19" customFormat="1" hidden="1">
      <c r="A947" s="19">
        <v>720010197</v>
      </c>
      <c r="B947" s="19">
        <v>20034078</v>
      </c>
      <c r="C947" s="19" t="s">
        <v>9244</v>
      </c>
      <c r="D947" s="19" t="s">
        <v>9245</v>
      </c>
      <c r="E947" s="20">
        <v>36907</v>
      </c>
      <c r="F947" s="20">
        <v>36981</v>
      </c>
      <c r="G947" s="19" t="s">
        <v>75</v>
      </c>
      <c r="H947" s="19" t="s">
        <v>94</v>
      </c>
      <c r="I947" s="19" t="s">
        <v>9246</v>
      </c>
      <c r="O947" s="19" t="s">
        <v>10768</v>
      </c>
      <c r="P947" s="20"/>
      <c r="R947" s="19">
        <v>5230</v>
      </c>
      <c r="S947" s="19" t="str">
        <f>IF(COUNTIF($B$2:B947,B947)&gt;1,"重複","")</f>
        <v/>
      </c>
      <c r="T947" s="19" t="s">
        <v>11124</v>
      </c>
    </row>
    <row r="948" spans="1:20" s="19" customFormat="1" hidden="1">
      <c r="A948" s="19">
        <v>720010198</v>
      </c>
      <c r="B948" s="19">
        <v>20030164</v>
      </c>
      <c r="C948" s="19" t="s">
        <v>5183</v>
      </c>
      <c r="D948" s="19" t="s">
        <v>5184</v>
      </c>
      <c r="E948" s="20">
        <v>35886</v>
      </c>
      <c r="F948" s="20">
        <v>36250</v>
      </c>
      <c r="G948" s="19" t="s">
        <v>75</v>
      </c>
      <c r="H948" s="19" t="s">
        <v>2660</v>
      </c>
      <c r="I948" s="19" t="s">
        <v>4177</v>
      </c>
      <c r="O948" s="19" t="s">
        <v>10769</v>
      </c>
      <c r="P948" s="20"/>
      <c r="R948" s="19">
        <v>6230</v>
      </c>
      <c r="S948" s="19" t="str">
        <f>IF(COUNTIF($B$2:B948,B948)&gt;1,"重複","")</f>
        <v/>
      </c>
      <c r="T948" s="19" t="s">
        <v>11124</v>
      </c>
    </row>
    <row r="949" spans="1:20" s="19" customFormat="1" hidden="1">
      <c r="A949" s="19">
        <v>720010198</v>
      </c>
      <c r="B949" s="19">
        <v>20035213</v>
      </c>
      <c r="C949" s="19" t="s">
        <v>9249</v>
      </c>
      <c r="D949" s="19" t="s">
        <v>9250</v>
      </c>
      <c r="E949" s="20">
        <v>36800</v>
      </c>
      <c r="F949" s="20">
        <v>36981</v>
      </c>
      <c r="G949" s="19" t="s">
        <v>75</v>
      </c>
      <c r="H949" s="19" t="s">
        <v>119</v>
      </c>
      <c r="I949" s="19" t="s">
        <v>2965</v>
      </c>
      <c r="O949" s="19" t="s">
        <v>10792</v>
      </c>
      <c r="P949" s="20"/>
      <c r="R949" s="19">
        <v>6230</v>
      </c>
      <c r="S949" s="19" t="str">
        <f>IF(COUNTIF($B$2:B949,B949)&gt;1,"重複","")</f>
        <v/>
      </c>
      <c r="T949" s="19" t="s">
        <v>11124</v>
      </c>
    </row>
    <row r="950" spans="1:20" s="19" customFormat="1" hidden="1">
      <c r="A950" s="19">
        <v>720010199</v>
      </c>
      <c r="B950" s="19">
        <v>20015777</v>
      </c>
      <c r="C950" s="19" t="s">
        <v>9191</v>
      </c>
      <c r="D950" s="19" t="s">
        <v>9192</v>
      </c>
      <c r="E950" s="20">
        <v>37165</v>
      </c>
      <c r="F950" s="20">
        <v>37346</v>
      </c>
      <c r="G950" s="19" t="s">
        <v>75</v>
      </c>
      <c r="H950" s="19" t="s">
        <v>119</v>
      </c>
      <c r="I950" s="19" t="s">
        <v>163</v>
      </c>
      <c r="O950" s="19" t="s">
        <v>10792</v>
      </c>
      <c r="P950" s="20"/>
      <c r="R950" s="19">
        <v>5730</v>
      </c>
      <c r="S950" s="19" t="str">
        <f>IF(COUNTIF($B$2:B950,B950)&gt;1,"重複","")</f>
        <v/>
      </c>
      <c r="T950" s="19" t="s">
        <v>11124</v>
      </c>
    </row>
    <row r="951" spans="1:20" s="19" customFormat="1" hidden="1">
      <c r="A951" s="19">
        <v>720010200</v>
      </c>
      <c r="B951" s="19">
        <v>20032634</v>
      </c>
      <c r="C951" s="19" t="s">
        <v>9226</v>
      </c>
      <c r="D951" s="19" t="s">
        <v>9227</v>
      </c>
      <c r="E951" s="20">
        <v>37165</v>
      </c>
      <c r="F951" s="20">
        <v>37346</v>
      </c>
      <c r="G951" s="19" t="s">
        <v>75</v>
      </c>
      <c r="H951" s="19" t="s">
        <v>28</v>
      </c>
      <c r="I951" s="19" t="s">
        <v>5258</v>
      </c>
      <c r="O951" s="19" t="s">
        <v>10787</v>
      </c>
      <c r="P951" s="20"/>
      <c r="R951" s="19">
        <v>6600</v>
      </c>
      <c r="S951" s="19" t="str">
        <f>IF(COUNTIF($B$2:B951,B951)&gt;1,"重複","")</f>
        <v/>
      </c>
      <c r="T951" s="19" t="s">
        <v>11124</v>
      </c>
    </row>
    <row r="952" spans="1:20" s="19" customFormat="1" hidden="1">
      <c r="A952" s="19">
        <v>720010201</v>
      </c>
      <c r="B952" s="19">
        <v>20015712</v>
      </c>
      <c r="C952" s="19" t="s">
        <v>9181</v>
      </c>
      <c r="D952" s="19" t="s">
        <v>9182</v>
      </c>
      <c r="E952" s="20">
        <v>37165</v>
      </c>
      <c r="F952" s="20">
        <v>37346</v>
      </c>
      <c r="G952" s="19" t="s">
        <v>75</v>
      </c>
      <c r="H952" s="19" t="s">
        <v>119</v>
      </c>
      <c r="I952" s="19" t="s">
        <v>2511</v>
      </c>
      <c r="O952" s="19" t="s">
        <v>10792</v>
      </c>
      <c r="P952" s="20"/>
      <c r="R952" s="19">
        <v>6600</v>
      </c>
      <c r="S952" s="19" t="str">
        <f>IF(COUNTIF($B$2:B952,B952)&gt;1,"重複","")</f>
        <v/>
      </c>
      <c r="T952" s="19" t="s">
        <v>11124</v>
      </c>
    </row>
    <row r="953" spans="1:20" s="19" customFormat="1" hidden="1">
      <c r="A953" s="19">
        <v>720010202</v>
      </c>
      <c r="B953" s="19">
        <v>20015721</v>
      </c>
      <c r="C953" s="19" t="s">
        <v>5769</v>
      </c>
      <c r="D953" s="19" t="s">
        <v>5770</v>
      </c>
      <c r="E953" s="20">
        <v>37165</v>
      </c>
      <c r="F953" s="20">
        <v>37346</v>
      </c>
      <c r="G953" s="19" t="s">
        <v>75</v>
      </c>
      <c r="H953" s="19" t="s">
        <v>119</v>
      </c>
      <c r="I953" s="19" t="s">
        <v>3471</v>
      </c>
      <c r="O953" s="19" t="s">
        <v>10792</v>
      </c>
      <c r="P953" s="20"/>
      <c r="R953" s="19">
        <v>6230</v>
      </c>
      <c r="S953" s="19" t="str">
        <f>IF(COUNTIF($B$2:B953,B953)&gt;1,"重複","")</f>
        <v/>
      </c>
      <c r="T953" s="19" t="s">
        <v>11124</v>
      </c>
    </row>
    <row r="954" spans="1:20" s="19" customFormat="1" hidden="1">
      <c r="A954" s="19">
        <v>720010202</v>
      </c>
      <c r="B954" s="19">
        <v>20023111</v>
      </c>
      <c r="C954" s="19" t="s">
        <v>5769</v>
      </c>
      <c r="D954" s="19" t="s">
        <v>5770</v>
      </c>
      <c r="E954" s="20">
        <v>35886</v>
      </c>
      <c r="F954" s="20">
        <v>36250</v>
      </c>
      <c r="G954" s="19" t="s">
        <v>75</v>
      </c>
      <c r="H954" s="19" t="s">
        <v>43</v>
      </c>
      <c r="O954" s="19" t="s">
        <v>10771</v>
      </c>
      <c r="P954" s="20"/>
      <c r="R954" s="19">
        <v>6230</v>
      </c>
      <c r="S954" s="19" t="str">
        <f>IF(COUNTIF($B$2:B954,B954)&gt;1,"重複","")</f>
        <v/>
      </c>
      <c r="T954" s="19" t="s">
        <v>11124</v>
      </c>
    </row>
    <row r="955" spans="1:20" s="19" customFormat="1" hidden="1">
      <c r="A955" s="19">
        <v>720010203</v>
      </c>
      <c r="B955" s="19">
        <v>20033091</v>
      </c>
      <c r="C955" s="19" t="s">
        <v>9242</v>
      </c>
      <c r="D955" s="19" t="s">
        <v>9243</v>
      </c>
      <c r="E955" s="20">
        <v>37165</v>
      </c>
      <c r="F955" s="20">
        <v>37346</v>
      </c>
      <c r="G955" s="19" t="s">
        <v>75</v>
      </c>
      <c r="H955" s="19" t="s">
        <v>8130</v>
      </c>
      <c r="I955" s="19" t="s">
        <v>2314</v>
      </c>
      <c r="O955" s="19" t="s">
        <v>12015</v>
      </c>
      <c r="P955" s="20"/>
      <c r="R955" s="19">
        <v>6230</v>
      </c>
      <c r="S955" s="19" t="str">
        <f>IF(COUNTIF($B$2:B955,B955)&gt;1,"重複","")</f>
        <v/>
      </c>
      <c r="T955" s="19" t="s">
        <v>11124</v>
      </c>
    </row>
    <row r="956" spans="1:20" s="19" customFormat="1" hidden="1">
      <c r="A956" s="19">
        <v>720010204</v>
      </c>
      <c r="B956" s="19">
        <v>20016745</v>
      </c>
      <c r="C956" s="19" t="s">
        <v>9198</v>
      </c>
      <c r="D956" s="19" t="s">
        <v>9199</v>
      </c>
      <c r="E956" s="20">
        <v>37165</v>
      </c>
      <c r="F956" s="20">
        <v>37346</v>
      </c>
      <c r="G956" s="19" t="s">
        <v>75</v>
      </c>
      <c r="H956" s="19" t="s">
        <v>94</v>
      </c>
      <c r="I956" s="19" t="s">
        <v>9200</v>
      </c>
      <c r="O956" s="19" t="s">
        <v>10768</v>
      </c>
      <c r="P956" s="20"/>
      <c r="R956" s="19">
        <v>6230</v>
      </c>
      <c r="S956" s="19" t="str">
        <f>IF(COUNTIF($B$2:B956,B956)&gt;1,"重複","")</f>
        <v/>
      </c>
      <c r="T956" s="19" t="s">
        <v>11124</v>
      </c>
    </row>
    <row r="957" spans="1:20" s="19" customFormat="1" hidden="1">
      <c r="A957" s="19">
        <v>720010205</v>
      </c>
      <c r="B957" s="19">
        <v>20026971</v>
      </c>
      <c r="C957" s="19" t="s">
        <v>9216</v>
      </c>
      <c r="D957" s="19" t="s">
        <v>9217</v>
      </c>
      <c r="E957" s="20">
        <v>37165</v>
      </c>
      <c r="F957" s="20">
        <v>37346</v>
      </c>
      <c r="G957" s="19" t="s">
        <v>75</v>
      </c>
      <c r="H957" s="19" t="s">
        <v>43</v>
      </c>
      <c r="I957" s="19" t="s">
        <v>5080</v>
      </c>
      <c r="O957" s="19" t="s">
        <v>10771</v>
      </c>
      <c r="P957" s="20"/>
      <c r="R957" s="19">
        <v>5730</v>
      </c>
      <c r="S957" s="19" t="str">
        <f>IF(COUNTIF($B$2:B957,B957)&gt;1,"重複","")</f>
        <v/>
      </c>
      <c r="T957" s="19" t="s">
        <v>11124</v>
      </c>
    </row>
    <row r="958" spans="1:20" s="19" customFormat="1" hidden="1">
      <c r="A958" s="19">
        <v>720010206</v>
      </c>
      <c r="B958" s="19">
        <v>20113349</v>
      </c>
      <c r="C958" s="19" t="s">
        <v>3992</v>
      </c>
      <c r="D958" s="19" t="s">
        <v>3993</v>
      </c>
      <c r="E958" s="20">
        <v>40457</v>
      </c>
      <c r="F958" s="20">
        <v>40633</v>
      </c>
      <c r="G958" s="19" t="s">
        <v>75</v>
      </c>
      <c r="H958" s="19" t="s">
        <v>2660</v>
      </c>
      <c r="I958" s="19" t="s">
        <v>2118</v>
      </c>
      <c r="O958" s="19" t="s">
        <v>10769</v>
      </c>
      <c r="P958" s="20"/>
      <c r="R958" s="19">
        <v>6230</v>
      </c>
      <c r="S958" s="19" t="str">
        <f>IF(COUNTIF($B$2:B958,B958)&gt;1,"重複","")</f>
        <v/>
      </c>
      <c r="T958" s="19" t="s">
        <v>11124</v>
      </c>
    </row>
    <row r="959" spans="1:20" s="19" customFormat="1" hidden="1">
      <c r="A959" s="19">
        <v>720010206</v>
      </c>
      <c r="B959" s="19">
        <v>20073290</v>
      </c>
      <c r="C959" s="19" t="s">
        <v>3992</v>
      </c>
      <c r="D959" s="19" t="s">
        <v>3993</v>
      </c>
      <c r="E959" s="20">
        <v>38814</v>
      </c>
      <c r="F959" s="20">
        <v>39172</v>
      </c>
      <c r="G959" s="19" t="s">
        <v>75</v>
      </c>
      <c r="H959" s="19" t="s">
        <v>69</v>
      </c>
      <c r="I959" s="19" t="s">
        <v>3994</v>
      </c>
      <c r="O959" s="19" t="s">
        <v>10801</v>
      </c>
      <c r="P959" s="20"/>
      <c r="R959" s="19">
        <v>6230</v>
      </c>
      <c r="S959" s="19" t="str">
        <f>IF(COUNTIF($B$2:B959,B959)&gt;1,"重複","")</f>
        <v/>
      </c>
      <c r="T959" s="19" t="s">
        <v>11124</v>
      </c>
    </row>
    <row r="960" spans="1:20" s="19" customFormat="1" hidden="1">
      <c r="A960" s="19">
        <v>720010206</v>
      </c>
      <c r="B960" s="19">
        <v>20032991</v>
      </c>
      <c r="C960" s="19" t="s">
        <v>3992</v>
      </c>
      <c r="D960" s="19" t="s">
        <v>3993</v>
      </c>
      <c r="E960" s="20">
        <v>37165</v>
      </c>
      <c r="F960" s="20">
        <v>37346</v>
      </c>
      <c r="G960" s="19" t="s">
        <v>75</v>
      </c>
      <c r="H960" s="19" t="s">
        <v>8130</v>
      </c>
      <c r="I960" s="19" t="s">
        <v>5259</v>
      </c>
      <c r="O960" s="19" t="s">
        <v>12015</v>
      </c>
      <c r="P960" s="20"/>
      <c r="R960" s="19">
        <v>6230</v>
      </c>
      <c r="S960" s="19" t="str">
        <f>IF(COUNTIF($B$2:B960,B960)&gt;1,"重複","")</f>
        <v/>
      </c>
      <c r="T960" s="19" t="s">
        <v>11124</v>
      </c>
    </row>
    <row r="961" spans="1:20" s="19" customFormat="1" hidden="1">
      <c r="A961" s="19">
        <v>720010207</v>
      </c>
      <c r="B961" s="19">
        <v>20046036</v>
      </c>
      <c r="C961" s="19" t="s">
        <v>4794</v>
      </c>
      <c r="D961" s="19" t="s">
        <v>4795</v>
      </c>
      <c r="E961" s="20">
        <v>36069</v>
      </c>
      <c r="F961" s="20">
        <v>36250</v>
      </c>
      <c r="G961" s="19" t="s">
        <v>75</v>
      </c>
      <c r="H961" s="19" t="s">
        <v>43</v>
      </c>
      <c r="I961" s="19" t="s">
        <v>7200</v>
      </c>
      <c r="O961" s="19" t="s">
        <v>10771</v>
      </c>
      <c r="P961" s="20"/>
      <c r="R961" s="19">
        <v>6230</v>
      </c>
      <c r="S961" s="19" t="str">
        <f>IF(COUNTIF($B$2:B961,B961)&gt;1,"重複","")</f>
        <v/>
      </c>
      <c r="T961" s="19" t="s">
        <v>11124</v>
      </c>
    </row>
    <row r="962" spans="1:20" s="19" customFormat="1" hidden="1">
      <c r="A962" s="19">
        <v>720010208</v>
      </c>
      <c r="B962" s="19">
        <v>20024678</v>
      </c>
      <c r="C962" s="19" t="s">
        <v>9205</v>
      </c>
      <c r="D962" s="19" t="s">
        <v>9206</v>
      </c>
      <c r="E962" s="20">
        <v>36846</v>
      </c>
      <c r="F962" s="20">
        <v>36981</v>
      </c>
      <c r="G962" s="19" t="s">
        <v>75</v>
      </c>
      <c r="H962" s="19" t="s">
        <v>43</v>
      </c>
      <c r="O962" s="19" t="s">
        <v>10771</v>
      </c>
      <c r="P962" s="20"/>
      <c r="R962" s="19">
        <v>6230</v>
      </c>
      <c r="S962" s="19" t="str">
        <f>IF(COUNTIF($B$2:B962,B962)&gt;1,"重複","")</f>
        <v/>
      </c>
      <c r="T962" s="19" t="s">
        <v>11124</v>
      </c>
    </row>
    <row r="963" spans="1:20" s="19" customFormat="1" hidden="1">
      <c r="A963" s="19">
        <v>720010209</v>
      </c>
      <c r="B963" s="19">
        <v>20020417</v>
      </c>
      <c r="C963" s="19" t="s">
        <v>6451</v>
      </c>
      <c r="D963" s="19" t="s">
        <v>6452</v>
      </c>
      <c r="E963" s="20">
        <v>36251</v>
      </c>
      <c r="F963" s="20">
        <v>36616</v>
      </c>
      <c r="G963" s="19" t="s">
        <v>75</v>
      </c>
      <c r="H963" s="19" t="s">
        <v>119</v>
      </c>
      <c r="I963" s="19" t="s">
        <v>6453</v>
      </c>
      <c r="O963" s="19" t="s">
        <v>10792</v>
      </c>
      <c r="P963" s="20"/>
      <c r="R963" s="19">
        <v>6230</v>
      </c>
      <c r="S963" s="19" t="str">
        <f>IF(COUNTIF($B$2:B963,B963)&gt;1,"重複","")</f>
        <v/>
      </c>
      <c r="T963" s="19" t="s">
        <v>11124</v>
      </c>
    </row>
    <row r="964" spans="1:20" s="19" customFormat="1" hidden="1">
      <c r="A964" s="19">
        <v>720010210</v>
      </c>
      <c r="B964" s="19">
        <v>20026312</v>
      </c>
      <c r="C964" s="19" t="s">
        <v>9212</v>
      </c>
      <c r="D964" s="19" t="s">
        <v>9213</v>
      </c>
      <c r="E964" s="20">
        <v>36819</v>
      </c>
      <c r="F964" s="20">
        <v>36981</v>
      </c>
      <c r="G964" s="19" t="s">
        <v>75</v>
      </c>
      <c r="H964" s="19" t="s">
        <v>43</v>
      </c>
      <c r="I964" s="19" t="s">
        <v>1564</v>
      </c>
      <c r="O964" s="19" t="s">
        <v>10771</v>
      </c>
      <c r="P964" s="20"/>
      <c r="R964" s="19">
        <v>6230</v>
      </c>
      <c r="S964" s="19" t="str">
        <f>IF(COUNTIF($B$2:B964,B964)&gt;1,"重複","")</f>
        <v/>
      </c>
      <c r="T964" s="19" t="s">
        <v>11124</v>
      </c>
    </row>
    <row r="965" spans="1:20" s="19" customFormat="1" hidden="1">
      <c r="A965" s="19">
        <v>720010211</v>
      </c>
      <c r="B965" s="19">
        <v>20037181</v>
      </c>
      <c r="C965" s="19" t="s">
        <v>12907</v>
      </c>
      <c r="D965" s="19" t="s">
        <v>12908</v>
      </c>
      <c r="E965" s="20">
        <v>37165</v>
      </c>
      <c r="F965" s="20">
        <v>37346</v>
      </c>
      <c r="G965" s="19" t="s">
        <v>12416</v>
      </c>
      <c r="H965" s="19" t="s">
        <v>43</v>
      </c>
      <c r="I965" s="19" t="s">
        <v>12909</v>
      </c>
      <c r="O965" s="19" t="s">
        <v>10771</v>
      </c>
      <c r="P965" s="20"/>
      <c r="R965" s="19">
        <v>0</v>
      </c>
      <c r="S965" s="19" t="str">
        <f>IF(COUNTIF($B$2:B965,B965)&gt;1,"重複","")</f>
        <v/>
      </c>
      <c r="T965" s="19" t="s">
        <v>12418</v>
      </c>
    </row>
    <row r="966" spans="1:20" s="19" customFormat="1" hidden="1">
      <c r="A966" s="19">
        <v>720010212</v>
      </c>
      <c r="B966" s="19">
        <v>20025619</v>
      </c>
      <c r="C966" s="19" t="s">
        <v>9208</v>
      </c>
      <c r="D966" s="19" t="s">
        <v>9209</v>
      </c>
      <c r="E966" s="20">
        <v>36434</v>
      </c>
      <c r="F966" s="20">
        <v>36616</v>
      </c>
      <c r="G966" s="19" t="s">
        <v>75</v>
      </c>
      <c r="H966" s="19" t="s">
        <v>43</v>
      </c>
      <c r="I966" s="19" t="s">
        <v>12252</v>
      </c>
      <c r="O966" s="19" t="s">
        <v>10771</v>
      </c>
      <c r="P966" s="20"/>
      <c r="R966" s="19">
        <v>5730</v>
      </c>
      <c r="S966" s="19" t="str">
        <f>IF(COUNTIF($B$2:B966,B966)&gt;1,"重複","")</f>
        <v/>
      </c>
      <c r="T966" s="19" t="s">
        <v>11124</v>
      </c>
    </row>
    <row r="967" spans="1:20" s="19" customFormat="1" hidden="1">
      <c r="A967" s="19">
        <v>720010213</v>
      </c>
      <c r="B967" s="19">
        <v>20015731</v>
      </c>
      <c r="C967" s="19" t="s">
        <v>9183</v>
      </c>
      <c r="D967" s="19" t="s">
        <v>9184</v>
      </c>
      <c r="E967" s="20">
        <v>37165</v>
      </c>
      <c r="F967" s="20">
        <v>37346</v>
      </c>
      <c r="G967" s="19" t="s">
        <v>75</v>
      </c>
      <c r="H967" s="19" t="s">
        <v>119</v>
      </c>
      <c r="I967" s="19" t="s">
        <v>9185</v>
      </c>
      <c r="O967" s="19" t="s">
        <v>10792</v>
      </c>
      <c r="P967" s="20"/>
      <c r="R967" s="19">
        <v>6600</v>
      </c>
      <c r="S967" s="19" t="str">
        <f>IF(COUNTIF($B$2:B967,B967)&gt;1,"重複","")</f>
        <v/>
      </c>
      <c r="T967" s="19" t="s">
        <v>11124</v>
      </c>
    </row>
    <row r="968" spans="1:20" s="19" customFormat="1" hidden="1">
      <c r="A968" s="19">
        <v>720010214</v>
      </c>
      <c r="B968" s="19">
        <v>20034004</v>
      </c>
      <c r="C968" s="19" t="s">
        <v>9179</v>
      </c>
      <c r="D968" s="19" t="s">
        <v>9180</v>
      </c>
      <c r="E968" s="20">
        <v>36810</v>
      </c>
      <c r="F968" s="20">
        <v>36981</v>
      </c>
      <c r="G968" s="19" t="s">
        <v>75</v>
      </c>
      <c r="H968" s="19" t="s">
        <v>94</v>
      </c>
      <c r="I968" s="19" t="s">
        <v>9595</v>
      </c>
      <c r="O968" s="19" t="s">
        <v>10768</v>
      </c>
      <c r="P968" s="20"/>
      <c r="R968" s="19">
        <v>4740</v>
      </c>
      <c r="S968" s="19" t="str">
        <f>IF(COUNTIF($B$2:B968,B968)&gt;1,"重複","")</f>
        <v/>
      </c>
      <c r="T968" s="19" t="s">
        <v>11124</v>
      </c>
    </row>
    <row r="969" spans="1:20" s="19" customFormat="1" hidden="1">
      <c r="A969" s="19">
        <v>720010215</v>
      </c>
      <c r="B969" s="19">
        <v>20026181</v>
      </c>
      <c r="C969" s="19" t="s">
        <v>9175</v>
      </c>
      <c r="D969" s="19" t="s">
        <v>9176</v>
      </c>
      <c r="E969" s="20">
        <v>36822</v>
      </c>
      <c r="F969" s="20">
        <v>36872</v>
      </c>
      <c r="G969" s="19" t="s">
        <v>75</v>
      </c>
      <c r="H969" s="19" t="s">
        <v>43</v>
      </c>
      <c r="I969" s="19" t="s">
        <v>6151</v>
      </c>
      <c r="O969" s="19" t="s">
        <v>10771</v>
      </c>
      <c r="P969" s="20"/>
      <c r="R969" s="19">
        <v>0</v>
      </c>
      <c r="S969" s="19" t="str">
        <f>IF(COUNTIF($B$2:B969,B969)&gt;1,"重複","")</f>
        <v/>
      </c>
      <c r="T969" s="19" t="s">
        <v>11124</v>
      </c>
    </row>
    <row r="970" spans="1:20" s="19" customFormat="1" hidden="1">
      <c r="A970" s="19">
        <v>720010216</v>
      </c>
      <c r="B970" s="19">
        <v>20161912</v>
      </c>
      <c r="C970" s="19" t="s">
        <v>2240</v>
      </c>
      <c r="D970" s="19" t="s">
        <v>2241</v>
      </c>
      <c r="E970" s="20">
        <v>42646</v>
      </c>
      <c r="F970" s="20">
        <v>42825</v>
      </c>
      <c r="G970" s="19" t="s">
        <v>75</v>
      </c>
      <c r="H970" s="19" t="s">
        <v>10781</v>
      </c>
      <c r="I970" s="19" t="s">
        <v>2118</v>
      </c>
      <c r="O970" s="19" t="s">
        <v>10782</v>
      </c>
      <c r="P970" s="20">
        <v>42646</v>
      </c>
      <c r="Q970" s="19" t="s">
        <v>29</v>
      </c>
      <c r="R970" s="19">
        <v>6230</v>
      </c>
      <c r="S970" s="19" t="str">
        <f>IF(COUNTIF($B$2:B970,B970)&gt;1,"重複","")</f>
        <v/>
      </c>
      <c r="T970" s="19" t="s">
        <v>11124</v>
      </c>
    </row>
    <row r="971" spans="1:20" s="19" customFormat="1" hidden="1">
      <c r="A971" s="19">
        <v>720010216</v>
      </c>
      <c r="B971" s="19">
        <v>20016639</v>
      </c>
      <c r="C971" s="19" t="s">
        <v>2240</v>
      </c>
      <c r="D971" s="19" t="s">
        <v>2241</v>
      </c>
      <c r="E971" s="20">
        <v>37180</v>
      </c>
      <c r="F971" s="20">
        <v>37346</v>
      </c>
      <c r="G971" s="19" t="s">
        <v>75</v>
      </c>
      <c r="H971" s="19" t="s">
        <v>76</v>
      </c>
      <c r="I971" s="19" t="s">
        <v>9171</v>
      </c>
      <c r="J971" s="19" t="s">
        <v>9172</v>
      </c>
      <c r="K971" s="19" t="s">
        <v>2274</v>
      </c>
      <c r="O971" s="19" t="s">
        <v>10776</v>
      </c>
      <c r="P971" s="20"/>
      <c r="R971" s="19">
        <v>5230</v>
      </c>
      <c r="S971" s="19" t="str">
        <f>IF(COUNTIF($B$2:B971,B971)&gt;1,"重複","")</f>
        <v/>
      </c>
      <c r="T971" s="19" t="s">
        <v>11124</v>
      </c>
    </row>
    <row r="972" spans="1:20" s="19" customFormat="1" hidden="1">
      <c r="A972" s="19">
        <v>720010217</v>
      </c>
      <c r="B972" s="19">
        <v>20025488</v>
      </c>
      <c r="C972" s="19" t="s">
        <v>9173</v>
      </c>
      <c r="D972" s="19" t="s">
        <v>9174</v>
      </c>
      <c r="E972" s="20">
        <v>36312</v>
      </c>
      <c r="F972" s="20">
        <v>36616</v>
      </c>
      <c r="G972" s="19" t="s">
        <v>75</v>
      </c>
      <c r="H972" s="19" t="s">
        <v>43</v>
      </c>
      <c r="I972" s="19" t="s">
        <v>4528</v>
      </c>
      <c r="O972" s="19" t="s">
        <v>10771</v>
      </c>
      <c r="P972" s="20"/>
      <c r="R972" s="19">
        <v>4740</v>
      </c>
      <c r="S972" s="19" t="str">
        <f>IF(COUNTIF($B$2:B972,B972)&gt;1,"重複","")</f>
        <v/>
      </c>
      <c r="T972" s="19" t="s">
        <v>11124</v>
      </c>
    </row>
    <row r="973" spans="1:20" s="19" customFormat="1" hidden="1">
      <c r="A973" s="19">
        <v>720010218</v>
      </c>
      <c r="B973" s="19">
        <v>20015786</v>
      </c>
      <c r="C973" s="19" t="s">
        <v>9167</v>
      </c>
      <c r="D973" s="19" t="s">
        <v>9168</v>
      </c>
      <c r="E973" s="20">
        <v>37180</v>
      </c>
      <c r="F973" s="20">
        <v>37346</v>
      </c>
      <c r="G973" s="19" t="s">
        <v>75</v>
      </c>
      <c r="H973" s="19" t="s">
        <v>119</v>
      </c>
      <c r="I973" s="19" t="s">
        <v>2455</v>
      </c>
      <c r="O973" s="19" t="s">
        <v>10792</v>
      </c>
      <c r="P973" s="20"/>
      <c r="R973" s="19">
        <v>6230</v>
      </c>
      <c r="S973" s="19" t="str">
        <f>IF(COUNTIF($B$2:B973,B973)&gt;1,"重複","")</f>
        <v/>
      </c>
      <c r="T973" s="19" t="s">
        <v>11124</v>
      </c>
    </row>
    <row r="974" spans="1:20" s="19" customFormat="1" hidden="1">
      <c r="A974" s="19">
        <v>720010219</v>
      </c>
      <c r="B974" s="19">
        <v>20015801</v>
      </c>
      <c r="C974" s="19" t="s">
        <v>9169</v>
      </c>
      <c r="D974" s="19" t="s">
        <v>9170</v>
      </c>
      <c r="E974" s="20">
        <v>37180</v>
      </c>
      <c r="F974" s="20">
        <v>37346</v>
      </c>
      <c r="G974" s="19" t="s">
        <v>75</v>
      </c>
      <c r="H974" s="19" t="s">
        <v>119</v>
      </c>
      <c r="I974" s="19" t="s">
        <v>2455</v>
      </c>
      <c r="O974" s="19" t="s">
        <v>10792</v>
      </c>
      <c r="P974" s="20"/>
      <c r="R974" s="19">
        <v>6230</v>
      </c>
      <c r="S974" s="19" t="str">
        <f>IF(COUNTIF($B$2:B974,B974)&gt;1,"重複","")</f>
        <v/>
      </c>
      <c r="T974" s="19" t="s">
        <v>11124</v>
      </c>
    </row>
    <row r="975" spans="1:20" s="19" customFormat="1" hidden="1">
      <c r="A975" s="19">
        <v>720010220</v>
      </c>
      <c r="B975" s="19">
        <v>20027007</v>
      </c>
      <c r="C975" s="19" t="s">
        <v>9177</v>
      </c>
      <c r="D975" s="19" t="s">
        <v>9178</v>
      </c>
      <c r="E975" s="20">
        <v>37180</v>
      </c>
      <c r="F975" s="20">
        <v>37346</v>
      </c>
      <c r="G975" s="19" t="s">
        <v>75</v>
      </c>
      <c r="H975" s="19" t="s">
        <v>43</v>
      </c>
      <c r="I975" s="19" t="s">
        <v>2064</v>
      </c>
      <c r="O975" s="19" t="s">
        <v>10771</v>
      </c>
      <c r="P975" s="20"/>
      <c r="R975" s="19">
        <v>5600</v>
      </c>
      <c r="S975" s="19" t="str">
        <f>IF(COUNTIF($B$2:B975,B975)&gt;1,"重複","")</f>
        <v/>
      </c>
      <c r="T975" s="19" t="s">
        <v>11124</v>
      </c>
    </row>
    <row r="976" spans="1:20" s="19" customFormat="1" hidden="1">
      <c r="A976" s="19">
        <v>720010221</v>
      </c>
      <c r="B976" s="19">
        <v>20073021</v>
      </c>
      <c r="C976" s="19" t="s">
        <v>5888</v>
      </c>
      <c r="D976" s="19" t="s">
        <v>5889</v>
      </c>
      <c r="E976" s="20">
        <v>38821</v>
      </c>
      <c r="F976" s="20">
        <v>39172</v>
      </c>
      <c r="G976" s="19" t="s">
        <v>75</v>
      </c>
      <c r="H976" s="19" t="s">
        <v>76</v>
      </c>
      <c r="I976" s="19" t="s">
        <v>442</v>
      </c>
      <c r="O976" s="19" t="s">
        <v>10776</v>
      </c>
      <c r="P976" s="20"/>
      <c r="R976" s="19">
        <v>5730</v>
      </c>
      <c r="S976" s="19" t="str">
        <f>IF(COUNTIF($B$2:B976,B976)&gt;1,"重複","")</f>
        <v/>
      </c>
      <c r="T976" s="19" t="s">
        <v>11124</v>
      </c>
    </row>
    <row r="977" spans="1:20" s="19" customFormat="1" hidden="1">
      <c r="A977" s="19">
        <v>720010221</v>
      </c>
      <c r="B977" s="19">
        <v>20015795</v>
      </c>
      <c r="C977" s="19" t="s">
        <v>5888</v>
      </c>
      <c r="D977" s="19" t="s">
        <v>5889</v>
      </c>
      <c r="E977" s="20">
        <v>37180</v>
      </c>
      <c r="F977" s="20">
        <v>37346</v>
      </c>
      <c r="G977" s="19" t="s">
        <v>75</v>
      </c>
      <c r="H977" s="19" t="s">
        <v>119</v>
      </c>
      <c r="I977" s="19" t="s">
        <v>2455</v>
      </c>
      <c r="O977" s="19" t="s">
        <v>10792</v>
      </c>
      <c r="P977" s="20"/>
      <c r="R977" s="19">
        <v>5230</v>
      </c>
      <c r="S977" s="19" t="str">
        <f>IF(COUNTIF($B$2:B977,B977)&gt;1,"重複","")</f>
        <v/>
      </c>
      <c r="T977" s="19" t="s">
        <v>11124</v>
      </c>
    </row>
    <row r="978" spans="1:20" s="19" customFormat="1" hidden="1">
      <c r="A978" s="19">
        <v>720010222</v>
      </c>
      <c r="B978" s="19">
        <v>20021885</v>
      </c>
      <c r="C978" s="19" t="s">
        <v>9154</v>
      </c>
      <c r="D978" s="19" t="s">
        <v>9155</v>
      </c>
      <c r="E978" s="20">
        <v>36559</v>
      </c>
      <c r="F978" s="20">
        <v>36616</v>
      </c>
      <c r="G978" s="19" t="s">
        <v>75</v>
      </c>
      <c r="H978" s="19" t="s">
        <v>119</v>
      </c>
      <c r="I978" s="19" t="s">
        <v>1191</v>
      </c>
      <c r="O978" s="19" t="s">
        <v>10792</v>
      </c>
      <c r="P978" s="20"/>
      <c r="R978" s="19">
        <v>6230</v>
      </c>
      <c r="S978" s="19" t="str">
        <f>IF(COUNTIF($B$2:B978,B978)&gt;1,"重複","")</f>
        <v/>
      </c>
      <c r="T978" s="19" t="s">
        <v>11124</v>
      </c>
    </row>
    <row r="979" spans="1:20" s="19" customFormat="1" hidden="1">
      <c r="A979" s="19">
        <v>720010223</v>
      </c>
      <c r="B979" s="19">
        <v>20036974</v>
      </c>
      <c r="C979" s="19" t="s">
        <v>9158</v>
      </c>
      <c r="D979" s="19" t="s">
        <v>9159</v>
      </c>
      <c r="E979" s="20">
        <v>37196</v>
      </c>
      <c r="F979" s="20">
        <v>37346</v>
      </c>
      <c r="G979" s="19" t="s">
        <v>75</v>
      </c>
      <c r="H979" s="19" t="s">
        <v>76</v>
      </c>
      <c r="I979" s="19" t="s">
        <v>2533</v>
      </c>
      <c r="O979" s="19" t="s">
        <v>10776</v>
      </c>
      <c r="P979" s="20"/>
      <c r="R979" s="19">
        <v>4580</v>
      </c>
      <c r="S979" s="19" t="str">
        <f>IF(COUNTIF($B$2:B979,B979)&gt;1,"重複","")</f>
        <v/>
      </c>
      <c r="T979" s="19" t="s">
        <v>11124</v>
      </c>
    </row>
    <row r="980" spans="1:20" s="19" customFormat="1" hidden="1">
      <c r="A980" s="19">
        <v>720010224</v>
      </c>
      <c r="B980" s="19">
        <v>20037288</v>
      </c>
      <c r="C980" s="19" t="s">
        <v>9160</v>
      </c>
      <c r="D980" s="19" t="s">
        <v>9161</v>
      </c>
      <c r="E980" s="20">
        <v>37196</v>
      </c>
      <c r="F980" s="20">
        <v>37346</v>
      </c>
      <c r="G980" s="19" t="s">
        <v>75</v>
      </c>
      <c r="H980" s="19" t="s">
        <v>76</v>
      </c>
      <c r="I980" s="19" t="s">
        <v>2533</v>
      </c>
      <c r="O980" s="19" t="s">
        <v>10776</v>
      </c>
      <c r="P980" s="20"/>
      <c r="R980" s="19">
        <v>4580</v>
      </c>
      <c r="S980" s="19" t="str">
        <f>IF(COUNTIF($B$2:B980,B980)&gt;1,"重複","")</f>
        <v/>
      </c>
      <c r="T980" s="19" t="s">
        <v>11124</v>
      </c>
    </row>
    <row r="981" spans="1:20" s="19" customFormat="1" hidden="1">
      <c r="A981" s="19">
        <v>720010225</v>
      </c>
      <c r="B981" s="19">
        <v>20037687</v>
      </c>
      <c r="C981" s="19" t="s">
        <v>9162</v>
      </c>
      <c r="D981" s="19" t="s">
        <v>9163</v>
      </c>
      <c r="E981" s="20">
        <v>37196</v>
      </c>
      <c r="F981" s="20">
        <v>37346</v>
      </c>
      <c r="G981" s="19" t="s">
        <v>75</v>
      </c>
      <c r="H981" s="19" t="s">
        <v>76</v>
      </c>
      <c r="I981" s="19" t="s">
        <v>9104</v>
      </c>
      <c r="O981" s="19" t="s">
        <v>10776</v>
      </c>
      <c r="P981" s="20"/>
      <c r="R981" s="19">
        <v>6230</v>
      </c>
      <c r="S981" s="19" t="str">
        <f>IF(COUNTIF($B$2:B981,B981)&gt;1,"重複","")</f>
        <v/>
      </c>
      <c r="T981" s="19" t="s">
        <v>11124</v>
      </c>
    </row>
    <row r="982" spans="1:20" s="19" customFormat="1" hidden="1">
      <c r="A982" s="19">
        <v>720010226</v>
      </c>
      <c r="B982" s="19">
        <v>20141784</v>
      </c>
      <c r="C982" s="19" t="s">
        <v>2453</v>
      </c>
      <c r="D982" s="19" t="s">
        <v>2454</v>
      </c>
      <c r="E982" s="20">
        <v>41740</v>
      </c>
      <c r="F982" s="20">
        <v>42094</v>
      </c>
      <c r="G982" s="19" t="s">
        <v>12416</v>
      </c>
      <c r="H982" s="19" t="s">
        <v>94</v>
      </c>
      <c r="I982" s="19" t="s">
        <v>12910</v>
      </c>
      <c r="O982" s="19" t="s">
        <v>10768</v>
      </c>
      <c r="P982" s="20"/>
      <c r="R982" s="19">
        <v>0</v>
      </c>
      <c r="S982" s="19" t="str">
        <f>IF(COUNTIF($B$2:B982,B982)&gt;1,"重複","")</f>
        <v/>
      </c>
      <c r="T982" s="19" t="s">
        <v>12418</v>
      </c>
    </row>
    <row r="983" spans="1:20" s="19" customFormat="1" hidden="1">
      <c r="A983" s="19">
        <v>720010226</v>
      </c>
      <c r="B983" s="19">
        <v>20038479</v>
      </c>
      <c r="C983" s="19" t="s">
        <v>2453</v>
      </c>
      <c r="D983" s="19" t="s">
        <v>2454</v>
      </c>
      <c r="E983" s="20">
        <v>37196</v>
      </c>
      <c r="F983" s="20">
        <v>37346</v>
      </c>
      <c r="G983" s="19" t="s">
        <v>75</v>
      </c>
      <c r="H983" s="19" t="s">
        <v>119</v>
      </c>
      <c r="I983" s="19" t="s">
        <v>1191</v>
      </c>
      <c r="O983" s="19" t="s">
        <v>10792</v>
      </c>
      <c r="P983" s="20"/>
      <c r="R983" s="19">
        <v>4740</v>
      </c>
      <c r="S983" s="19" t="str">
        <f>IF(COUNTIF($B$2:B983,B983)&gt;1,"重複","")</f>
        <v/>
      </c>
      <c r="T983" s="19" t="s">
        <v>11124</v>
      </c>
    </row>
    <row r="984" spans="1:20" s="19" customFormat="1" hidden="1">
      <c r="A984" s="19">
        <v>720010227</v>
      </c>
      <c r="B984" s="19">
        <v>20036706</v>
      </c>
      <c r="C984" s="19" t="s">
        <v>9156</v>
      </c>
      <c r="D984" s="19" t="s">
        <v>9157</v>
      </c>
      <c r="E984" s="20">
        <v>37196</v>
      </c>
      <c r="F984" s="20">
        <v>37346</v>
      </c>
      <c r="G984" s="19" t="s">
        <v>75</v>
      </c>
      <c r="H984" s="19" t="s">
        <v>119</v>
      </c>
      <c r="I984" s="19" t="s">
        <v>1191</v>
      </c>
      <c r="O984" s="19" t="s">
        <v>10792</v>
      </c>
      <c r="P984" s="20"/>
      <c r="R984" s="19">
        <v>5730</v>
      </c>
      <c r="S984" s="19" t="str">
        <f>IF(COUNTIF($B$2:B984,B984)&gt;1,"重複","")</f>
        <v/>
      </c>
      <c r="T984" s="19" t="s">
        <v>11124</v>
      </c>
    </row>
    <row r="985" spans="1:20" s="19" customFormat="1" hidden="1">
      <c r="A985" s="19">
        <v>720010228</v>
      </c>
      <c r="B985" s="19">
        <v>20038600</v>
      </c>
      <c r="C985" s="19" t="s">
        <v>12911</v>
      </c>
      <c r="D985" s="19" t="s">
        <v>12912</v>
      </c>
      <c r="E985" s="20">
        <v>37196</v>
      </c>
      <c r="F985" s="20">
        <v>37346</v>
      </c>
      <c r="G985" s="19" t="s">
        <v>12416</v>
      </c>
      <c r="H985" s="19" t="s">
        <v>28</v>
      </c>
      <c r="I985" s="19" t="s">
        <v>12913</v>
      </c>
      <c r="O985" s="19" t="s">
        <v>10787</v>
      </c>
      <c r="P985" s="20"/>
      <c r="R985" s="19">
        <v>6600</v>
      </c>
      <c r="S985" s="19" t="str">
        <f>IF(COUNTIF($B$2:B985,B985)&gt;1,"重複","")</f>
        <v/>
      </c>
      <c r="T985" s="19" t="s">
        <v>12418</v>
      </c>
    </row>
    <row r="986" spans="1:20" s="19" customFormat="1" hidden="1">
      <c r="A986" s="19">
        <v>720010229</v>
      </c>
      <c r="B986" s="19">
        <v>20037951</v>
      </c>
      <c r="C986" s="19" t="s">
        <v>9164</v>
      </c>
      <c r="D986" s="19" t="s">
        <v>9165</v>
      </c>
      <c r="E986" s="20">
        <v>37196</v>
      </c>
      <c r="F986" s="20">
        <v>37346</v>
      </c>
      <c r="G986" s="19" t="s">
        <v>75</v>
      </c>
      <c r="H986" s="19" t="s">
        <v>94</v>
      </c>
      <c r="I986" s="19" t="s">
        <v>9166</v>
      </c>
      <c r="O986" s="19" t="s">
        <v>10768</v>
      </c>
      <c r="P986" s="20"/>
      <c r="R986" s="19">
        <v>6100</v>
      </c>
      <c r="S986" s="19" t="str">
        <f>IF(COUNTIF($B$2:B986,B986)&gt;1,"重複","")</f>
        <v/>
      </c>
      <c r="T986" s="19" t="s">
        <v>11124</v>
      </c>
    </row>
    <row r="987" spans="1:20" s="19" customFormat="1" hidden="1">
      <c r="A987" s="19">
        <v>720010230</v>
      </c>
      <c r="B987" s="19">
        <v>20026562</v>
      </c>
      <c r="C987" s="19" t="s">
        <v>9150</v>
      </c>
      <c r="D987" s="19" t="s">
        <v>9151</v>
      </c>
      <c r="E987" s="20">
        <v>36850</v>
      </c>
      <c r="F987" s="20">
        <v>36981</v>
      </c>
      <c r="G987" s="19" t="s">
        <v>75</v>
      </c>
      <c r="H987" s="19" t="s">
        <v>43</v>
      </c>
      <c r="I987" s="19" t="s">
        <v>6286</v>
      </c>
      <c r="O987" s="19" t="s">
        <v>10771</v>
      </c>
      <c r="P987" s="20"/>
      <c r="R987" s="19">
        <v>5730</v>
      </c>
      <c r="S987" s="19" t="str">
        <f>IF(COUNTIF($B$2:B987,B987)&gt;1,"重複","")</f>
        <v/>
      </c>
      <c r="T987" s="19" t="s">
        <v>11124</v>
      </c>
    </row>
    <row r="988" spans="1:20" s="19" customFormat="1" hidden="1">
      <c r="A988" s="19">
        <v>720010231</v>
      </c>
      <c r="B988" s="19">
        <v>20038265</v>
      </c>
      <c r="C988" s="19" t="s">
        <v>9152</v>
      </c>
      <c r="D988" s="19" t="s">
        <v>9153</v>
      </c>
      <c r="E988" s="20">
        <v>37200</v>
      </c>
      <c r="F988" s="20">
        <v>37346</v>
      </c>
      <c r="G988" s="19" t="s">
        <v>75</v>
      </c>
      <c r="H988" s="19" t="s">
        <v>43</v>
      </c>
      <c r="I988" s="19" t="s">
        <v>589</v>
      </c>
      <c r="O988" s="19" t="s">
        <v>10771</v>
      </c>
      <c r="P988" s="20"/>
      <c r="R988" s="19">
        <v>6600</v>
      </c>
      <c r="S988" s="19" t="str">
        <f>IF(COUNTIF($B$2:B988,B988)&gt;1,"重複","")</f>
        <v/>
      </c>
      <c r="T988" s="19" t="s">
        <v>11124</v>
      </c>
    </row>
    <row r="989" spans="1:20" s="19" customFormat="1" hidden="1">
      <c r="A989" s="19">
        <v>720010232</v>
      </c>
      <c r="B989" s="19">
        <v>20026553</v>
      </c>
      <c r="C989" s="19" t="s">
        <v>9148</v>
      </c>
      <c r="D989" s="19" t="s">
        <v>9149</v>
      </c>
      <c r="E989" s="20">
        <v>36846</v>
      </c>
      <c r="F989" s="20">
        <v>36981</v>
      </c>
      <c r="G989" s="19" t="s">
        <v>75</v>
      </c>
      <c r="H989" s="19" t="s">
        <v>43</v>
      </c>
      <c r="I989" s="19" t="s">
        <v>6286</v>
      </c>
      <c r="O989" s="19" t="s">
        <v>10771</v>
      </c>
      <c r="P989" s="20"/>
      <c r="R989" s="19">
        <v>5730</v>
      </c>
      <c r="S989" s="19" t="str">
        <f>IF(COUNTIF($B$2:B989,B989)&gt;1,"重複","")</f>
        <v/>
      </c>
      <c r="T989" s="19" t="s">
        <v>11124</v>
      </c>
    </row>
    <row r="990" spans="1:20" s="19" customFormat="1" hidden="1">
      <c r="A990" s="19">
        <v>720010233</v>
      </c>
      <c r="B990" s="19">
        <v>20037915</v>
      </c>
      <c r="C990" s="19" t="s">
        <v>9145</v>
      </c>
      <c r="D990" s="19" t="s">
        <v>9146</v>
      </c>
      <c r="E990" s="20">
        <v>37203</v>
      </c>
      <c r="F990" s="20">
        <v>37231</v>
      </c>
      <c r="G990" s="19" t="s">
        <v>75</v>
      </c>
      <c r="H990" s="19" t="s">
        <v>104</v>
      </c>
      <c r="I990" s="19" t="s">
        <v>9147</v>
      </c>
      <c r="O990" s="19" t="s">
        <v>10805</v>
      </c>
      <c r="P990" s="20"/>
      <c r="R990" s="19">
        <v>2380</v>
      </c>
      <c r="S990" s="19" t="str">
        <f>IF(COUNTIF($B$2:B990,B990)&gt;1,"重複","")</f>
        <v/>
      </c>
      <c r="T990" s="19" t="s">
        <v>11124</v>
      </c>
    </row>
    <row r="991" spans="1:20" s="19" customFormat="1" hidden="1">
      <c r="A991" s="19">
        <v>720010234</v>
      </c>
      <c r="B991" s="19">
        <v>20036947</v>
      </c>
      <c r="C991" s="19" t="s">
        <v>9139</v>
      </c>
      <c r="D991" s="19" t="s">
        <v>9140</v>
      </c>
      <c r="E991" s="20">
        <v>37211</v>
      </c>
      <c r="F991" s="20">
        <v>37346</v>
      </c>
      <c r="G991" s="19" t="s">
        <v>75</v>
      </c>
      <c r="H991" s="19" t="s">
        <v>33</v>
      </c>
      <c r="I991" s="19" t="s">
        <v>437</v>
      </c>
      <c r="O991" s="19" t="s">
        <v>10770</v>
      </c>
      <c r="P991" s="20"/>
      <c r="R991" s="19">
        <v>6600</v>
      </c>
      <c r="S991" s="19" t="str">
        <f>IF(COUNTIF($B$2:B991,B991)&gt;1,"重複","")</f>
        <v/>
      </c>
      <c r="T991" s="19" t="s">
        <v>11124</v>
      </c>
    </row>
    <row r="992" spans="1:20" s="19" customFormat="1" hidden="1">
      <c r="A992" s="19">
        <v>720010235</v>
      </c>
      <c r="B992" s="19">
        <v>20036812</v>
      </c>
      <c r="C992" s="19" t="s">
        <v>12914</v>
      </c>
      <c r="D992" s="19" t="s">
        <v>12915</v>
      </c>
      <c r="E992" s="20">
        <v>37211</v>
      </c>
      <c r="F992" s="20">
        <v>37346</v>
      </c>
      <c r="G992" s="19" t="s">
        <v>12416</v>
      </c>
      <c r="H992" s="19" t="s">
        <v>94</v>
      </c>
      <c r="I992" s="19" t="s">
        <v>12916</v>
      </c>
      <c r="O992" s="19" t="s">
        <v>10768</v>
      </c>
      <c r="P992" s="20"/>
      <c r="R992" s="19">
        <v>6600</v>
      </c>
      <c r="S992" s="19" t="str">
        <f>IF(COUNTIF($B$2:B992,B992)&gt;1,"重複","")</f>
        <v/>
      </c>
      <c r="T992" s="19" t="s">
        <v>12418</v>
      </c>
    </row>
    <row r="993" spans="1:20" s="19" customFormat="1" hidden="1">
      <c r="A993" s="19">
        <v>720010236</v>
      </c>
      <c r="B993" s="19">
        <v>20037400</v>
      </c>
      <c r="C993" s="19" t="s">
        <v>12917</v>
      </c>
      <c r="D993" s="19" t="s">
        <v>12918</v>
      </c>
      <c r="E993" s="20">
        <v>37211</v>
      </c>
      <c r="F993" s="20">
        <v>37346</v>
      </c>
      <c r="G993" s="19" t="s">
        <v>12416</v>
      </c>
      <c r="H993" s="19" t="s">
        <v>33</v>
      </c>
      <c r="I993" s="19" t="s">
        <v>12919</v>
      </c>
      <c r="O993" s="19" t="s">
        <v>10770</v>
      </c>
      <c r="P993" s="20"/>
      <c r="R993" s="19">
        <v>6100</v>
      </c>
      <c r="S993" s="19" t="str">
        <f>IF(COUNTIF($B$2:B993,B993)&gt;1,"重複","")</f>
        <v/>
      </c>
      <c r="T993" s="19" t="s">
        <v>12418</v>
      </c>
    </row>
    <row r="994" spans="1:20" s="19" customFormat="1" hidden="1">
      <c r="A994" s="19">
        <v>720010237</v>
      </c>
      <c r="B994" s="19">
        <v>20037989</v>
      </c>
      <c r="C994" s="19" t="s">
        <v>12920</v>
      </c>
      <c r="D994" s="19" t="s">
        <v>12707</v>
      </c>
      <c r="E994" s="20">
        <v>37211</v>
      </c>
      <c r="F994" s="20">
        <v>37346</v>
      </c>
      <c r="G994" s="19" t="s">
        <v>12416</v>
      </c>
      <c r="H994" s="19" t="s">
        <v>33</v>
      </c>
      <c r="I994" s="19" t="s">
        <v>1627</v>
      </c>
      <c r="O994" s="19" t="s">
        <v>10770</v>
      </c>
      <c r="P994" s="20"/>
      <c r="R994" s="19">
        <v>5600</v>
      </c>
      <c r="S994" s="19" t="str">
        <f>IF(COUNTIF($B$2:B994,B994)&gt;1,"重複","")</f>
        <v/>
      </c>
      <c r="T994" s="19" t="s">
        <v>12418</v>
      </c>
    </row>
    <row r="995" spans="1:20" s="19" customFormat="1" hidden="1">
      <c r="A995" s="19">
        <v>720010238</v>
      </c>
      <c r="B995" s="19">
        <v>20037961</v>
      </c>
      <c r="C995" s="19" t="s">
        <v>12921</v>
      </c>
      <c r="D995" s="19" t="s">
        <v>12922</v>
      </c>
      <c r="E995" s="20">
        <v>37211</v>
      </c>
      <c r="F995" s="20">
        <v>37346</v>
      </c>
      <c r="G995" s="19" t="s">
        <v>12416</v>
      </c>
      <c r="H995" s="19" t="s">
        <v>33</v>
      </c>
      <c r="I995" s="19" t="s">
        <v>12923</v>
      </c>
      <c r="J995" s="19" t="s">
        <v>12366</v>
      </c>
      <c r="O995" s="19" t="s">
        <v>10770</v>
      </c>
      <c r="P995" s="20"/>
      <c r="R995" s="19">
        <v>6600</v>
      </c>
      <c r="S995" s="19" t="str">
        <f>IF(COUNTIF($B$2:B995,B995)&gt;1,"重複","")</f>
        <v/>
      </c>
      <c r="T995" s="19" t="s">
        <v>12418</v>
      </c>
    </row>
    <row r="996" spans="1:20" s="19" customFormat="1" hidden="1">
      <c r="A996" s="19">
        <v>720010239</v>
      </c>
      <c r="B996" s="19">
        <v>20038229</v>
      </c>
      <c r="C996" s="19" t="s">
        <v>9141</v>
      </c>
      <c r="D996" s="19" t="s">
        <v>9142</v>
      </c>
      <c r="E996" s="20">
        <v>37211</v>
      </c>
      <c r="F996" s="20">
        <v>37346</v>
      </c>
      <c r="G996" s="19" t="s">
        <v>75</v>
      </c>
      <c r="H996" s="19" t="s">
        <v>43</v>
      </c>
      <c r="I996" s="19" t="s">
        <v>4058</v>
      </c>
      <c r="O996" s="19" t="s">
        <v>10771</v>
      </c>
      <c r="P996" s="20"/>
      <c r="R996" s="19">
        <v>6100</v>
      </c>
      <c r="S996" s="19" t="str">
        <f>IF(COUNTIF($B$2:B996,B996)&gt;1,"重複","")</f>
        <v/>
      </c>
      <c r="T996" s="19" t="s">
        <v>11124</v>
      </c>
    </row>
    <row r="997" spans="1:20" s="19" customFormat="1" hidden="1">
      <c r="A997" s="19">
        <v>720010240</v>
      </c>
      <c r="B997" s="19">
        <v>20038441</v>
      </c>
      <c r="C997" s="19" t="s">
        <v>9143</v>
      </c>
      <c r="D997" s="19" t="s">
        <v>9144</v>
      </c>
      <c r="E997" s="20">
        <v>37211</v>
      </c>
      <c r="F997" s="20">
        <v>37346</v>
      </c>
      <c r="G997" s="19" t="s">
        <v>75</v>
      </c>
      <c r="H997" s="19" t="s">
        <v>33</v>
      </c>
      <c r="I997" s="19" t="s">
        <v>100</v>
      </c>
      <c r="O997" s="19" t="s">
        <v>10770</v>
      </c>
      <c r="P997" s="20"/>
      <c r="R997" s="19">
        <v>6100</v>
      </c>
      <c r="S997" s="19" t="str">
        <f>IF(COUNTIF($B$2:B997,B997)&gt;1,"重複","")</f>
        <v/>
      </c>
      <c r="T997" s="19" t="s">
        <v>11124</v>
      </c>
    </row>
    <row r="998" spans="1:20" s="19" customFormat="1" hidden="1">
      <c r="A998" s="19">
        <v>720010241</v>
      </c>
      <c r="B998" s="19">
        <v>20037367</v>
      </c>
      <c r="C998" s="19" t="s">
        <v>12924</v>
      </c>
      <c r="D998" s="19" t="s">
        <v>12925</v>
      </c>
      <c r="E998" s="20">
        <v>37217</v>
      </c>
      <c r="F998" s="20">
        <v>37346</v>
      </c>
      <c r="G998" s="19" t="s">
        <v>12416</v>
      </c>
      <c r="H998" s="19" t="s">
        <v>43</v>
      </c>
      <c r="I998" s="19" t="s">
        <v>7806</v>
      </c>
      <c r="O998" s="19" t="s">
        <v>10771</v>
      </c>
      <c r="P998" s="20"/>
      <c r="R998" s="19">
        <v>6100</v>
      </c>
      <c r="S998" s="19" t="str">
        <f>IF(COUNTIF($B$2:B998,B998)&gt;1,"重複","")</f>
        <v/>
      </c>
      <c r="T998" s="19" t="s">
        <v>12418</v>
      </c>
    </row>
    <row r="999" spans="1:20" s="19" customFormat="1" hidden="1">
      <c r="A999" s="19">
        <v>720010242</v>
      </c>
      <c r="B999" s="19">
        <v>20037205</v>
      </c>
      <c r="C999" s="19" t="s">
        <v>9133</v>
      </c>
      <c r="D999" s="19" t="s">
        <v>9134</v>
      </c>
      <c r="E999" s="20">
        <v>37226</v>
      </c>
      <c r="F999" s="20">
        <v>37346</v>
      </c>
      <c r="G999" s="19" t="s">
        <v>75</v>
      </c>
      <c r="H999" s="19" t="s">
        <v>43</v>
      </c>
      <c r="I999" s="19" t="s">
        <v>629</v>
      </c>
      <c r="O999" s="19" t="s">
        <v>10771</v>
      </c>
      <c r="P999" s="20"/>
      <c r="R999" s="19">
        <v>6600</v>
      </c>
      <c r="S999" s="19" t="str">
        <f>IF(COUNTIF($B$2:B999,B999)&gt;1,"重複","")</f>
        <v/>
      </c>
      <c r="T999" s="19" t="s">
        <v>11124</v>
      </c>
    </row>
    <row r="1000" spans="1:20" s="19" customFormat="1" hidden="1">
      <c r="A1000" s="19">
        <v>720010243</v>
      </c>
      <c r="B1000" s="19">
        <v>20038691</v>
      </c>
      <c r="C1000" s="19" t="s">
        <v>12926</v>
      </c>
      <c r="D1000" s="19" t="s">
        <v>12927</v>
      </c>
      <c r="E1000" s="20">
        <v>37226</v>
      </c>
      <c r="F1000" s="20">
        <v>37346</v>
      </c>
      <c r="G1000" s="19" t="s">
        <v>12416</v>
      </c>
      <c r="H1000" s="19" t="s">
        <v>43</v>
      </c>
      <c r="I1000" s="19" t="s">
        <v>6151</v>
      </c>
      <c r="O1000" s="19" t="s">
        <v>10771</v>
      </c>
      <c r="P1000" s="20"/>
      <c r="R1000" s="19">
        <v>6600</v>
      </c>
      <c r="S1000" s="19" t="str">
        <f>IF(COUNTIF($B$2:B1000,B1000)&gt;1,"重複","")</f>
        <v/>
      </c>
      <c r="T1000" s="19" t="s">
        <v>12418</v>
      </c>
    </row>
    <row r="1001" spans="1:20" s="19" customFormat="1" hidden="1">
      <c r="A1001" s="19">
        <v>720010244</v>
      </c>
      <c r="B1001" s="19">
        <v>20038460</v>
      </c>
      <c r="C1001" s="19" t="s">
        <v>9135</v>
      </c>
      <c r="D1001" s="19" t="s">
        <v>9136</v>
      </c>
      <c r="E1001" s="20">
        <v>37226</v>
      </c>
      <c r="F1001" s="20">
        <v>37346</v>
      </c>
      <c r="G1001" s="19" t="s">
        <v>75</v>
      </c>
      <c r="H1001" s="19" t="s">
        <v>94</v>
      </c>
      <c r="I1001" s="19" t="s">
        <v>2668</v>
      </c>
      <c r="O1001" s="19" t="s">
        <v>10768</v>
      </c>
      <c r="P1001" s="20"/>
      <c r="R1001" s="19">
        <v>5230</v>
      </c>
      <c r="S1001" s="19" t="str">
        <f>IF(COUNTIF($B$2:B1001,B1001)&gt;1,"重複","")</f>
        <v/>
      </c>
      <c r="T1001" s="19" t="s">
        <v>11124</v>
      </c>
    </row>
    <row r="1002" spans="1:20" s="19" customFormat="1" hidden="1">
      <c r="A1002" s="19">
        <v>720010245</v>
      </c>
      <c r="B1002" s="19">
        <v>20036742</v>
      </c>
      <c r="C1002" s="19" t="s">
        <v>9128</v>
      </c>
      <c r="D1002" s="19" t="s">
        <v>9129</v>
      </c>
      <c r="E1002" s="20">
        <v>37226</v>
      </c>
      <c r="F1002" s="20">
        <v>37346</v>
      </c>
      <c r="G1002" s="19" t="s">
        <v>75</v>
      </c>
      <c r="H1002" s="19" t="s">
        <v>119</v>
      </c>
      <c r="I1002" s="19" t="s">
        <v>2455</v>
      </c>
      <c r="O1002" s="19" t="s">
        <v>10792</v>
      </c>
      <c r="P1002" s="20"/>
      <c r="R1002" s="19">
        <v>0</v>
      </c>
      <c r="S1002" s="19" t="str">
        <f>IF(COUNTIF($B$2:B1002,B1002)&gt;1,"重複","")</f>
        <v/>
      </c>
      <c r="T1002" s="19" t="s">
        <v>11124</v>
      </c>
    </row>
    <row r="1003" spans="1:20" s="19" customFormat="1" hidden="1">
      <c r="A1003" s="19">
        <v>720010246</v>
      </c>
      <c r="B1003" s="19">
        <v>20036404</v>
      </c>
      <c r="C1003" s="19" t="s">
        <v>12928</v>
      </c>
      <c r="D1003" s="19" t="s">
        <v>12929</v>
      </c>
      <c r="E1003" s="20">
        <v>37226</v>
      </c>
      <c r="F1003" s="20">
        <v>37346</v>
      </c>
      <c r="G1003" s="19" t="s">
        <v>12416</v>
      </c>
      <c r="H1003" s="19" t="s">
        <v>33</v>
      </c>
      <c r="I1003" s="19" t="s">
        <v>368</v>
      </c>
      <c r="O1003" s="19" t="s">
        <v>10770</v>
      </c>
      <c r="P1003" s="20"/>
      <c r="R1003" s="19">
        <v>6600</v>
      </c>
      <c r="S1003" s="19" t="str">
        <f>IF(COUNTIF($B$2:B1003,B1003)&gt;1,"重複","")</f>
        <v/>
      </c>
      <c r="T1003" s="19" t="s">
        <v>12418</v>
      </c>
    </row>
    <row r="1004" spans="1:20" s="19" customFormat="1" hidden="1">
      <c r="A1004" s="19">
        <v>720010247</v>
      </c>
      <c r="B1004" s="19">
        <v>20036566</v>
      </c>
      <c r="C1004" s="19" t="s">
        <v>9126</v>
      </c>
      <c r="D1004" s="19" t="s">
        <v>9127</v>
      </c>
      <c r="E1004" s="20">
        <v>37226</v>
      </c>
      <c r="F1004" s="20">
        <v>37346</v>
      </c>
      <c r="G1004" s="19" t="s">
        <v>75</v>
      </c>
      <c r="H1004" s="19" t="s">
        <v>8130</v>
      </c>
      <c r="I1004" s="19" t="s">
        <v>2314</v>
      </c>
      <c r="O1004" s="19" t="s">
        <v>12015</v>
      </c>
      <c r="P1004" s="20"/>
      <c r="R1004" s="19">
        <v>6230</v>
      </c>
      <c r="S1004" s="19" t="str">
        <f>IF(COUNTIF($B$2:B1004,B1004)&gt;1,"重複","")</f>
        <v/>
      </c>
      <c r="T1004" s="19" t="s">
        <v>11124</v>
      </c>
    </row>
    <row r="1005" spans="1:20" s="19" customFormat="1" hidden="1">
      <c r="A1005" s="19">
        <v>720010248</v>
      </c>
      <c r="B1005" s="19">
        <v>20037108</v>
      </c>
      <c r="C1005" s="19" t="s">
        <v>12930</v>
      </c>
      <c r="D1005" s="19" t="s">
        <v>12931</v>
      </c>
      <c r="E1005" s="20">
        <v>37226</v>
      </c>
      <c r="F1005" s="20">
        <v>37346</v>
      </c>
      <c r="G1005" s="19" t="s">
        <v>12416</v>
      </c>
      <c r="H1005" s="19" t="s">
        <v>94</v>
      </c>
      <c r="I1005" s="19" t="s">
        <v>12932</v>
      </c>
      <c r="O1005" s="19" t="s">
        <v>10768</v>
      </c>
      <c r="P1005" s="20"/>
      <c r="R1005" s="19">
        <v>6600</v>
      </c>
      <c r="S1005" s="19" t="str">
        <f>IF(COUNTIF($B$2:B1005,B1005)&gt;1,"重複","")</f>
        <v/>
      </c>
      <c r="T1005" s="19" t="s">
        <v>12418</v>
      </c>
    </row>
    <row r="1006" spans="1:20" s="19" customFormat="1" hidden="1">
      <c r="A1006" s="19">
        <v>720010249</v>
      </c>
      <c r="B1006" s="19">
        <v>20038576</v>
      </c>
      <c r="C1006" s="19" t="s">
        <v>9137</v>
      </c>
      <c r="D1006" s="19" t="s">
        <v>9138</v>
      </c>
      <c r="E1006" s="20">
        <v>37226</v>
      </c>
      <c r="F1006" s="20">
        <v>37346</v>
      </c>
      <c r="G1006" s="19" t="s">
        <v>75</v>
      </c>
      <c r="H1006" s="19" t="s">
        <v>28</v>
      </c>
      <c r="I1006" s="19" t="s">
        <v>5210</v>
      </c>
      <c r="O1006" s="19" t="s">
        <v>10787</v>
      </c>
      <c r="P1006" s="20"/>
      <c r="R1006" s="19">
        <v>6100</v>
      </c>
      <c r="S1006" s="19" t="str">
        <f>IF(COUNTIF($B$2:B1006,B1006)&gt;1,"重複","")</f>
        <v/>
      </c>
      <c r="T1006" s="19" t="s">
        <v>11124</v>
      </c>
    </row>
    <row r="1007" spans="1:20" s="19" customFormat="1" hidden="1">
      <c r="A1007" s="19">
        <v>720010250</v>
      </c>
      <c r="B1007" s="19">
        <v>20036901</v>
      </c>
      <c r="C1007" s="19" t="s">
        <v>9130</v>
      </c>
      <c r="D1007" s="19" t="s">
        <v>9131</v>
      </c>
      <c r="E1007" s="20">
        <v>37226</v>
      </c>
      <c r="F1007" s="20">
        <v>37346</v>
      </c>
      <c r="G1007" s="19" t="s">
        <v>75</v>
      </c>
      <c r="H1007" s="19" t="s">
        <v>94</v>
      </c>
      <c r="I1007" s="19" t="s">
        <v>9132</v>
      </c>
      <c r="O1007" s="19" t="s">
        <v>10768</v>
      </c>
      <c r="P1007" s="20"/>
      <c r="R1007" s="19">
        <v>5600</v>
      </c>
      <c r="S1007" s="19" t="str">
        <f>IF(COUNTIF($B$2:B1007,B1007)&gt;1,"重複","")</f>
        <v/>
      </c>
      <c r="T1007" s="19" t="s">
        <v>11124</v>
      </c>
    </row>
    <row r="1008" spans="1:20" s="19" customFormat="1" hidden="1">
      <c r="A1008" s="19">
        <v>720010251</v>
      </c>
      <c r="B1008" s="19">
        <v>20036511</v>
      </c>
      <c r="C1008" s="19" t="s">
        <v>9122</v>
      </c>
      <c r="D1008" s="19" t="s">
        <v>9123</v>
      </c>
      <c r="E1008" s="20">
        <v>37241</v>
      </c>
      <c r="F1008" s="20">
        <v>37346</v>
      </c>
      <c r="G1008" s="19" t="s">
        <v>75</v>
      </c>
      <c r="H1008" s="19" t="s">
        <v>76</v>
      </c>
      <c r="I1008" s="19" t="s">
        <v>2955</v>
      </c>
      <c r="O1008" s="19" t="s">
        <v>10776</v>
      </c>
      <c r="P1008" s="20"/>
      <c r="R1008" s="19">
        <v>5600</v>
      </c>
      <c r="S1008" s="19" t="str">
        <f>IF(COUNTIF($B$2:B1008,B1008)&gt;1,"重複","")</f>
        <v/>
      </c>
      <c r="T1008" s="19" t="s">
        <v>11124</v>
      </c>
    </row>
    <row r="1009" spans="1:20" s="19" customFormat="1" hidden="1">
      <c r="A1009" s="19">
        <v>720010252</v>
      </c>
      <c r="B1009" s="19">
        <v>20038414</v>
      </c>
      <c r="C1009" s="19" t="s">
        <v>12933</v>
      </c>
      <c r="D1009" s="19" t="s">
        <v>12934</v>
      </c>
      <c r="E1009" s="20">
        <v>37241</v>
      </c>
      <c r="F1009" s="20">
        <v>37346</v>
      </c>
      <c r="G1009" s="19" t="s">
        <v>12416</v>
      </c>
      <c r="H1009" s="19" t="s">
        <v>33</v>
      </c>
      <c r="I1009" s="19" t="s">
        <v>12935</v>
      </c>
      <c r="O1009" s="19" t="s">
        <v>10770</v>
      </c>
      <c r="P1009" s="20"/>
      <c r="R1009" s="19">
        <v>6600</v>
      </c>
      <c r="S1009" s="19" t="str">
        <f>IF(COUNTIF($B$2:B1009,B1009)&gt;1,"重複","")</f>
        <v/>
      </c>
      <c r="T1009" s="19" t="s">
        <v>12418</v>
      </c>
    </row>
    <row r="1010" spans="1:20" s="19" customFormat="1" hidden="1">
      <c r="A1010" s="19">
        <v>720010253</v>
      </c>
      <c r="B1010" s="19">
        <v>20031718</v>
      </c>
      <c r="C1010" s="19" t="s">
        <v>12936</v>
      </c>
      <c r="D1010" s="19" t="s">
        <v>12937</v>
      </c>
      <c r="E1010" s="20">
        <v>36115</v>
      </c>
      <c r="F1010" s="20">
        <v>36250</v>
      </c>
      <c r="G1010" s="19" t="s">
        <v>12416</v>
      </c>
      <c r="H1010" s="19" t="s">
        <v>94</v>
      </c>
      <c r="I1010" s="19" t="s">
        <v>12938</v>
      </c>
      <c r="O1010" s="19" t="s">
        <v>10768</v>
      </c>
      <c r="P1010" s="20"/>
      <c r="R1010" s="19">
        <v>6600</v>
      </c>
      <c r="S1010" s="19" t="str">
        <f>IF(COUNTIF($B$2:B1010,B1010)&gt;1,"重複","")</f>
        <v/>
      </c>
      <c r="T1010" s="19" t="s">
        <v>12418</v>
      </c>
    </row>
    <row r="1011" spans="1:20" s="19" customFormat="1" hidden="1">
      <c r="A1011" s="19">
        <v>720010267</v>
      </c>
      <c r="B1011" s="19">
        <v>20035454</v>
      </c>
      <c r="C1011" s="19" t="s">
        <v>12939</v>
      </c>
      <c r="D1011" s="19" t="s">
        <v>12940</v>
      </c>
      <c r="E1011" s="20">
        <v>36892</v>
      </c>
      <c r="F1011" s="20">
        <v>36981</v>
      </c>
      <c r="G1011" s="19" t="s">
        <v>12416</v>
      </c>
      <c r="H1011" s="19" t="s">
        <v>119</v>
      </c>
      <c r="I1011" s="19" t="s">
        <v>12941</v>
      </c>
      <c r="O1011" s="19" t="s">
        <v>10792</v>
      </c>
      <c r="P1011" s="20"/>
      <c r="R1011" s="19">
        <v>6100</v>
      </c>
      <c r="S1011" s="19" t="str">
        <f>IF(COUNTIF($B$2:B1011,B1011)&gt;1,"重複","")</f>
        <v/>
      </c>
      <c r="T1011" s="19" t="s">
        <v>12418</v>
      </c>
    </row>
    <row r="1012" spans="1:20" s="19" customFormat="1" hidden="1">
      <c r="A1012" s="19">
        <v>720010268</v>
      </c>
      <c r="B1012" s="19">
        <v>20034946</v>
      </c>
      <c r="C1012" s="19" t="s">
        <v>9534</v>
      </c>
      <c r="D1012" s="19" t="s">
        <v>9535</v>
      </c>
      <c r="E1012" s="20">
        <v>36892</v>
      </c>
      <c r="F1012" s="20">
        <v>36981</v>
      </c>
      <c r="G1012" s="19" t="s">
        <v>75</v>
      </c>
      <c r="H1012" s="19" t="s">
        <v>33</v>
      </c>
      <c r="I1012" s="19" t="s">
        <v>4226</v>
      </c>
      <c r="O1012" s="19" t="s">
        <v>10770</v>
      </c>
      <c r="P1012" s="20"/>
      <c r="R1012" s="19">
        <v>6600</v>
      </c>
      <c r="S1012" s="19" t="str">
        <f>IF(COUNTIF($B$2:B1012,B1012)&gt;1,"重複","")</f>
        <v/>
      </c>
      <c r="T1012" s="19" t="s">
        <v>11124</v>
      </c>
    </row>
    <row r="1013" spans="1:20" s="19" customFormat="1" hidden="1">
      <c r="A1013" s="19">
        <v>720010269</v>
      </c>
      <c r="B1013" s="19">
        <v>20034937</v>
      </c>
      <c r="C1013" s="19" t="s">
        <v>12942</v>
      </c>
      <c r="D1013" s="19" t="s">
        <v>12943</v>
      </c>
      <c r="E1013" s="20">
        <v>36892</v>
      </c>
      <c r="F1013" s="20">
        <v>36981</v>
      </c>
      <c r="G1013" s="19" t="s">
        <v>12416</v>
      </c>
      <c r="H1013" s="19" t="s">
        <v>33</v>
      </c>
      <c r="I1013" s="19" t="s">
        <v>12944</v>
      </c>
      <c r="J1013" s="19" t="s">
        <v>3018</v>
      </c>
      <c r="O1013" s="19" t="s">
        <v>10770</v>
      </c>
      <c r="P1013" s="20"/>
      <c r="R1013" s="19">
        <v>6600</v>
      </c>
      <c r="S1013" s="19" t="str">
        <f>IF(COUNTIF($B$2:B1013,B1013)&gt;1,"重複","")</f>
        <v/>
      </c>
      <c r="T1013" s="19" t="s">
        <v>12418</v>
      </c>
    </row>
    <row r="1014" spans="1:20" s="19" customFormat="1" hidden="1">
      <c r="A1014" s="19">
        <v>720010270</v>
      </c>
      <c r="B1014" s="19">
        <v>20034964</v>
      </c>
      <c r="C1014" s="19" t="s">
        <v>9532</v>
      </c>
      <c r="D1014" s="19" t="s">
        <v>9533</v>
      </c>
      <c r="E1014" s="20">
        <v>36907</v>
      </c>
      <c r="F1014" s="20">
        <v>36981</v>
      </c>
      <c r="G1014" s="19" t="s">
        <v>75</v>
      </c>
      <c r="H1014" s="19" t="s">
        <v>33</v>
      </c>
      <c r="I1014" s="19" t="s">
        <v>2151</v>
      </c>
      <c r="O1014" s="19" t="s">
        <v>10770</v>
      </c>
      <c r="P1014" s="20"/>
      <c r="R1014" s="19">
        <v>6100</v>
      </c>
      <c r="S1014" s="19" t="str">
        <f>IF(COUNTIF($B$2:B1014,B1014)&gt;1,"重複","")</f>
        <v/>
      </c>
      <c r="T1014" s="19" t="s">
        <v>11124</v>
      </c>
    </row>
    <row r="1015" spans="1:20" s="19" customFormat="1" hidden="1">
      <c r="A1015" s="19">
        <v>720010271</v>
      </c>
      <c r="B1015" s="19">
        <v>20034955</v>
      </c>
      <c r="C1015" s="19" t="s">
        <v>12945</v>
      </c>
      <c r="D1015" s="19" t="s">
        <v>12946</v>
      </c>
      <c r="E1015" s="20">
        <v>36907</v>
      </c>
      <c r="F1015" s="20">
        <v>36981</v>
      </c>
      <c r="G1015" s="19" t="s">
        <v>12416</v>
      </c>
      <c r="H1015" s="19" t="s">
        <v>33</v>
      </c>
      <c r="I1015" s="19" t="s">
        <v>1886</v>
      </c>
      <c r="O1015" s="19" t="s">
        <v>10770</v>
      </c>
      <c r="P1015" s="20"/>
      <c r="R1015" s="19">
        <v>5110</v>
      </c>
      <c r="S1015" s="19" t="str">
        <f>IF(COUNTIF($B$2:B1015,B1015)&gt;1,"重複","")</f>
        <v/>
      </c>
      <c r="T1015" s="19" t="s">
        <v>12418</v>
      </c>
    </row>
    <row r="1016" spans="1:20" s="19" customFormat="1" hidden="1">
      <c r="A1016" s="19">
        <v>720010272</v>
      </c>
      <c r="B1016" s="19">
        <v>20034973</v>
      </c>
      <c r="C1016" s="19" t="s">
        <v>12947</v>
      </c>
      <c r="D1016" s="19" t="s">
        <v>12948</v>
      </c>
      <c r="E1016" s="20">
        <v>36907</v>
      </c>
      <c r="F1016" s="20">
        <v>36981</v>
      </c>
      <c r="G1016" s="19" t="s">
        <v>12416</v>
      </c>
      <c r="H1016" s="19" t="s">
        <v>33</v>
      </c>
      <c r="I1016" s="19" t="s">
        <v>4118</v>
      </c>
      <c r="J1016" s="19" t="s">
        <v>2593</v>
      </c>
      <c r="O1016" s="19" t="s">
        <v>10770</v>
      </c>
      <c r="P1016" s="20"/>
      <c r="R1016" s="19">
        <v>5600</v>
      </c>
      <c r="S1016" s="19" t="str">
        <f>IF(COUNTIF($B$2:B1016,B1016)&gt;1,"重複","")</f>
        <v/>
      </c>
      <c r="T1016" s="19" t="s">
        <v>12418</v>
      </c>
    </row>
    <row r="1017" spans="1:20" s="19" customFormat="1" hidden="1">
      <c r="A1017" s="19">
        <v>720010273</v>
      </c>
      <c r="B1017" s="19">
        <v>20027790</v>
      </c>
      <c r="C1017" s="19" t="s">
        <v>9526</v>
      </c>
      <c r="D1017" s="19" t="s">
        <v>9527</v>
      </c>
      <c r="E1017" s="20">
        <v>36923</v>
      </c>
      <c r="F1017" s="20">
        <v>36981</v>
      </c>
      <c r="G1017" s="19" t="s">
        <v>75</v>
      </c>
      <c r="H1017" s="19" t="s">
        <v>76</v>
      </c>
      <c r="I1017" s="19" t="s">
        <v>9528</v>
      </c>
      <c r="O1017" s="19" t="s">
        <v>10776</v>
      </c>
      <c r="P1017" s="20"/>
      <c r="R1017" s="19">
        <v>5600</v>
      </c>
      <c r="S1017" s="19" t="str">
        <f>IF(COUNTIF($B$2:B1017,B1017)&gt;1,"重複","")</f>
        <v/>
      </c>
      <c r="T1017" s="19" t="s">
        <v>11124</v>
      </c>
    </row>
    <row r="1018" spans="1:20" s="19" customFormat="1" hidden="1">
      <c r="A1018" s="19">
        <v>720010274</v>
      </c>
      <c r="B1018" s="19">
        <v>20027762</v>
      </c>
      <c r="C1018" s="19" t="s">
        <v>12949</v>
      </c>
      <c r="D1018" s="19" t="s">
        <v>12950</v>
      </c>
      <c r="E1018" s="20">
        <v>36923</v>
      </c>
      <c r="F1018" s="20">
        <v>36981</v>
      </c>
      <c r="G1018" s="19" t="s">
        <v>12416</v>
      </c>
      <c r="H1018" s="19" t="s">
        <v>76</v>
      </c>
      <c r="I1018" s="19" t="s">
        <v>12951</v>
      </c>
      <c r="O1018" s="19" t="s">
        <v>10776</v>
      </c>
      <c r="P1018" s="20"/>
      <c r="R1018" s="19">
        <v>6600</v>
      </c>
      <c r="S1018" s="19" t="str">
        <f>IF(COUNTIF($B$2:B1018,B1018)&gt;1,"重複","")</f>
        <v/>
      </c>
      <c r="T1018" s="19" t="s">
        <v>12418</v>
      </c>
    </row>
    <row r="1019" spans="1:20" s="19" customFormat="1" hidden="1">
      <c r="A1019" s="19">
        <v>720010275</v>
      </c>
      <c r="B1019" s="19">
        <v>20027781</v>
      </c>
      <c r="C1019" s="19" t="s">
        <v>9524</v>
      </c>
      <c r="D1019" s="19" t="s">
        <v>9525</v>
      </c>
      <c r="E1019" s="20">
        <v>36923</v>
      </c>
      <c r="F1019" s="20">
        <v>36981</v>
      </c>
      <c r="G1019" s="19" t="s">
        <v>75</v>
      </c>
      <c r="H1019" s="19" t="s">
        <v>76</v>
      </c>
      <c r="I1019" s="19" t="s">
        <v>2274</v>
      </c>
      <c r="O1019" s="19" t="s">
        <v>10776</v>
      </c>
      <c r="P1019" s="20"/>
      <c r="R1019" s="19">
        <v>6600</v>
      </c>
      <c r="S1019" s="19" t="str">
        <f>IF(COUNTIF($B$2:B1019,B1019)&gt;1,"重複","")</f>
        <v/>
      </c>
      <c r="T1019" s="19" t="s">
        <v>11124</v>
      </c>
    </row>
    <row r="1020" spans="1:20" s="19" customFormat="1" hidden="1">
      <c r="A1020" s="19">
        <v>720010276</v>
      </c>
      <c r="B1020" s="19">
        <v>20035463</v>
      </c>
      <c r="C1020" s="19" t="s">
        <v>9529</v>
      </c>
      <c r="D1020" s="19" t="s">
        <v>9530</v>
      </c>
      <c r="E1020" s="20">
        <v>36923</v>
      </c>
      <c r="F1020" s="20">
        <v>36981</v>
      </c>
      <c r="G1020" s="19" t="s">
        <v>75</v>
      </c>
      <c r="H1020" s="19" t="s">
        <v>119</v>
      </c>
      <c r="I1020" s="19" t="s">
        <v>9531</v>
      </c>
      <c r="O1020" s="19" t="s">
        <v>10792</v>
      </c>
      <c r="P1020" s="20"/>
      <c r="R1020" s="19">
        <v>6100</v>
      </c>
      <c r="S1020" s="19" t="str">
        <f>IF(COUNTIF($B$2:B1020,B1020)&gt;1,"重複","")</f>
        <v/>
      </c>
      <c r="T1020" s="19" t="s">
        <v>11124</v>
      </c>
    </row>
    <row r="1021" spans="1:20" s="19" customFormat="1" hidden="1">
      <c r="A1021" s="19">
        <v>720010276</v>
      </c>
      <c r="B1021" s="19">
        <v>20152418</v>
      </c>
      <c r="C1021" s="19" t="s">
        <v>10452</v>
      </c>
      <c r="D1021" s="19" t="s">
        <v>9530</v>
      </c>
      <c r="E1021" s="20"/>
      <c r="F1021" s="20"/>
      <c r="G1021" s="19" t="s">
        <v>75</v>
      </c>
      <c r="H1021" s="19" t="s">
        <v>1545</v>
      </c>
      <c r="O1021" s="19" t="s">
        <v>10772</v>
      </c>
      <c r="P1021" s="20"/>
      <c r="S1021" s="19" t="str">
        <f>IF(COUNTIF($B$2:B1021,B1021)&gt;1,"重複","")</f>
        <v/>
      </c>
      <c r="T1021" s="19" t="s">
        <v>11124</v>
      </c>
    </row>
    <row r="1022" spans="1:20" s="19" customFormat="1" hidden="1">
      <c r="A1022" s="19">
        <v>720010277</v>
      </c>
      <c r="B1022" s="19">
        <v>20034096</v>
      </c>
      <c r="C1022" s="19" t="s">
        <v>12952</v>
      </c>
      <c r="D1022" s="19" t="s">
        <v>12953</v>
      </c>
      <c r="E1022" s="20">
        <v>36923</v>
      </c>
      <c r="F1022" s="20">
        <v>36981</v>
      </c>
      <c r="G1022" s="19" t="s">
        <v>12416</v>
      </c>
      <c r="H1022" s="19" t="s">
        <v>94</v>
      </c>
      <c r="I1022" s="19" t="s">
        <v>8253</v>
      </c>
      <c r="O1022" s="19" t="s">
        <v>10768</v>
      </c>
      <c r="P1022" s="20"/>
      <c r="R1022" s="19">
        <v>6100</v>
      </c>
      <c r="S1022" s="19" t="str">
        <f>IF(COUNTIF($B$2:B1022,B1022)&gt;1,"重複","")</f>
        <v/>
      </c>
      <c r="T1022" s="19" t="s">
        <v>12418</v>
      </c>
    </row>
    <row r="1023" spans="1:20" s="19" customFormat="1" hidden="1">
      <c r="A1023" s="19">
        <v>720010278</v>
      </c>
      <c r="B1023" s="19">
        <v>20015971</v>
      </c>
      <c r="C1023" s="19" t="s">
        <v>9521</v>
      </c>
      <c r="D1023" s="19" t="s">
        <v>9522</v>
      </c>
      <c r="E1023" s="20">
        <v>36929</v>
      </c>
      <c r="F1023" s="20">
        <v>36981</v>
      </c>
      <c r="G1023" s="19" t="s">
        <v>75</v>
      </c>
      <c r="H1023" s="19" t="s">
        <v>94</v>
      </c>
      <c r="I1023" s="19" t="s">
        <v>9523</v>
      </c>
      <c r="O1023" s="19" t="s">
        <v>10768</v>
      </c>
      <c r="P1023" s="20"/>
      <c r="R1023" s="19">
        <v>5230</v>
      </c>
      <c r="S1023" s="19" t="str">
        <f>IF(COUNTIF($B$2:B1023,B1023)&gt;1,"重複","")</f>
        <v/>
      </c>
      <c r="T1023" s="19" t="s">
        <v>11124</v>
      </c>
    </row>
    <row r="1024" spans="1:20" s="19" customFormat="1" hidden="1">
      <c r="A1024" s="19">
        <v>720010279</v>
      </c>
      <c r="B1024" s="19">
        <v>20016434</v>
      </c>
      <c r="C1024" s="19" t="s">
        <v>9519</v>
      </c>
      <c r="D1024" s="19" t="s">
        <v>9520</v>
      </c>
      <c r="E1024" s="20">
        <v>36938</v>
      </c>
      <c r="F1024" s="20">
        <v>36981</v>
      </c>
      <c r="G1024" s="19" t="s">
        <v>75</v>
      </c>
      <c r="H1024" s="19" t="s">
        <v>76</v>
      </c>
      <c r="I1024" s="19" t="s">
        <v>3092</v>
      </c>
      <c r="O1024" s="19" t="s">
        <v>10776</v>
      </c>
      <c r="P1024" s="20"/>
      <c r="R1024" s="19">
        <v>6600</v>
      </c>
      <c r="S1024" s="19" t="str">
        <f>IF(COUNTIF($B$2:B1024,B1024)&gt;1,"重複","")</f>
        <v/>
      </c>
      <c r="T1024" s="19" t="s">
        <v>11124</v>
      </c>
    </row>
    <row r="1025" spans="1:20" s="19" customFormat="1" hidden="1">
      <c r="A1025" s="19">
        <v>720010280</v>
      </c>
      <c r="B1025" s="19">
        <v>20016416</v>
      </c>
      <c r="C1025" s="19" t="s">
        <v>12954</v>
      </c>
      <c r="D1025" s="19" t="s">
        <v>12955</v>
      </c>
      <c r="E1025" s="20">
        <v>36938</v>
      </c>
      <c r="F1025" s="20">
        <v>36981</v>
      </c>
      <c r="G1025" s="19" t="s">
        <v>12416</v>
      </c>
      <c r="H1025" s="19" t="s">
        <v>76</v>
      </c>
      <c r="I1025" s="19" t="s">
        <v>1147</v>
      </c>
      <c r="O1025" s="19" t="s">
        <v>10776</v>
      </c>
      <c r="P1025" s="20"/>
      <c r="R1025" s="19">
        <v>5600</v>
      </c>
      <c r="S1025" s="19" t="str">
        <f>IF(COUNTIF($B$2:B1025,B1025)&gt;1,"重複","")</f>
        <v/>
      </c>
      <c r="T1025" s="19" t="s">
        <v>12418</v>
      </c>
    </row>
    <row r="1026" spans="1:20" s="19" customFormat="1" hidden="1">
      <c r="A1026" s="19">
        <v>720010281</v>
      </c>
      <c r="B1026" s="19">
        <v>20032528</v>
      </c>
      <c r="C1026" s="19" t="s">
        <v>12956</v>
      </c>
      <c r="D1026" s="19" t="s">
        <v>12957</v>
      </c>
      <c r="E1026" s="20">
        <v>36938</v>
      </c>
      <c r="F1026" s="20">
        <v>36981</v>
      </c>
      <c r="G1026" s="19" t="s">
        <v>12416</v>
      </c>
      <c r="H1026" s="19" t="s">
        <v>28</v>
      </c>
      <c r="I1026" s="19" t="s">
        <v>12913</v>
      </c>
      <c r="O1026" s="19" t="s">
        <v>10787</v>
      </c>
      <c r="P1026" s="20"/>
      <c r="R1026" s="19">
        <v>6600</v>
      </c>
      <c r="S1026" s="19" t="str">
        <f>IF(COUNTIF($B$2:B1026,B1026)&gt;1,"重複","")</f>
        <v/>
      </c>
      <c r="T1026" s="19" t="s">
        <v>12418</v>
      </c>
    </row>
    <row r="1027" spans="1:20" s="19" customFormat="1" hidden="1">
      <c r="A1027" s="19">
        <v>720010282</v>
      </c>
      <c r="B1027" s="19">
        <v>20016425</v>
      </c>
      <c r="C1027" s="19" t="s">
        <v>9516</v>
      </c>
      <c r="D1027" s="19" t="s">
        <v>9517</v>
      </c>
      <c r="E1027" s="20">
        <v>36938</v>
      </c>
      <c r="F1027" s="20">
        <v>36981</v>
      </c>
      <c r="G1027" s="19" t="s">
        <v>75</v>
      </c>
      <c r="H1027" s="19" t="s">
        <v>76</v>
      </c>
      <c r="I1027" s="19" t="s">
        <v>9518</v>
      </c>
      <c r="O1027" s="19" t="s">
        <v>10776</v>
      </c>
      <c r="P1027" s="20"/>
      <c r="R1027" s="19">
        <v>6600</v>
      </c>
      <c r="S1027" s="19" t="str">
        <f>IF(COUNTIF($B$2:B1027,B1027)&gt;1,"重複","")</f>
        <v/>
      </c>
      <c r="T1027" s="19" t="s">
        <v>11124</v>
      </c>
    </row>
    <row r="1028" spans="1:20" s="19" customFormat="1" hidden="1">
      <c r="A1028" s="19">
        <v>720010283</v>
      </c>
      <c r="B1028" s="19">
        <v>20022835</v>
      </c>
      <c r="C1028" s="19" t="s">
        <v>12958</v>
      </c>
      <c r="D1028" s="19" t="s">
        <v>12959</v>
      </c>
      <c r="E1028" s="20">
        <v>36938</v>
      </c>
      <c r="F1028" s="20">
        <v>36981</v>
      </c>
      <c r="G1028" s="19" t="s">
        <v>12416</v>
      </c>
      <c r="H1028" s="19" t="s">
        <v>33</v>
      </c>
      <c r="I1028" s="19" t="s">
        <v>12960</v>
      </c>
      <c r="O1028" s="19" t="s">
        <v>10770</v>
      </c>
      <c r="P1028" s="20"/>
      <c r="R1028" s="19">
        <v>6600</v>
      </c>
      <c r="S1028" s="19" t="str">
        <f>IF(COUNTIF($B$2:B1028,B1028)&gt;1,"重複","")</f>
        <v/>
      </c>
      <c r="T1028" s="19" t="s">
        <v>12418</v>
      </c>
    </row>
    <row r="1029" spans="1:20" s="19" customFormat="1" hidden="1">
      <c r="A1029" s="19">
        <v>720010284</v>
      </c>
      <c r="B1029" s="19">
        <v>20016391</v>
      </c>
      <c r="C1029" s="19" t="s">
        <v>9514</v>
      </c>
      <c r="D1029" s="19" t="s">
        <v>9515</v>
      </c>
      <c r="E1029" s="20">
        <v>36938</v>
      </c>
      <c r="F1029" s="20">
        <v>36981</v>
      </c>
      <c r="G1029" s="19" t="s">
        <v>75</v>
      </c>
      <c r="H1029" s="19" t="s">
        <v>76</v>
      </c>
      <c r="I1029" s="19" t="s">
        <v>3354</v>
      </c>
      <c r="O1029" s="19" t="s">
        <v>10776</v>
      </c>
      <c r="P1029" s="20"/>
      <c r="R1029" s="19">
        <v>6600</v>
      </c>
      <c r="S1029" s="19" t="str">
        <f>IF(COUNTIF($B$2:B1029,B1029)&gt;1,"重複","")</f>
        <v/>
      </c>
      <c r="T1029" s="19" t="s">
        <v>11124</v>
      </c>
    </row>
    <row r="1030" spans="1:20" s="19" customFormat="1" hidden="1">
      <c r="A1030" s="19">
        <v>720010285</v>
      </c>
      <c r="B1030" s="19">
        <v>20027805</v>
      </c>
      <c r="C1030" s="19" t="s">
        <v>12961</v>
      </c>
      <c r="D1030" s="19" t="s">
        <v>12962</v>
      </c>
      <c r="E1030" s="20">
        <v>36938</v>
      </c>
      <c r="F1030" s="20">
        <v>36981</v>
      </c>
      <c r="G1030" s="19" t="s">
        <v>12416</v>
      </c>
      <c r="H1030" s="19" t="s">
        <v>76</v>
      </c>
      <c r="I1030" s="19" t="s">
        <v>2645</v>
      </c>
      <c r="O1030" s="19" t="s">
        <v>10776</v>
      </c>
      <c r="P1030" s="20"/>
      <c r="R1030" s="19">
        <v>6600</v>
      </c>
      <c r="S1030" s="19" t="str">
        <f>IF(COUNTIF($B$2:B1030,B1030)&gt;1,"重複","")</f>
        <v/>
      </c>
      <c r="T1030" s="19" t="s">
        <v>12418</v>
      </c>
    </row>
    <row r="1031" spans="1:20" s="19" customFormat="1" hidden="1">
      <c r="A1031" s="19">
        <v>720010286</v>
      </c>
      <c r="B1031" s="19">
        <v>20026697</v>
      </c>
      <c r="C1031" s="19" t="s">
        <v>12963</v>
      </c>
      <c r="D1031" s="19" t="s">
        <v>12964</v>
      </c>
      <c r="E1031" s="20">
        <v>36982</v>
      </c>
      <c r="F1031" s="20">
        <v>37346</v>
      </c>
      <c r="G1031" s="19" t="s">
        <v>12416</v>
      </c>
      <c r="H1031" s="19" t="s">
        <v>43</v>
      </c>
      <c r="I1031" s="19" t="s">
        <v>8692</v>
      </c>
      <c r="O1031" s="19" t="s">
        <v>10771</v>
      </c>
      <c r="P1031" s="20"/>
      <c r="R1031" s="19">
        <v>6600</v>
      </c>
      <c r="S1031" s="19" t="str">
        <f>IF(COUNTIF($B$2:B1031,B1031)&gt;1,"重複","")</f>
        <v/>
      </c>
      <c r="T1031" s="19" t="s">
        <v>12418</v>
      </c>
    </row>
    <row r="1032" spans="1:20" s="19" customFormat="1" hidden="1">
      <c r="A1032" s="19">
        <v>720010287</v>
      </c>
      <c r="B1032" s="19">
        <v>20035640</v>
      </c>
      <c r="C1032" s="19" t="s">
        <v>4554</v>
      </c>
      <c r="D1032" s="19" t="s">
        <v>4555</v>
      </c>
      <c r="E1032" s="20">
        <v>37165</v>
      </c>
      <c r="F1032" s="20">
        <v>37346</v>
      </c>
      <c r="G1032" s="19" t="s">
        <v>75</v>
      </c>
      <c r="H1032" s="19" t="s">
        <v>119</v>
      </c>
      <c r="I1032" s="19" t="s">
        <v>12069</v>
      </c>
      <c r="O1032" s="19" t="s">
        <v>10792</v>
      </c>
      <c r="P1032" s="20"/>
      <c r="R1032" s="19">
        <v>5730</v>
      </c>
      <c r="S1032" s="19" t="str">
        <f>IF(COUNTIF($B$2:B1032,B1032)&gt;1,"重複","")</f>
        <v/>
      </c>
      <c r="T1032" s="19" t="s">
        <v>11124</v>
      </c>
    </row>
    <row r="1033" spans="1:20" s="19" customFormat="1" hidden="1">
      <c r="A1033" s="19">
        <v>720010288</v>
      </c>
      <c r="B1033" s="19">
        <v>20037117</v>
      </c>
      <c r="C1033" s="19" t="s">
        <v>12965</v>
      </c>
      <c r="D1033" s="19" t="s">
        <v>12966</v>
      </c>
      <c r="E1033" s="20">
        <v>36982</v>
      </c>
      <c r="F1033" s="20">
        <v>37346</v>
      </c>
      <c r="G1033" s="19" t="s">
        <v>12416</v>
      </c>
      <c r="H1033" s="19" t="s">
        <v>43</v>
      </c>
      <c r="I1033" s="19" t="s">
        <v>12967</v>
      </c>
      <c r="O1033" s="19" t="s">
        <v>10771</v>
      </c>
      <c r="P1033" s="20"/>
      <c r="Q1033" s="19" t="s">
        <v>29</v>
      </c>
      <c r="R1033" s="19">
        <v>0</v>
      </c>
      <c r="S1033" s="19" t="str">
        <f>IF(COUNTIF($B$2:B1033,B1033)&gt;1,"重複","")</f>
        <v/>
      </c>
      <c r="T1033" s="19" t="s">
        <v>12418</v>
      </c>
    </row>
    <row r="1034" spans="1:20" s="19" customFormat="1" hidden="1">
      <c r="A1034" s="19">
        <v>720010288</v>
      </c>
      <c r="B1034" s="19">
        <v>20214627</v>
      </c>
      <c r="C1034" s="19" t="s">
        <v>12968</v>
      </c>
      <c r="D1034" s="19" t="s">
        <v>12966</v>
      </c>
      <c r="E1034" s="20">
        <v>44562</v>
      </c>
      <c r="F1034" s="20">
        <v>44651</v>
      </c>
      <c r="G1034" s="19" t="s">
        <v>12416</v>
      </c>
      <c r="H1034" s="19" t="s">
        <v>43</v>
      </c>
      <c r="I1034" s="19" t="s">
        <v>10747</v>
      </c>
      <c r="O1034" s="19" t="s">
        <v>10771</v>
      </c>
      <c r="P1034" s="20"/>
      <c r="R1034" s="19">
        <v>0</v>
      </c>
      <c r="S1034" s="19" t="str">
        <f>IF(COUNTIF($B$2:B1034,B1034)&gt;1,"重複","")</f>
        <v/>
      </c>
      <c r="T1034" s="19" t="s">
        <v>12418</v>
      </c>
    </row>
    <row r="1035" spans="1:20" s="19" customFormat="1" hidden="1">
      <c r="A1035" s="19">
        <v>720010289</v>
      </c>
      <c r="B1035" s="19">
        <v>20032625</v>
      </c>
      <c r="C1035" s="19" t="s">
        <v>7236</v>
      </c>
      <c r="D1035" s="19" t="s">
        <v>7237</v>
      </c>
      <c r="E1035" s="20">
        <v>37165</v>
      </c>
      <c r="F1035" s="20">
        <v>37346</v>
      </c>
      <c r="G1035" s="19" t="s">
        <v>75</v>
      </c>
      <c r="H1035" s="19" t="s">
        <v>28</v>
      </c>
      <c r="I1035" s="19" t="s">
        <v>7238</v>
      </c>
      <c r="O1035" s="19" t="s">
        <v>10787</v>
      </c>
      <c r="P1035" s="20"/>
      <c r="R1035" s="19">
        <v>5110</v>
      </c>
      <c r="S1035" s="19" t="str">
        <f>IF(COUNTIF($B$2:B1035,B1035)&gt;1,"重複","")</f>
        <v/>
      </c>
      <c r="T1035" s="19" t="s">
        <v>11124</v>
      </c>
    </row>
    <row r="1036" spans="1:20" s="19" customFormat="1" hidden="1">
      <c r="A1036" s="19">
        <v>720010290</v>
      </c>
      <c r="B1036" s="19">
        <v>20016407</v>
      </c>
      <c r="C1036" s="19" t="s">
        <v>12969</v>
      </c>
      <c r="D1036" s="19" t="s">
        <v>12970</v>
      </c>
      <c r="E1036" s="20">
        <v>36938</v>
      </c>
      <c r="F1036" s="20">
        <v>36981</v>
      </c>
      <c r="G1036" s="19" t="s">
        <v>12416</v>
      </c>
      <c r="H1036" s="19" t="s">
        <v>76</v>
      </c>
      <c r="I1036" s="19" t="s">
        <v>2274</v>
      </c>
      <c r="O1036" s="19" t="s">
        <v>10776</v>
      </c>
      <c r="P1036" s="20"/>
      <c r="R1036" s="19">
        <v>5600</v>
      </c>
      <c r="S1036" s="19" t="str">
        <f>IF(COUNTIF($B$2:B1036,B1036)&gt;1,"重複","")</f>
        <v/>
      </c>
      <c r="T1036" s="19" t="s">
        <v>12418</v>
      </c>
    </row>
    <row r="1037" spans="1:20" s="19" customFormat="1" hidden="1">
      <c r="A1037" s="19">
        <v>720020001</v>
      </c>
      <c r="B1037" s="19">
        <v>20030252</v>
      </c>
      <c r="C1037" s="19" t="s">
        <v>8998</v>
      </c>
      <c r="D1037" s="19" t="s">
        <v>8999</v>
      </c>
      <c r="E1037" s="20">
        <v>35886</v>
      </c>
      <c r="F1037" s="20">
        <v>36250</v>
      </c>
      <c r="G1037" s="19" t="s">
        <v>75</v>
      </c>
      <c r="H1037" s="19" t="s">
        <v>8130</v>
      </c>
      <c r="I1037" s="19" t="s">
        <v>12295</v>
      </c>
      <c r="O1037" s="19" t="s">
        <v>12015</v>
      </c>
      <c r="P1037" s="20"/>
      <c r="R1037" s="19">
        <v>5230</v>
      </c>
      <c r="S1037" s="19" t="str">
        <f>IF(COUNTIF($B$2:B1037,B1037)&gt;1,"重複","")</f>
        <v/>
      </c>
      <c r="T1037" s="19" t="s">
        <v>11124</v>
      </c>
    </row>
    <row r="1038" spans="1:20" s="19" customFormat="1" hidden="1">
      <c r="A1038" s="19">
        <v>720020002</v>
      </c>
      <c r="B1038" s="19">
        <v>20015606</v>
      </c>
      <c r="C1038" s="19" t="s">
        <v>8932</v>
      </c>
      <c r="D1038" s="19" t="s">
        <v>8933</v>
      </c>
      <c r="E1038" s="20">
        <v>37165</v>
      </c>
      <c r="F1038" s="20">
        <v>37346</v>
      </c>
      <c r="G1038" s="19" t="s">
        <v>75</v>
      </c>
      <c r="H1038" s="19" t="s">
        <v>119</v>
      </c>
      <c r="I1038" s="19" t="s">
        <v>9609</v>
      </c>
      <c r="O1038" s="19" t="s">
        <v>10792</v>
      </c>
      <c r="P1038" s="20"/>
      <c r="R1038" s="19">
        <v>5230</v>
      </c>
      <c r="S1038" s="19" t="str">
        <f>IF(COUNTIF($B$2:B1038,B1038)&gt;1,"重複","")</f>
        <v/>
      </c>
      <c r="T1038" s="19" t="s">
        <v>11124</v>
      </c>
    </row>
    <row r="1039" spans="1:20" s="19" customFormat="1" hidden="1">
      <c r="A1039" s="19">
        <v>720020002</v>
      </c>
      <c r="B1039" s="19">
        <v>20032704</v>
      </c>
      <c r="C1039" s="19" t="s">
        <v>8932</v>
      </c>
      <c r="D1039" s="19" t="s">
        <v>8933</v>
      </c>
      <c r="E1039" s="20">
        <v>36982</v>
      </c>
      <c r="F1039" s="20">
        <v>37346</v>
      </c>
      <c r="G1039" s="19" t="s">
        <v>75</v>
      </c>
      <c r="H1039" s="19" t="s">
        <v>8130</v>
      </c>
      <c r="I1039" s="19" t="s">
        <v>5908</v>
      </c>
      <c r="O1039" s="19" t="s">
        <v>12015</v>
      </c>
      <c r="P1039" s="20"/>
      <c r="R1039" s="19">
        <v>5230</v>
      </c>
      <c r="S1039" s="19" t="str">
        <f>IF(COUNTIF($B$2:B1039,B1039)&gt;1,"重複","")</f>
        <v/>
      </c>
      <c r="T1039" s="19" t="s">
        <v>11124</v>
      </c>
    </row>
    <row r="1040" spans="1:20" s="19" customFormat="1" hidden="1">
      <c r="A1040" s="19">
        <v>720020003</v>
      </c>
      <c r="B1040" s="19">
        <v>20021732</v>
      </c>
      <c r="C1040" s="19" t="s">
        <v>8949</v>
      </c>
      <c r="D1040" s="19" t="s">
        <v>8950</v>
      </c>
      <c r="E1040" s="20">
        <v>36434</v>
      </c>
      <c r="F1040" s="20">
        <v>36616</v>
      </c>
      <c r="G1040" s="19" t="s">
        <v>75</v>
      </c>
      <c r="H1040" s="19" t="s">
        <v>119</v>
      </c>
      <c r="I1040" s="19" t="s">
        <v>12211</v>
      </c>
      <c r="O1040" s="19" t="s">
        <v>10792</v>
      </c>
      <c r="P1040" s="20"/>
      <c r="R1040" s="19">
        <v>6230</v>
      </c>
      <c r="S1040" s="19" t="str">
        <f>IF(COUNTIF($B$2:B1040,B1040)&gt;1,"重複","")</f>
        <v/>
      </c>
      <c r="T1040" s="19" t="s">
        <v>11124</v>
      </c>
    </row>
    <row r="1041" spans="1:20" s="19" customFormat="1" hidden="1">
      <c r="A1041" s="19">
        <v>720020003</v>
      </c>
      <c r="B1041" s="19">
        <v>20030554</v>
      </c>
      <c r="C1041" s="19" t="s">
        <v>8949</v>
      </c>
      <c r="D1041" s="19" t="s">
        <v>8950</v>
      </c>
      <c r="E1041" s="20">
        <v>36251</v>
      </c>
      <c r="F1041" s="20">
        <v>36616</v>
      </c>
      <c r="G1041" s="19" t="s">
        <v>75</v>
      </c>
      <c r="H1041" s="19" t="s">
        <v>8130</v>
      </c>
      <c r="I1041" s="19" t="s">
        <v>5908</v>
      </c>
      <c r="J1041" s="19" t="s">
        <v>4933</v>
      </c>
      <c r="K1041" s="19" t="s">
        <v>5911</v>
      </c>
      <c r="O1041" s="19" t="s">
        <v>12015</v>
      </c>
      <c r="P1041" s="20"/>
      <c r="R1041" s="19">
        <v>6230</v>
      </c>
      <c r="S1041" s="19" t="str">
        <f>IF(COUNTIF($B$2:B1041,B1041)&gt;1,"重複","")</f>
        <v/>
      </c>
      <c r="T1041" s="19" t="s">
        <v>11124</v>
      </c>
    </row>
    <row r="1042" spans="1:20" s="19" customFormat="1" hidden="1">
      <c r="A1042" s="19">
        <v>720020004</v>
      </c>
      <c r="B1042" s="19">
        <v>36745712</v>
      </c>
      <c r="C1042" s="19" t="s">
        <v>12971</v>
      </c>
      <c r="D1042" s="19" t="s">
        <v>12972</v>
      </c>
      <c r="E1042" s="20">
        <v>37347</v>
      </c>
      <c r="F1042" s="20">
        <v>37711</v>
      </c>
      <c r="G1042" s="19" t="s">
        <v>12416</v>
      </c>
      <c r="H1042" s="19" t="s">
        <v>2268</v>
      </c>
      <c r="I1042" s="19" t="s">
        <v>2267</v>
      </c>
      <c r="O1042" s="19" t="s">
        <v>12064</v>
      </c>
      <c r="P1042" s="20"/>
      <c r="R1042" s="19">
        <v>0</v>
      </c>
      <c r="S1042" s="19" t="str">
        <f>IF(COUNTIF($B$2:B1042,B1042)&gt;1,"重複","")</f>
        <v/>
      </c>
      <c r="T1042" s="19" t="s">
        <v>12418</v>
      </c>
    </row>
    <row r="1043" spans="1:20" s="19" customFormat="1" hidden="1">
      <c r="A1043" s="19">
        <v>720020005</v>
      </c>
      <c r="B1043" s="19">
        <v>20039224</v>
      </c>
      <c r="C1043" s="19" t="s">
        <v>12973</v>
      </c>
      <c r="E1043" s="20">
        <v>37347</v>
      </c>
      <c r="F1043" s="20">
        <v>37711</v>
      </c>
      <c r="G1043" s="19" t="s">
        <v>12416</v>
      </c>
      <c r="H1043" s="19" t="s">
        <v>76</v>
      </c>
      <c r="I1043" s="19" t="s">
        <v>2077</v>
      </c>
      <c r="O1043" s="19" t="s">
        <v>10776</v>
      </c>
      <c r="P1043" s="20"/>
      <c r="S1043" s="19" t="str">
        <f>IF(COUNTIF($B$2:B1043,B1043)&gt;1,"重複","")</f>
        <v/>
      </c>
      <c r="T1043" s="19" t="s">
        <v>12418</v>
      </c>
    </row>
    <row r="1044" spans="1:20" s="19" customFormat="1" hidden="1">
      <c r="A1044" s="19">
        <v>720020006</v>
      </c>
      <c r="B1044" s="19">
        <v>20039386</v>
      </c>
      <c r="C1044" s="19" t="s">
        <v>12974</v>
      </c>
      <c r="E1044" s="20">
        <v>37347</v>
      </c>
      <c r="F1044" s="20">
        <v>37711</v>
      </c>
      <c r="G1044" s="19" t="s">
        <v>12416</v>
      </c>
      <c r="H1044" s="19" t="s">
        <v>33</v>
      </c>
      <c r="I1044" s="19" t="s">
        <v>3306</v>
      </c>
      <c r="O1044" s="19" t="s">
        <v>10770</v>
      </c>
      <c r="P1044" s="20"/>
      <c r="S1044" s="19" t="str">
        <f>IF(COUNTIF($B$2:B1044,B1044)&gt;1,"重複","")</f>
        <v/>
      </c>
      <c r="T1044" s="19" t="s">
        <v>12418</v>
      </c>
    </row>
    <row r="1045" spans="1:20" s="19" customFormat="1" hidden="1">
      <c r="A1045" s="19">
        <v>720020007</v>
      </c>
      <c r="B1045" s="19">
        <v>20048107</v>
      </c>
      <c r="C1045" s="19" t="s">
        <v>8556</v>
      </c>
      <c r="D1045" s="19" t="s">
        <v>8557</v>
      </c>
      <c r="E1045" s="20">
        <v>37712</v>
      </c>
      <c r="F1045" s="20">
        <v>38077</v>
      </c>
      <c r="G1045" s="19" t="s">
        <v>75</v>
      </c>
      <c r="H1045" s="19" t="s">
        <v>8130</v>
      </c>
      <c r="I1045" s="19" t="s">
        <v>817</v>
      </c>
      <c r="O1045" s="19" t="s">
        <v>12015</v>
      </c>
      <c r="P1045" s="20"/>
      <c r="R1045" s="19">
        <v>5730</v>
      </c>
      <c r="S1045" s="19" t="str">
        <f>IF(COUNTIF($B$2:B1045,B1045)&gt;1,"重複","")</f>
        <v/>
      </c>
      <c r="T1045" s="19" t="s">
        <v>11124</v>
      </c>
    </row>
    <row r="1046" spans="1:20" s="19" customFormat="1" hidden="1">
      <c r="A1046" s="19">
        <v>720020007</v>
      </c>
      <c r="B1046" s="19">
        <v>20039483</v>
      </c>
      <c r="C1046" s="19" t="s">
        <v>8556</v>
      </c>
      <c r="D1046" s="19" t="s">
        <v>8557</v>
      </c>
      <c r="E1046" s="20">
        <v>37347</v>
      </c>
      <c r="F1046" s="20">
        <v>37711</v>
      </c>
      <c r="G1046" s="19" t="s">
        <v>75</v>
      </c>
      <c r="H1046" s="19" t="s">
        <v>119</v>
      </c>
      <c r="I1046" s="19" t="s">
        <v>9050</v>
      </c>
      <c r="J1046" s="19" t="s">
        <v>9051</v>
      </c>
      <c r="O1046" s="19" t="s">
        <v>10792</v>
      </c>
      <c r="P1046" s="20"/>
      <c r="R1046" s="19">
        <v>5730</v>
      </c>
      <c r="S1046" s="19" t="str">
        <f>IF(COUNTIF($B$2:B1046,B1046)&gt;1,"重複","")</f>
        <v/>
      </c>
      <c r="T1046" s="19" t="s">
        <v>11124</v>
      </c>
    </row>
    <row r="1047" spans="1:20" s="19" customFormat="1" hidden="1">
      <c r="A1047" s="19">
        <v>720020008</v>
      </c>
      <c r="B1047" s="19">
        <v>20031355</v>
      </c>
      <c r="C1047" s="19" t="s">
        <v>6464</v>
      </c>
      <c r="D1047" s="19" t="s">
        <v>6465</v>
      </c>
      <c r="E1047" s="20">
        <v>35886</v>
      </c>
      <c r="F1047" s="20">
        <v>36250</v>
      </c>
      <c r="G1047" s="19" t="s">
        <v>75</v>
      </c>
      <c r="H1047" s="19" t="s">
        <v>94</v>
      </c>
      <c r="O1047" s="19" t="s">
        <v>10768</v>
      </c>
      <c r="P1047" s="20"/>
      <c r="R1047" s="19">
        <v>6230</v>
      </c>
      <c r="S1047" s="19" t="str">
        <f>IF(COUNTIF($B$2:B1047,B1047)&gt;1,"重複","")</f>
        <v/>
      </c>
      <c r="T1047" s="19" t="s">
        <v>11124</v>
      </c>
    </row>
    <row r="1048" spans="1:20" s="19" customFormat="1" hidden="1">
      <c r="A1048" s="19">
        <v>720020008</v>
      </c>
      <c r="B1048" s="19">
        <v>20029425</v>
      </c>
      <c r="C1048" s="19" t="s">
        <v>6464</v>
      </c>
      <c r="D1048" s="19" t="s">
        <v>6465</v>
      </c>
      <c r="E1048" s="20">
        <v>35886</v>
      </c>
      <c r="F1048" s="20">
        <v>36250</v>
      </c>
      <c r="G1048" s="19" t="s">
        <v>75</v>
      </c>
      <c r="H1048" s="19" t="s">
        <v>2660</v>
      </c>
      <c r="I1048" s="19" t="s">
        <v>10415</v>
      </c>
      <c r="O1048" s="19" t="s">
        <v>10769</v>
      </c>
      <c r="P1048" s="20"/>
      <c r="R1048" s="19">
        <v>6230</v>
      </c>
      <c r="S1048" s="19" t="str">
        <f>IF(COUNTIF($B$2:B1048,B1048)&gt;1,"重複","")</f>
        <v/>
      </c>
      <c r="T1048" s="19" t="s">
        <v>11124</v>
      </c>
    </row>
    <row r="1049" spans="1:20" s="19" customFormat="1" hidden="1">
      <c r="A1049" s="19">
        <v>720020009</v>
      </c>
      <c r="B1049" s="19">
        <v>20027104</v>
      </c>
      <c r="C1049" s="19" t="s">
        <v>12975</v>
      </c>
      <c r="D1049" s="19" t="s">
        <v>12976</v>
      </c>
      <c r="E1049" s="20">
        <v>36251</v>
      </c>
      <c r="F1049" s="20">
        <v>36616</v>
      </c>
      <c r="G1049" s="19" t="s">
        <v>12416</v>
      </c>
      <c r="H1049" s="19" t="s">
        <v>76</v>
      </c>
      <c r="I1049" s="19" t="s">
        <v>1780</v>
      </c>
      <c r="O1049" s="19" t="s">
        <v>10776</v>
      </c>
      <c r="P1049" s="20"/>
      <c r="R1049" s="19">
        <v>4740</v>
      </c>
      <c r="S1049" s="19" t="str">
        <f>IF(COUNTIF($B$2:B1049,B1049)&gt;1,"重複","")</f>
        <v/>
      </c>
      <c r="T1049" s="19" t="s">
        <v>12418</v>
      </c>
    </row>
    <row r="1050" spans="1:20" s="19" customFormat="1" hidden="1">
      <c r="A1050" s="19">
        <v>720020010</v>
      </c>
      <c r="B1050" s="19">
        <v>20040390</v>
      </c>
      <c r="C1050" s="19" t="s">
        <v>9068</v>
      </c>
      <c r="D1050" s="19" t="s">
        <v>9069</v>
      </c>
      <c r="E1050" s="20">
        <v>37347</v>
      </c>
      <c r="F1050" s="20">
        <v>37711</v>
      </c>
      <c r="G1050" s="19" t="s">
        <v>75</v>
      </c>
      <c r="H1050" s="19" t="s">
        <v>43</v>
      </c>
      <c r="I1050" s="19" t="s">
        <v>1373</v>
      </c>
      <c r="O1050" s="19" t="s">
        <v>10771</v>
      </c>
      <c r="P1050" s="20"/>
      <c r="R1050" s="19">
        <v>5600</v>
      </c>
      <c r="S1050" s="19" t="str">
        <f>IF(COUNTIF($B$2:B1050,B1050)&gt;1,"重複","")</f>
        <v/>
      </c>
      <c r="T1050" s="19" t="s">
        <v>11124</v>
      </c>
    </row>
    <row r="1051" spans="1:20" s="19" customFormat="1" hidden="1">
      <c r="A1051" s="19">
        <v>720020011</v>
      </c>
      <c r="B1051" s="19">
        <v>20022199</v>
      </c>
      <c r="C1051" s="19" t="s">
        <v>8952</v>
      </c>
      <c r="D1051" s="19" t="s">
        <v>8953</v>
      </c>
      <c r="E1051" s="20">
        <v>36251</v>
      </c>
      <c r="F1051" s="20">
        <v>36616</v>
      </c>
      <c r="G1051" s="19" t="s">
        <v>75</v>
      </c>
      <c r="H1051" s="19" t="s">
        <v>94</v>
      </c>
      <c r="I1051" s="19" t="s">
        <v>8543</v>
      </c>
      <c r="O1051" s="19" t="s">
        <v>10768</v>
      </c>
      <c r="P1051" s="20"/>
      <c r="R1051" s="19">
        <v>6230</v>
      </c>
      <c r="S1051" s="19" t="str">
        <f>IF(COUNTIF($B$2:B1051,B1051)&gt;1,"重複","")</f>
        <v/>
      </c>
      <c r="T1051" s="19" t="s">
        <v>11124</v>
      </c>
    </row>
    <row r="1052" spans="1:20" s="19" customFormat="1" hidden="1">
      <c r="A1052" s="19">
        <v>720020012</v>
      </c>
      <c r="B1052" s="19">
        <v>31378509</v>
      </c>
      <c r="C1052" s="19" t="s">
        <v>12977</v>
      </c>
      <c r="D1052" s="19" t="s">
        <v>12978</v>
      </c>
      <c r="E1052" s="20">
        <v>37347</v>
      </c>
      <c r="F1052" s="20">
        <v>37711</v>
      </c>
      <c r="G1052" s="19" t="s">
        <v>12416</v>
      </c>
      <c r="H1052" s="19" t="s">
        <v>2268</v>
      </c>
      <c r="I1052" s="19" t="s">
        <v>6923</v>
      </c>
      <c r="O1052" s="19" t="s">
        <v>12064</v>
      </c>
      <c r="P1052" s="20"/>
      <c r="R1052" s="19">
        <v>0</v>
      </c>
      <c r="S1052" s="19" t="str">
        <f>IF(COUNTIF($B$2:B1052,B1052)&gt;1,"重複","")</f>
        <v/>
      </c>
      <c r="T1052" s="19" t="s">
        <v>12418</v>
      </c>
    </row>
    <row r="1053" spans="1:20" s="19" customFormat="1" hidden="1">
      <c r="A1053" s="19">
        <v>720020013</v>
      </c>
      <c r="B1053" s="19">
        <v>20040957</v>
      </c>
      <c r="C1053" s="19" t="s">
        <v>9084</v>
      </c>
      <c r="D1053" s="19" t="s">
        <v>9085</v>
      </c>
      <c r="E1053" s="20">
        <v>37347</v>
      </c>
      <c r="F1053" s="20">
        <v>37711</v>
      </c>
      <c r="G1053" s="19" t="s">
        <v>75</v>
      </c>
      <c r="H1053" s="19" t="s">
        <v>43</v>
      </c>
      <c r="I1053" s="19" t="s">
        <v>46</v>
      </c>
      <c r="O1053" s="19" t="s">
        <v>10771</v>
      </c>
      <c r="P1053" s="20"/>
      <c r="R1053" s="19">
        <v>5730</v>
      </c>
      <c r="S1053" s="19" t="str">
        <f>IF(COUNTIF($B$2:B1053,B1053)&gt;1,"重複","")</f>
        <v/>
      </c>
      <c r="T1053" s="19" t="s">
        <v>11124</v>
      </c>
    </row>
    <row r="1054" spans="1:20" s="19" customFormat="1" hidden="1">
      <c r="A1054" s="19">
        <v>720020014</v>
      </c>
      <c r="B1054" s="19">
        <v>20023645</v>
      </c>
      <c r="C1054" s="19" t="s">
        <v>12979</v>
      </c>
      <c r="D1054" s="19" t="s">
        <v>12980</v>
      </c>
      <c r="E1054" s="20">
        <v>36251</v>
      </c>
      <c r="F1054" s="20">
        <v>36616</v>
      </c>
      <c r="G1054" s="19" t="s">
        <v>12416</v>
      </c>
      <c r="H1054" s="19" t="s">
        <v>43</v>
      </c>
      <c r="I1054" s="19" t="s">
        <v>501</v>
      </c>
      <c r="O1054" s="19" t="s">
        <v>10771</v>
      </c>
      <c r="P1054" s="20"/>
      <c r="R1054" s="19">
        <v>6600</v>
      </c>
      <c r="S1054" s="19" t="str">
        <f>IF(COUNTIF($B$2:B1054,B1054)&gt;1,"重複","")</f>
        <v/>
      </c>
      <c r="T1054" s="19" t="s">
        <v>12418</v>
      </c>
    </row>
    <row r="1055" spans="1:20" s="19" customFormat="1" hidden="1">
      <c r="A1055" s="19">
        <v>720020015</v>
      </c>
      <c r="B1055" s="19">
        <v>20023831</v>
      </c>
      <c r="C1055" s="19" t="s">
        <v>8966</v>
      </c>
      <c r="D1055" s="19" t="s">
        <v>8967</v>
      </c>
      <c r="E1055" s="20">
        <v>36084</v>
      </c>
      <c r="F1055" s="20">
        <v>36250</v>
      </c>
      <c r="G1055" s="19" t="s">
        <v>75</v>
      </c>
      <c r="H1055" s="19" t="s">
        <v>43</v>
      </c>
      <c r="I1055" s="19" t="s">
        <v>8968</v>
      </c>
      <c r="O1055" s="19" t="s">
        <v>10771</v>
      </c>
      <c r="P1055" s="20"/>
      <c r="R1055" s="19">
        <v>6600</v>
      </c>
      <c r="S1055" s="19" t="str">
        <f>IF(COUNTIF($B$2:B1055,B1055)&gt;1,"重複","")</f>
        <v/>
      </c>
      <c r="T1055" s="19" t="s">
        <v>11124</v>
      </c>
    </row>
    <row r="1056" spans="1:20" s="22" customFormat="1" hidden="1">
      <c r="A1056" s="22">
        <v>720020016</v>
      </c>
      <c r="B1056" s="22">
        <v>20136209</v>
      </c>
      <c r="C1056" s="22" t="s">
        <v>1356</v>
      </c>
      <c r="D1056" s="22" t="s">
        <v>1357</v>
      </c>
      <c r="E1056" s="23">
        <v>44657</v>
      </c>
      <c r="F1056" s="23">
        <v>45016</v>
      </c>
      <c r="G1056" s="22" t="s">
        <v>75</v>
      </c>
      <c r="H1056" s="22" t="s">
        <v>69</v>
      </c>
      <c r="I1056" s="22" t="s">
        <v>1355</v>
      </c>
      <c r="O1056" s="22" t="s">
        <v>10801</v>
      </c>
      <c r="P1056" s="24">
        <v>41450</v>
      </c>
      <c r="Q1056" s="22" t="s">
        <v>29</v>
      </c>
      <c r="R1056" s="22">
        <v>5730</v>
      </c>
      <c r="S1056" s="22" t="str">
        <f>IF(COUNTIF($B$2:B1056,B1056)&gt;1,"重複","")</f>
        <v/>
      </c>
      <c r="T1056" s="22" t="s">
        <v>10765</v>
      </c>
    </row>
    <row r="1057" spans="1:20" s="22" customFormat="1" hidden="1">
      <c r="A1057" s="22">
        <v>720020016</v>
      </c>
      <c r="B1057" s="22">
        <v>20021501</v>
      </c>
      <c r="C1057" s="22" t="s">
        <v>1356</v>
      </c>
      <c r="D1057" s="22" t="s">
        <v>1357</v>
      </c>
      <c r="E1057" s="23">
        <v>36251</v>
      </c>
      <c r="F1057" s="23">
        <v>36616</v>
      </c>
      <c r="G1057" s="22" t="s">
        <v>75</v>
      </c>
      <c r="H1057" s="22" t="s">
        <v>119</v>
      </c>
      <c r="I1057" s="22" t="s">
        <v>12117</v>
      </c>
      <c r="J1057" s="22" t="s">
        <v>12118</v>
      </c>
      <c r="O1057" s="22" t="s">
        <v>10792</v>
      </c>
      <c r="P1057" s="23"/>
      <c r="R1057" s="22">
        <v>4740</v>
      </c>
      <c r="S1057" s="22" t="str">
        <f>IF(COUNTIF($B$2:B1057,B1057)&gt;1,"重複","")</f>
        <v/>
      </c>
      <c r="T1057" s="22" t="s">
        <v>10765</v>
      </c>
    </row>
    <row r="1058" spans="1:20" s="19" customFormat="1" hidden="1">
      <c r="A1058" s="19">
        <v>720020017</v>
      </c>
      <c r="B1058" s="19">
        <v>20030740</v>
      </c>
      <c r="C1058" s="19" t="s">
        <v>9003</v>
      </c>
      <c r="D1058" s="19" t="s">
        <v>9004</v>
      </c>
      <c r="E1058" s="20">
        <v>36434</v>
      </c>
      <c r="F1058" s="20">
        <v>36616</v>
      </c>
      <c r="G1058" s="19" t="s">
        <v>75</v>
      </c>
      <c r="H1058" s="19" t="s">
        <v>8130</v>
      </c>
      <c r="I1058" s="19" t="s">
        <v>5911</v>
      </c>
      <c r="O1058" s="19" t="s">
        <v>12015</v>
      </c>
      <c r="P1058" s="20"/>
      <c r="R1058" s="19">
        <v>4190</v>
      </c>
      <c r="S1058" s="19" t="str">
        <f>IF(COUNTIF($B$2:B1058,B1058)&gt;1,"重複","")</f>
        <v/>
      </c>
      <c r="T1058" s="19" t="s">
        <v>11124</v>
      </c>
    </row>
    <row r="1059" spans="1:20" s="19" customFormat="1" hidden="1">
      <c r="A1059" s="19">
        <v>720020018</v>
      </c>
      <c r="B1059" s="19">
        <v>20024571</v>
      </c>
      <c r="C1059" s="19" t="s">
        <v>8974</v>
      </c>
      <c r="D1059" s="19" t="s">
        <v>8975</v>
      </c>
      <c r="E1059" s="20">
        <v>35886</v>
      </c>
      <c r="F1059" s="20">
        <v>36250</v>
      </c>
      <c r="G1059" s="19" t="s">
        <v>75</v>
      </c>
      <c r="H1059" s="19" t="s">
        <v>43</v>
      </c>
      <c r="O1059" s="19" t="s">
        <v>10771</v>
      </c>
      <c r="P1059" s="20"/>
      <c r="R1059" s="19">
        <v>6230</v>
      </c>
      <c r="S1059" s="19" t="str">
        <f>IF(COUNTIF($B$2:B1059,B1059)&gt;1,"重複","")</f>
        <v/>
      </c>
      <c r="T1059" s="19" t="s">
        <v>11124</v>
      </c>
    </row>
    <row r="1060" spans="1:20" s="19" customFormat="1" hidden="1">
      <c r="A1060" s="19">
        <v>720020019</v>
      </c>
      <c r="B1060" s="19">
        <v>20035979</v>
      </c>
      <c r="C1060" s="19" t="s">
        <v>9021</v>
      </c>
      <c r="E1060" s="20">
        <v>37347</v>
      </c>
      <c r="F1060" s="20">
        <v>37711</v>
      </c>
      <c r="G1060" s="19" t="s">
        <v>75</v>
      </c>
      <c r="H1060" s="19" t="s">
        <v>94</v>
      </c>
      <c r="I1060" s="19" t="s">
        <v>9022</v>
      </c>
      <c r="J1060" s="19" t="s">
        <v>9023</v>
      </c>
      <c r="O1060" s="19" t="s">
        <v>10768</v>
      </c>
      <c r="P1060" s="20"/>
      <c r="S1060" s="19" t="str">
        <f>IF(COUNTIF($B$2:B1060,B1060)&gt;1,"重複","")</f>
        <v/>
      </c>
      <c r="T1060" s="19" t="s">
        <v>11124</v>
      </c>
    </row>
    <row r="1061" spans="1:20" s="19" customFormat="1" hidden="1">
      <c r="A1061" s="19">
        <v>720020020</v>
      </c>
      <c r="B1061" s="19">
        <v>20016452</v>
      </c>
      <c r="C1061" s="19" t="s">
        <v>12981</v>
      </c>
      <c r="D1061" s="19" t="s">
        <v>12982</v>
      </c>
      <c r="E1061" s="20">
        <v>36993</v>
      </c>
      <c r="F1061" s="20">
        <v>37346</v>
      </c>
      <c r="G1061" s="19" t="s">
        <v>12416</v>
      </c>
      <c r="H1061" s="19" t="s">
        <v>76</v>
      </c>
      <c r="I1061" s="19" t="s">
        <v>283</v>
      </c>
      <c r="J1061" s="19" t="s">
        <v>5932</v>
      </c>
      <c r="O1061" s="19" t="s">
        <v>10776</v>
      </c>
      <c r="P1061" s="20"/>
      <c r="R1061" s="19">
        <v>5230</v>
      </c>
      <c r="S1061" s="19" t="str">
        <f>IF(COUNTIF($B$2:B1061,B1061)&gt;1,"重複","")</f>
        <v/>
      </c>
      <c r="T1061" s="19" t="s">
        <v>12418</v>
      </c>
    </row>
    <row r="1062" spans="1:20" s="19" customFormat="1" hidden="1">
      <c r="A1062" s="19">
        <v>720020021</v>
      </c>
      <c r="B1062" s="19">
        <v>20036307</v>
      </c>
      <c r="C1062" s="19" t="s">
        <v>12983</v>
      </c>
      <c r="D1062" s="19" t="s">
        <v>12984</v>
      </c>
      <c r="E1062" s="20">
        <v>37347</v>
      </c>
      <c r="F1062" s="20">
        <v>37711</v>
      </c>
      <c r="G1062" s="19" t="s">
        <v>12416</v>
      </c>
      <c r="H1062" s="19" t="s">
        <v>28</v>
      </c>
      <c r="I1062" s="19" t="s">
        <v>6876</v>
      </c>
      <c r="O1062" s="19" t="s">
        <v>10787</v>
      </c>
      <c r="P1062" s="20"/>
      <c r="R1062" s="19">
        <v>6600</v>
      </c>
      <c r="S1062" s="19" t="str">
        <f>IF(COUNTIF($B$2:B1062,B1062)&gt;1,"重複","")</f>
        <v/>
      </c>
      <c r="T1062" s="19" t="s">
        <v>12418</v>
      </c>
    </row>
    <row r="1063" spans="1:20" s="19" customFormat="1" hidden="1">
      <c r="A1063" s="19">
        <v>720020023</v>
      </c>
      <c r="B1063" s="19">
        <v>20025804</v>
      </c>
      <c r="C1063" s="19" t="s">
        <v>8982</v>
      </c>
      <c r="D1063" s="19" t="s">
        <v>8983</v>
      </c>
      <c r="E1063" s="20">
        <v>36601</v>
      </c>
      <c r="F1063" s="20">
        <v>36616</v>
      </c>
      <c r="G1063" s="19" t="s">
        <v>75</v>
      </c>
      <c r="H1063" s="19" t="s">
        <v>43</v>
      </c>
      <c r="I1063" s="19" t="s">
        <v>12403</v>
      </c>
      <c r="O1063" s="19" t="s">
        <v>10771</v>
      </c>
      <c r="P1063" s="20"/>
      <c r="R1063" s="19">
        <v>5730</v>
      </c>
      <c r="S1063" s="19" t="str">
        <f>IF(COUNTIF($B$2:B1063,B1063)&gt;1,"重複","")</f>
        <v/>
      </c>
      <c r="T1063" s="19" t="s">
        <v>11124</v>
      </c>
    </row>
    <row r="1064" spans="1:20" s="19" customFormat="1" hidden="1">
      <c r="A1064" s="19">
        <v>720020024</v>
      </c>
      <c r="B1064" s="19">
        <v>20028527</v>
      </c>
      <c r="C1064" s="19" t="s">
        <v>12985</v>
      </c>
      <c r="D1064" s="19" t="s">
        <v>12986</v>
      </c>
      <c r="E1064" s="20">
        <v>36251</v>
      </c>
      <c r="F1064" s="20">
        <v>36616</v>
      </c>
      <c r="G1064" s="19" t="s">
        <v>12416</v>
      </c>
      <c r="H1064" s="19" t="s">
        <v>28</v>
      </c>
      <c r="I1064" s="19" t="s">
        <v>4262</v>
      </c>
      <c r="O1064" s="19" t="s">
        <v>10787</v>
      </c>
      <c r="P1064" s="20"/>
      <c r="R1064" s="19">
        <v>6100</v>
      </c>
      <c r="S1064" s="19" t="str">
        <f>IF(COUNTIF($B$2:B1064,B1064)&gt;1,"重複","")</f>
        <v/>
      </c>
      <c r="T1064" s="19" t="s">
        <v>12418</v>
      </c>
    </row>
    <row r="1065" spans="1:20" s="19" customFormat="1" hidden="1">
      <c r="A1065" s="19">
        <v>720020025</v>
      </c>
      <c r="B1065" s="19">
        <v>20021565</v>
      </c>
      <c r="C1065" s="19" t="s">
        <v>8947</v>
      </c>
      <c r="D1065" s="19" t="s">
        <v>8948</v>
      </c>
      <c r="E1065" s="20">
        <v>36251</v>
      </c>
      <c r="F1065" s="20">
        <v>36616</v>
      </c>
      <c r="G1065" s="19" t="s">
        <v>75</v>
      </c>
      <c r="H1065" s="19" t="s">
        <v>119</v>
      </c>
      <c r="I1065" s="19" t="s">
        <v>12149</v>
      </c>
      <c r="J1065" s="19" t="s">
        <v>12150</v>
      </c>
      <c r="O1065" s="19" t="s">
        <v>10792</v>
      </c>
      <c r="P1065" s="20"/>
      <c r="R1065" s="19">
        <v>5230</v>
      </c>
      <c r="S1065" s="19" t="str">
        <f>IF(COUNTIF($B$2:B1065,B1065)&gt;1,"重複","")</f>
        <v/>
      </c>
      <c r="T1065" s="19" t="s">
        <v>11124</v>
      </c>
    </row>
    <row r="1066" spans="1:20" s="19" customFormat="1" hidden="1">
      <c r="A1066" s="19">
        <v>720020026</v>
      </c>
      <c r="B1066" s="19">
        <v>20041447</v>
      </c>
      <c r="C1066" s="19" t="s">
        <v>12987</v>
      </c>
      <c r="D1066" s="19" t="s">
        <v>12988</v>
      </c>
      <c r="E1066" s="20">
        <v>37347</v>
      </c>
      <c r="F1066" s="20">
        <v>37711</v>
      </c>
      <c r="G1066" s="19" t="s">
        <v>12416</v>
      </c>
      <c r="H1066" s="19" t="s">
        <v>43</v>
      </c>
      <c r="I1066" s="19" t="s">
        <v>12989</v>
      </c>
      <c r="O1066" s="19" t="s">
        <v>10771</v>
      </c>
      <c r="P1066" s="20"/>
      <c r="R1066" s="19">
        <v>6600</v>
      </c>
      <c r="S1066" s="19" t="str">
        <f>IF(COUNTIF($B$2:B1066,B1066)&gt;1,"重複","")</f>
        <v/>
      </c>
      <c r="T1066" s="19" t="s">
        <v>12418</v>
      </c>
    </row>
    <row r="1067" spans="1:20" s="19" customFormat="1" hidden="1">
      <c r="A1067" s="19">
        <v>720020027</v>
      </c>
      <c r="B1067" s="19">
        <v>20026544</v>
      </c>
      <c r="C1067" s="19" t="s">
        <v>8988</v>
      </c>
      <c r="D1067" s="19" t="s">
        <v>8989</v>
      </c>
      <c r="E1067" s="20">
        <v>36846</v>
      </c>
      <c r="F1067" s="20">
        <v>36981</v>
      </c>
      <c r="G1067" s="19" t="s">
        <v>75</v>
      </c>
      <c r="H1067" s="19" t="s">
        <v>43</v>
      </c>
      <c r="I1067" s="19" t="s">
        <v>6286</v>
      </c>
      <c r="O1067" s="19" t="s">
        <v>10771</v>
      </c>
      <c r="P1067" s="20"/>
      <c r="R1067" s="19">
        <v>5230</v>
      </c>
      <c r="S1067" s="19" t="str">
        <f>IF(COUNTIF($B$2:B1067,B1067)&gt;1,"重複","")</f>
        <v/>
      </c>
      <c r="T1067" s="19" t="s">
        <v>11124</v>
      </c>
    </row>
    <row r="1068" spans="1:20" s="19" customFormat="1" hidden="1">
      <c r="A1068" s="19">
        <v>720020028</v>
      </c>
      <c r="B1068" s="19">
        <v>20023901</v>
      </c>
      <c r="C1068" s="19" t="s">
        <v>8971</v>
      </c>
      <c r="D1068" s="19" t="s">
        <v>8972</v>
      </c>
      <c r="E1068" s="20">
        <v>35931</v>
      </c>
      <c r="F1068" s="20">
        <v>36250</v>
      </c>
      <c r="G1068" s="19" t="s">
        <v>75</v>
      </c>
      <c r="H1068" s="19" t="s">
        <v>43</v>
      </c>
      <c r="O1068" s="19" t="s">
        <v>10771</v>
      </c>
      <c r="P1068" s="20"/>
      <c r="R1068" s="19">
        <v>6230</v>
      </c>
      <c r="S1068" s="19" t="str">
        <f>IF(COUNTIF($B$2:B1068,B1068)&gt;1,"重複","")</f>
        <v/>
      </c>
      <c r="T1068" s="19" t="s">
        <v>11124</v>
      </c>
    </row>
    <row r="1069" spans="1:20" s="19" customFormat="1" hidden="1">
      <c r="A1069" s="19">
        <v>720020029</v>
      </c>
      <c r="B1069" s="19">
        <v>20036121</v>
      </c>
      <c r="C1069" s="19" t="s">
        <v>9032</v>
      </c>
      <c r="E1069" s="20">
        <v>37347</v>
      </c>
      <c r="F1069" s="20">
        <v>37711</v>
      </c>
      <c r="G1069" s="19" t="s">
        <v>75</v>
      </c>
      <c r="H1069" s="19" t="s">
        <v>94</v>
      </c>
      <c r="I1069" s="19" t="s">
        <v>9033</v>
      </c>
      <c r="J1069" s="19" t="s">
        <v>9034</v>
      </c>
      <c r="O1069" s="19" t="s">
        <v>10768</v>
      </c>
      <c r="P1069" s="20"/>
      <c r="S1069" s="19" t="str">
        <f>IF(COUNTIF($B$2:B1069,B1069)&gt;1,"重複","")</f>
        <v/>
      </c>
      <c r="T1069" s="19" t="s">
        <v>11124</v>
      </c>
    </row>
    <row r="1070" spans="1:20" s="19" customFormat="1" hidden="1">
      <c r="A1070" s="19">
        <v>720020030</v>
      </c>
      <c r="B1070" s="19">
        <v>20046630</v>
      </c>
      <c r="C1070" s="19" t="s">
        <v>8715</v>
      </c>
      <c r="D1070" s="19" t="s">
        <v>8716</v>
      </c>
      <c r="E1070" s="20">
        <v>37561</v>
      </c>
      <c r="F1070" s="20">
        <v>37711</v>
      </c>
      <c r="G1070" s="19" t="s">
        <v>75</v>
      </c>
      <c r="H1070" s="19" t="s">
        <v>119</v>
      </c>
      <c r="I1070" s="19" t="s">
        <v>1510</v>
      </c>
      <c r="O1070" s="19" t="s">
        <v>10792</v>
      </c>
      <c r="P1070" s="20"/>
      <c r="R1070" s="19">
        <v>5230</v>
      </c>
      <c r="S1070" s="19" t="str">
        <f>IF(COUNTIF($B$2:B1070,B1070)&gt;1,"重複","")</f>
        <v/>
      </c>
      <c r="T1070" s="19" t="s">
        <v>11124</v>
      </c>
    </row>
    <row r="1071" spans="1:20" s="19" customFormat="1" hidden="1">
      <c r="A1071" s="19">
        <v>720020030</v>
      </c>
      <c r="B1071" s="19">
        <v>20039846</v>
      </c>
      <c r="C1071" s="19" t="s">
        <v>8715</v>
      </c>
      <c r="D1071" s="19" t="s">
        <v>8716</v>
      </c>
      <c r="E1071" s="20">
        <v>37347</v>
      </c>
      <c r="F1071" s="20">
        <v>37711</v>
      </c>
      <c r="G1071" s="19" t="s">
        <v>75</v>
      </c>
      <c r="H1071" s="19" t="s">
        <v>8130</v>
      </c>
      <c r="I1071" s="19" t="s">
        <v>8282</v>
      </c>
      <c r="J1071" s="19" t="s">
        <v>9066</v>
      </c>
      <c r="O1071" s="19" t="s">
        <v>12015</v>
      </c>
      <c r="P1071" s="20"/>
      <c r="R1071" s="19">
        <v>5230</v>
      </c>
      <c r="S1071" s="19" t="str">
        <f>IF(COUNTIF($B$2:B1071,B1071)&gt;1,"重複","")</f>
        <v/>
      </c>
      <c r="T1071" s="19" t="s">
        <v>11124</v>
      </c>
    </row>
    <row r="1072" spans="1:20" s="19" customFormat="1" hidden="1">
      <c r="A1072" s="19">
        <v>720020031</v>
      </c>
      <c r="B1072" s="19">
        <v>20031824</v>
      </c>
      <c r="C1072" s="19" t="s">
        <v>8993</v>
      </c>
      <c r="D1072" s="19" t="s">
        <v>8994</v>
      </c>
      <c r="E1072" s="20">
        <v>36251</v>
      </c>
      <c r="F1072" s="20">
        <v>36616</v>
      </c>
      <c r="G1072" s="19" t="s">
        <v>75</v>
      </c>
      <c r="H1072" s="19" t="s">
        <v>94</v>
      </c>
      <c r="I1072" s="19" t="s">
        <v>9009</v>
      </c>
      <c r="O1072" s="19" t="s">
        <v>10768</v>
      </c>
      <c r="P1072" s="20"/>
      <c r="R1072" s="19">
        <v>6230</v>
      </c>
      <c r="S1072" s="19" t="str">
        <f>IF(COUNTIF($B$2:B1072,B1072)&gt;1,"重複","")</f>
        <v/>
      </c>
      <c r="T1072" s="19" t="s">
        <v>11124</v>
      </c>
    </row>
    <row r="1073" spans="1:20" s="19" customFormat="1" hidden="1">
      <c r="A1073" s="19">
        <v>720020031</v>
      </c>
      <c r="B1073" s="19">
        <v>20028990</v>
      </c>
      <c r="C1073" s="19" t="s">
        <v>8993</v>
      </c>
      <c r="D1073" s="19" t="s">
        <v>8994</v>
      </c>
      <c r="E1073" s="20">
        <v>35886</v>
      </c>
      <c r="F1073" s="20">
        <v>36250</v>
      </c>
      <c r="G1073" s="19" t="s">
        <v>75</v>
      </c>
      <c r="H1073" s="19" t="s">
        <v>8130</v>
      </c>
      <c r="O1073" s="19" t="s">
        <v>12015</v>
      </c>
      <c r="P1073" s="20"/>
      <c r="R1073" s="19">
        <v>6230</v>
      </c>
      <c r="S1073" s="19" t="str">
        <f>IF(COUNTIF($B$2:B1073,B1073)&gt;1,"重複","")</f>
        <v/>
      </c>
      <c r="T1073" s="19" t="s">
        <v>11124</v>
      </c>
    </row>
    <row r="1074" spans="1:20" s="19" customFormat="1" hidden="1">
      <c r="A1074" s="19">
        <v>720020032</v>
      </c>
      <c r="B1074" s="19">
        <v>20023380</v>
      </c>
      <c r="C1074" s="19" t="s">
        <v>8958</v>
      </c>
      <c r="D1074" s="19" t="s">
        <v>8959</v>
      </c>
      <c r="E1074" s="20">
        <v>37012</v>
      </c>
      <c r="F1074" s="20">
        <v>37346</v>
      </c>
      <c r="G1074" s="19" t="s">
        <v>75</v>
      </c>
      <c r="H1074" s="19" t="s">
        <v>43</v>
      </c>
      <c r="I1074" s="19" t="s">
        <v>8960</v>
      </c>
      <c r="O1074" s="19" t="s">
        <v>10771</v>
      </c>
      <c r="P1074" s="20"/>
      <c r="R1074" s="19">
        <v>6600</v>
      </c>
      <c r="S1074" s="19" t="str">
        <f>IF(COUNTIF($B$2:B1074,B1074)&gt;1,"重複","")</f>
        <v/>
      </c>
      <c r="T1074" s="19" t="s">
        <v>11124</v>
      </c>
    </row>
    <row r="1075" spans="1:20" s="19" customFormat="1" hidden="1">
      <c r="A1075" s="19">
        <v>720020033</v>
      </c>
      <c r="B1075" s="19">
        <v>20026660</v>
      </c>
      <c r="C1075" s="19" t="s">
        <v>582</v>
      </c>
      <c r="D1075" s="19" t="s">
        <v>583</v>
      </c>
      <c r="E1075" s="20">
        <v>36982</v>
      </c>
      <c r="F1075" s="20">
        <v>37346</v>
      </c>
      <c r="G1075" s="19" t="s">
        <v>75</v>
      </c>
      <c r="H1075" s="19" t="s">
        <v>43</v>
      </c>
      <c r="I1075" s="19" t="s">
        <v>11140</v>
      </c>
      <c r="O1075" s="19" t="s">
        <v>10771</v>
      </c>
      <c r="P1075" s="20">
        <v>43739</v>
      </c>
      <c r="Q1075" s="19" t="s">
        <v>29</v>
      </c>
      <c r="R1075" s="19">
        <v>5730</v>
      </c>
      <c r="S1075" s="19" t="str">
        <f>IF(COUNTIF($B$2:B1075,B1075)&gt;1,"重複","")</f>
        <v/>
      </c>
      <c r="T1075" s="19" t="s">
        <v>11124</v>
      </c>
    </row>
    <row r="1076" spans="1:20" s="19" customFormat="1" hidden="1">
      <c r="A1076" s="19">
        <v>720020034</v>
      </c>
      <c r="B1076" s="19">
        <v>20040841</v>
      </c>
      <c r="C1076" s="19" t="s">
        <v>9080</v>
      </c>
      <c r="D1076" s="19" t="s">
        <v>9081</v>
      </c>
      <c r="E1076" s="20">
        <v>37347</v>
      </c>
      <c r="F1076" s="20">
        <v>37711</v>
      </c>
      <c r="G1076" s="19" t="s">
        <v>75</v>
      </c>
      <c r="H1076" s="19" t="s">
        <v>43</v>
      </c>
      <c r="I1076" s="19" t="s">
        <v>1374</v>
      </c>
      <c r="O1076" s="19" t="s">
        <v>10771</v>
      </c>
      <c r="P1076" s="20"/>
      <c r="R1076" s="19">
        <v>5730</v>
      </c>
      <c r="S1076" s="19" t="str">
        <f>IF(COUNTIF($B$2:B1076,B1076)&gt;1,"重複","")</f>
        <v/>
      </c>
      <c r="T1076" s="19" t="s">
        <v>11124</v>
      </c>
    </row>
    <row r="1077" spans="1:20" s="19" customFormat="1" hidden="1">
      <c r="A1077" s="19">
        <v>720020035</v>
      </c>
      <c r="B1077" s="19">
        <v>20023895</v>
      </c>
      <c r="C1077" s="19" t="s">
        <v>8969</v>
      </c>
      <c r="D1077" s="19" t="s">
        <v>8970</v>
      </c>
      <c r="E1077" s="20">
        <v>35886</v>
      </c>
      <c r="F1077" s="20">
        <v>36250</v>
      </c>
      <c r="G1077" s="19" t="s">
        <v>75</v>
      </c>
      <c r="H1077" s="19" t="s">
        <v>43</v>
      </c>
      <c r="O1077" s="19" t="s">
        <v>10771</v>
      </c>
      <c r="P1077" s="20"/>
      <c r="R1077" s="19">
        <v>5230</v>
      </c>
      <c r="S1077" s="19" t="str">
        <f>IF(COUNTIF($B$2:B1077,B1077)&gt;1,"重複","")</f>
        <v/>
      </c>
      <c r="T1077" s="19" t="s">
        <v>11124</v>
      </c>
    </row>
    <row r="1078" spans="1:20" s="19" customFormat="1" hidden="1">
      <c r="A1078" s="19">
        <v>720020036</v>
      </c>
      <c r="B1078" s="19">
        <v>20093687</v>
      </c>
      <c r="C1078" s="19" t="s">
        <v>5814</v>
      </c>
      <c r="D1078" s="19" t="s">
        <v>5815</v>
      </c>
      <c r="E1078" s="20">
        <v>39630</v>
      </c>
      <c r="F1078" s="20">
        <v>39903</v>
      </c>
      <c r="G1078" s="19" t="s">
        <v>75</v>
      </c>
      <c r="H1078" s="19" t="s">
        <v>2660</v>
      </c>
      <c r="I1078" s="19" t="s">
        <v>2314</v>
      </c>
      <c r="O1078" s="19" t="s">
        <v>10769</v>
      </c>
      <c r="P1078" s="20"/>
      <c r="R1078" s="19">
        <v>6230</v>
      </c>
      <c r="S1078" s="19" t="str">
        <f>IF(COUNTIF($B$2:B1078,B1078)&gt;1,"重複","")</f>
        <v/>
      </c>
      <c r="T1078" s="19" t="s">
        <v>11124</v>
      </c>
    </row>
    <row r="1079" spans="1:20" s="19" customFormat="1" hidden="1">
      <c r="A1079" s="19">
        <v>720020036</v>
      </c>
      <c r="B1079" s="19">
        <v>20070595</v>
      </c>
      <c r="C1079" s="19" t="s">
        <v>5814</v>
      </c>
      <c r="D1079" s="19" t="s">
        <v>5815</v>
      </c>
      <c r="E1079" s="20">
        <v>38626</v>
      </c>
      <c r="F1079" s="20">
        <v>38807</v>
      </c>
      <c r="G1079" s="19" t="s">
        <v>75</v>
      </c>
      <c r="H1079" s="19" t="s">
        <v>2660</v>
      </c>
      <c r="I1079" s="19" t="s">
        <v>2118</v>
      </c>
      <c r="O1079" s="19" t="s">
        <v>10769</v>
      </c>
      <c r="P1079" s="20"/>
      <c r="R1079" s="19">
        <v>6230</v>
      </c>
      <c r="S1079" s="19" t="str">
        <f>IF(COUNTIF($B$2:B1079,B1079)&gt;1,"重複","")</f>
        <v/>
      </c>
      <c r="T1079" s="19" t="s">
        <v>11124</v>
      </c>
    </row>
    <row r="1080" spans="1:20" s="19" customFormat="1" hidden="1">
      <c r="A1080" s="19">
        <v>720020036</v>
      </c>
      <c r="B1080" s="19">
        <v>20040600</v>
      </c>
      <c r="C1080" s="19" t="s">
        <v>5814</v>
      </c>
      <c r="D1080" s="19" t="s">
        <v>5815</v>
      </c>
      <c r="E1080" s="20">
        <v>37347</v>
      </c>
      <c r="F1080" s="20">
        <v>37711</v>
      </c>
      <c r="G1080" s="19" t="s">
        <v>75</v>
      </c>
      <c r="H1080" s="19" t="s">
        <v>8130</v>
      </c>
      <c r="I1080" s="19" t="s">
        <v>2314</v>
      </c>
      <c r="O1080" s="19" t="s">
        <v>12015</v>
      </c>
      <c r="P1080" s="20"/>
      <c r="R1080" s="19">
        <v>6230</v>
      </c>
      <c r="S1080" s="19" t="str">
        <f>IF(COUNTIF($B$2:B1080,B1080)&gt;1,"重複","")</f>
        <v/>
      </c>
      <c r="T1080" s="19" t="s">
        <v>11124</v>
      </c>
    </row>
    <row r="1081" spans="1:20" s="19" customFormat="1" hidden="1">
      <c r="A1081" s="19">
        <v>720020036</v>
      </c>
      <c r="B1081" s="19">
        <v>20035348</v>
      </c>
      <c r="C1081" s="19" t="s">
        <v>5919</v>
      </c>
      <c r="D1081" s="19" t="s">
        <v>5815</v>
      </c>
      <c r="E1081" s="20">
        <v>36800</v>
      </c>
      <c r="F1081" s="20">
        <v>36981</v>
      </c>
      <c r="G1081" s="19" t="s">
        <v>75</v>
      </c>
      <c r="H1081" s="19" t="s">
        <v>119</v>
      </c>
      <c r="I1081" s="19" t="s">
        <v>2455</v>
      </c>
      <c r="O1081" s="19" t="s">
        <v>10792</v>
      </c>
      <c r="P1081" s="20"/>
      <c r="R1081" s="19">
        <v>6230</v>
      </c>
      <c r="S1081" s="19" t="str">
        <f>IF(COUNTIF($B$2:B1081,B1081)&gt;1,"重複","")</f>
        <v/>
      </c>
      <c r="T1081" s="19" t="s">
        <v>11124</v>
      </c>
    </row>
    <row r="1082" spans="1:20" s="19" customFormat="1" hidden="1">
      <c r="A1082" s="19">
        <v>720020037</v>
      </c>
      <c r="B1082" s="19">
        <v>20036032</v>
      </c>
      <c r="C1082" s="19" t="s">
        <v>9024</v>
      </c>
      <c r="D1082" s="19" t="s">
        <v>9025</v>
      </c>
      <c r="E1082" s="20">
        <v>37347</v>
      </c>
      <c r="F1082" s="20">
        <v>37711</v>
      </c>
      <c r="G1082" s="19" t="s">
        <v>75</v>
      </c>
      <c r="H1082" s="19" t="s">
        <v>94</v>
      </c>
      <c r="I1082" s="19" t="s">
        <v>9026</v>
      </c>
      <c r="O1082" s="19" t="s">
        <v>10768</v>
      </c>
      <c r="P1082" s="20"/>
      <c r="R1082" s="19">
        <v>6100</v>
      </c>
      <c r="S1082" s="19" t="str">
        <f>IF(COUNTIF($B$2:B1082,B1082)&gt;1,"重複","")</f>
        <v/>
      </c>
      <c r="T1082" s="19" t="s">
        <v>11124</v>
      </c>
    </row>
    <row r="1083" spans="1:20" s="19" customFormat="1" hidden="1">
      <c r="A1083" s="19">
        <v>720020038</v>
      </c>
      <c r="B1083" s="19">
        <v>20037711</v>
      </c>
      <c r="C1083" s="19" t="s">
        <v>12990</v>
      </c>
      <c r="D1083" s="19" t="s">
        <v>12991</v>
      </c>
      <c r="E1083" s="20">
        <v>36993</v>
      </c>
      <c r="F1083" s="20">
        <v>37346</v>
      </c>
      <c r="G1083" s="19" t="s">
        <v>12416</v>
      </c>
      <c r="H1083" s="19" t="s">
        <v>76</v>
      </c>
      <c r="I1083" s="19" t="s">
        <v>1780</v>
      </c>
      <c r="O1083" s="19" t="s">
        <v>10776</v>
      </c>
      <c r="P1083" s="20"/>
      <c r="R1083" s="19">
        <v>0</v>
      </c>
      <c r="S1083" s="19" t="str">
        <f>IF(COUNTIF($B$2:B1083,B1083)&gt;1,"重複","")</f>
        <v/>
      </c>
      <c r="T1083" s="19" t="s">
        <v>12418</v>
      </c>
    </row>
    <row r="1084" spans="1:20" s="19" customFormat="1" hidden="1">
      <c r="A1084" s="19">
        <v>720020039</v>
      </c>
      <c r="B1084" s="19">
        <v>20040850</v>
      </c>
      <c r="C1084" s="19" t="s">
        <v>9082</v>
      </c>
      <c r="D1084" s="19" t="s">
        <v>9083</v>
      </c>
      <c r="E1084" s="20">
        <v>37347</v>
      </c>
      <c r="F1084" s="20">
        <v>37711</v>
      </c>
      <c r="G1084" s="19" t="s">
        <v>75</v>
      </c>
      <c r="H1084" s="19" t="s">
        <v>43</v>
      </c>
      <c r="I1084" s="19" t="s">
        <v>1403</v>
      </c>
      <c r="O1084" s="19" t="s">
        <v>10771</v>
      </c>
      <c r="P1084" s="20"/>
      <c r="R1084" s="19">
        <v>6230</v>
      </c>
      <c r="S1084" s="19" t="str">
        <f>IF(COUNTIF($B$2:B1084,B1084)&gt;1,"重複","")</f>
        <v/>
      </c>
      <c r="T1084" s="19" t="s">
        <v>11124</v>
      </c>
    </row>
    <row r="1085" spans="1:20" s="19" customFormat="1" hidden="1">
      <c r="A1085" s="19">
        <v>720020040</v>
      </c>
      <c r="B1085" s="19">
        <v>20026011</v>
      </c>
      <c r="C1085" s="19" t="s">
        <v>8986</v>
      </c>
      <c r="D1085" s="19" t="s">
        <v>8987</v>
      </c>
      <c r="E1085" s="20">
        <v>36617</v>
      </c>
      <c r="F1085" s="20">
        <v>36981</v>
      </c>
      <c r="G1085" s="19" t="s">
        <v>75</v>
      </c>
      <c r="H1085" s="19" t="s">
        <v>43</v>
      </c>
      <c r="I1085" s="19" t="s">
        <v>11698</v>
      </c>
      <c r="O1085" s="19" t="s">
        <v>10771</v>
      </c>
      <c r="P1085" s="20"/>
      <c r="R1085" s="19">
        <v>5730</v>
      </c>
      <c r="S1085" s="19" t="str">
        <f>IF(COUNTIF($B$2:B1085,B1085)&gt;1,"重複","")</f>
        <v/>
      </c>
      <c r="T1085" s="19" t="s">
        <v>11124</v>
      </c>
    </row>
    <row r="1086" spans="1:20" s="19" customFormat="1" hidden="1">
      <c r="A1086" s="19">
        <v>720020041</v>
      </c>
      <c r="B1086" s="19">
        <v>20039340</v>
      </c>
      <c r="C1086" s="19" t="s">
        <v>12992</v>
      </c>
      <c r="D1086" s="19" t="s">
        <v>12993</v>
      </c>
      <c r="E1086" s="20">
        <v>37347</v>
      </c>
      <c r="F1086" s="20">
        <v>37711</v>
      </c>
      <c r="G1086" s="19" t="s">
        <v>12416</v>
      </c>
      <c r="H1086" s="19" t="s">
        <v>33</v>
      </c>
      <c r="I1086" s="19" t="s">
        <v>2236</v>
      </c>
      <c r="O1086" s="19" t="s">
        <v>10770</v>
      </c>
      <c r="P1086" s="20"/>
      <c r="R1086" s="19">
        <v>6600</v>
      </c>
      <c r="S1086" s="19" t="str">
        <f>IF(COUNTIF($B$2:B1086,B1086)&gt;1,"重複","")</f>
        <v/>
      </c>
      <c r="T1086" s="19" t="s">
        <v>12418</v>
      </c>
    </row>
    <row r="1087" spans="1:20" s="19" customFormat="1" hidden="1">
      <c r="A1087" s="19">
        <v>720020042</v>
      </c>
      <c r="B1087" s="19">
        <v>20041401</v>
      </c>
      <c r="C1087" s="19" t="s">
        <v>12994</v>
      </c>
      <c r="D1087" s="19" t="s">
        <v>12995</v>
      </c>
      <c r="E1087" s="20">
        <v>37347</v>
      </c>
      <c r="F1087" s="20">
        <v>37711</v>
      </c>
      <c r="G1087" s="19" t="s">
        <v>12416</v>
      </c>
      <c r="H1087" s="19" t="s">
        <v>43</v>
      </c>
      <c r="I1087" s="19" t="s">
        <v>8702</v>
      </c>
      <c r="O1087" s="19" t="s">
        <v>10771</v>
      </c>
      <c r="P1087" s="20"/>
      <c r="R1087" s="19">
        <v>6600</v>
      </c>
      <c r="S1087" s="19" t="str">
        <f>IF(COUNTIF($B$2:B1087,B1087)&gt;1,"重複","")</f>
        <v/>
      </c>
      <c r="T1087" s="19" t="s">
        <v>12418</v>
      </c>
    </row>
    <row r="1088" spans="1:20" s="19" customFormat="1" hidden="1">
      <c r="A1088" s="19">
        <v>720020043</v>
      </c>
      <c r="B1088" s="19">
        <v>20036111</v>
      </c>
      <c r="C1088" s="19" t="s">
        <v>9030</v>
      </c>
      <c r="D1088" s="19" t="s">
        <v>5677</v>
      </c>
      <c r="E1088" s="20">
        <v>37347</v>
      </c>
      <c r="F1088" s="20">
        <v>37711</v>
      </c>
      <c r="G1088" s="19" t="s">
        <v>75</v>
      </c>
      <c r="H1088" s="19" t="s">
        <v>94</v>
      </c>
      <c r="I1088" s="19" t="s">
        <v>9031</v>
      </c>
      <c r="O1088" s="19" t="s">
        <v>10768</v>
      </c>
      <c r="P1088" s="20"/>
      <c r="R1088" s="19">
        <v>5730</v>
      </c>
      <c r="S1088" s="19" t="str">
        <f>IF(COUNTIF($B$2:B1088,B1088)&gt;1,"重複","")</f>
        <v/>
      </c>
      <c r="T1088" s="19" t="s">
        <v>11124</v>
      </c>
    </row>
    <row r="1089" spans="1:20" s="19" customFormat="1" hidden="1">
      <c r="A1089" s="19">
        <v>720020044</v>
      </c>
      <c r="B1089" s="19">
        <v>20027753</v>
      </c>
      <c r="C1089" s="19" t="s">
        <v>2734</v>
      </c>
      <c r="D1089" s="19" t="s">
        <v>2735</v>
      </c>
      <c r="E1089" s="20">
        <v>36846</v>
      </c>
      <c r="F1089" s="20">
        <v>36981</v>
      </c>
      <c r="G1089" s="19" t="s">
        <v>75</v>
      </c>
      <c r="H1089" s="19" t="s">
        <v>76</v>
      </c>
      <c r="I1089" s="19" t="s">
        <v>11027</v>
      </c>
      <c r="O1089" s="19" t="s">
        <v>10776</v>
      </c>
      <c r="P1089" s="20">
        <v>42270</v>
      </c>
      <c r="Q1089" s="19" t="s">
        <v>29</v>
      </c>
      <c r="R1089" s="19">
        <v>6100</v>
      </c>
      <c r="S1089" s="19" t="str">
        <f>IF(COUNTIF($B$2:B1089,B1089)&gt;1,"重複","")</f>
        <v/>
      </c>
      <c r="T1089" s="19" t="s">
        <v>11124</v>
      </c>
    </row>
    <row r="1090" spans="1:20" s="19" customFormat="1" hidden="1">
      <c r="A1090" s="19">
        <v>720020045</v>
      </c>
      <c r="B1090" s="19">
        <v>20038673</v>
      </c>
      <c r="C1090" s="19" t="s">
        <v>9043</v>
      </c>
      <c r="D1090" s="19" t="s">
        <v>9044</v>
      </c>
      <c r="E1090" s="20">
        <v>37211</v>
      </c>
      <c r="F1090" s="20">
        <v>37346</v>
      </c>
      <c r="G1090" s="19" t="s">
        <v>75</v>
      </c>
      <c r="H1090" s="19" t="s">
        <v>43</v>
      </c>
      <c r="I1090" s="19" t="s">
        <v>1403</v>
      </c>
      <c r="O1090" s="19" t="s">
        <v>10771</v>
      </c>
      <c r="P1090" s="20"/>
      <c r="R1090" s="19">
        <v>5730</v>
      </c>
      <c r="S1090" s="19" t="str">
        <f>IF(COUNTIF($B$2:B1090,B1090)&gt;1,"重複","")</f>
        <v/>
      </c>
      <c r="T1090" s="19" t="s">
        <v>11124</v>
      </c>
    </row>
    <row r="1091" spans="1:20" s="19" customFormat="1" hidden="1">
      <c r="A1091" s="19">
        <v>720020046</v>
      </c>
      <c r="B1091" s="19">
        <v>20040984</v>
      </c>
      <c r="C1091" s="19" t="s">
        <v>9086</v>
      </c>
      <c r="D1091" s="19" t="s">
        <v>9087</v>
      </c>
      <c r="E1091" s="20">
        <v>37347</v>
      </c>
      <c r="F1091" s="20">
        <v>37711</v>
      </c>
      <c r="G1091" s="19" t="s">
        <v>75</v>
      </c>
      <c r="H1091" s="19" t="s">
        <v>43</v>
      </c>
      <c r="I1091" s="19" t="s">
        <v>9088</v>
      </c>
      <c r="O1091" s="19" t="s">
        <v>10771</v>
      </c>
      <c r="P1091" s="20"/>
      <c r="R1091" s="19">
        <v>6600</v>
      </c>
      <c r="S1091" s="19" t="str">
        <f>IF(COUNTIF($B$2:B1091,B1091)&gt;1,"重複","")</f>
        <v/>
      </c>
      <c r="T1091" s="19" t="s">
        <v>11124</v>
      </c>
    </row>
    <row r="1092" spans="1:20" s="19" customFormat="1" hidden="1">
      <c r="A1092" s="19">
        <v>720020047</v>
      </c>
      <c r="B1092" s="19">
        <v>20027451</v>
      </c>
      <c r="C1092" s="19" t="s">
        <v>12996</v>
      </c>
      <c r="D1092" s="19" t="s">
        <v>12997</v>
      </c>
      <c r="E1092" s="20">
        <v>36617</v>
      </c>
      <c r="F1092" s="20">
        <v>36981</v>
      </c>
      <c r="G1092" s="19" t="s">
        <v>12416</v>
      </c>
      <c r="H1092" s="19" t="s">
        <v>76</v>
      </c>
      <c r="I1092" s="19" t="s">
        <v>1780</v>
      </c>
      <c r="O1092" s="19" t="s">
        <v>10776</v>
      </c>
      <c r="P1092" s="20"/>
      <c r="R1092" s="19">
        <v>5730</v>
      </c>
      <c r="S1092" s="19" t="str">
        <f>IF(COUNTIF($B$2:B1092,B1092)&gt;1,"重複","")</f>
        <v/>
      </c>
      <c r="T1092" s="19" t="s">
        <v>12418</v>
      </c>
    </row>
    <row r="1093" spans="1:20" s="19" customFormat="1" hidden="1">
      <c r="A1093" s="19">
        <v>720020048</v>
      </c>
      <c r="B1093" s="19">
        <v>20039562</v>
      </c>
      <c r="C1093" s="19" t="s">
        <v>9061</v>
      </c>
      <c r="D1093" s="19" t="s">
        <v>9062</v>
      </c>
      <c r="E1093" s="20">
        <v>37347</v>
      </c>
      <c r="F1093" s="20">
        <v>37711</v>
      </c>
      <c r="G1093" s="19" t="s">
        <v>75</v>
      </c>
      <c r="H1093" s="19" t="s">
        <v>119</v>
      </c>
      <c r="I1093" s="19" t="s">
        <v>9063</v>
      </c>
      <c r="O1093" s="19" t="s">
        <v>10792</v>
      </c>
      <c r="P1093" s="20"/>
      <c r="R1093" s="19">
        <v>5230</v>
      </c>
      <c r="S1093" s="19" t="str">
        <f>IF(COUNTIF($B$2:B1093,B1093)&gt;1,"重複","")</f>
        <v/>
      </c>
      <c r="T1093" s="19" t="s">
        <v>11124</v>
      </c>
    </row>
    <row r="1094" spans="1:20" s="19" customFormat="1" hidden="1">
      <c r="A1094" s="19">
        <v>720020049</v>
      </c>
      <c r="B1094" s="19">
        <v>20027601</v>
      </c>
      <c r="C1094" s="19" t="s">
        <v>12998</v>
      </c>
      <c r="D1094" s="19" t="s">
        <v>12999</v>
      </c>
      <c r="E1094" s="20">
        <v>36723</v>
      </c>
      <c r="F1094" s="20">
        <v>36981</v>
      </c>
      <c r="G1094" s="19" t="s">
        <v>12416</v>
      </c>
      <c r="H1094" s="19" t="s">
        <v>76</v>
      </c>
      <c r="I1094" s="19" t="s">
        <v>12482</v>
      </c>
      <c r="O1094" s="19" t="s">
        <v>10776</v>
      </c>
      <c r="P1094" s="20"/>
      <c r="R1094" s="19">
        <v>5730</v>
      </c>
      <c r="S1094" s="19" t="str">
        <f>IF(COUNTIF($B$2:B1094,B1094)&gt;1,"重複","")</f>
        <v/>
      </c>
      <c r="T1094" s="19" t="s">
        <v>12418</v>
      </c>
    </row>
    <row r="1095" spans="1:20" s="19" customFormat="1" hidden="1">
      <c r="A1095" s="19">
        <v>720020050</v>
      </c>
      <c r="B1095" s="19">
        <v>20047858</v>
      </c>
      <c r="C1095" s="19" t="s">
        <v>2651</v>
      </c>
      <c r="D1095" s="19" t="s">
        <v>2652</v>
      </c>
      <c r="E1095" s="20">
        <v>37712</v>
      </c>
      <c r="F1095" s="20">
        <v>38077</v>
      </c>
      <c r="G1095" s="19" t="s">
        <v>75</v>
      </c>
      <c r="H1095" s="19" t="s">
        <v>119</v>
      </c>
      <c r="I1095" s="19" t="s">
        <v>11029</v>
      </c>
      <c r="J1095" s="19" t="s">
        <v>11030</v>
      </c>
      <c r="O1095" s="19" t="s">
        <v>10792</v>
      </c>
      <c r="P1095" s="20">
        <v>42283</v>
      </c>
      <c r="Q1095" s="19" t="s">
        <v>29</v>
      </c>
      <c r="R1095" s="19">
        <v>5730</v>
      </c>
      <c r="S1095" s="19" t="str">
        <f>IF(COUNTIF($B$2:B1095,B1095)&gt;1,"重複","")</f>
        <v/>
      </c>
      <c r="T1095" s="19" t="s">
        <v>11124</v>
      </c>
    </row>
    <row r="1096" spans="1:20" s="19" customFormat="1" hidden="1">
      <c r="A1096" s="19">
        <v>720020050</v>
      </c>
      <c r="B1096" s="19">
        <v>20029684</v>
      </c>
      <c r="C1096" s="19" t="s">
        <v>2651</v>
      </c>
      <c r="D1096" s="19" t="s">
        <v>2652</v>
      </c>
      <c r="E1096" s="20">
        <v>35886</v>
      </c>
      <c r="F1096" s="20">
        <v>36250</v>
      </c>
      <c r="G1096" s="19" t="s">
        <v>75</v>
      </c>
      <c r="H1096" s="19" t="s">
        <v>8130</v>
      </c>
      <c r="O1096" s="19" t="s">
        <v>12015</v>
      </c>
      <c r="P1096" s="20"/>
      <c r="R1096" s="19">
        <v>5230</v>
      </c>
      <c r="S1096" s="19" t="str">
        <f>IF(COUNTIF($B$2:B1096,B1096)&gt;1,"重複","")</f>
        <v/>
      </c>
      <c r="T1096" s="19" t="s">
        <v>11124</v>
      </c>
    </row>
    <row r="1097" spans="1:20" s="19" customFormat="1" hidden="1">
      <c r="A1097" s="19">
        <v>720020051</v>
      </c>
      <c r="B1097" s="19">
        <v>20026961</v>
      </c>
      <c r="C1097" s="19" t="s">
        <v>8990</v>
      </c>
      <c r="D1097" s="19" t="s">
        <v>8991</v>
      </c>
      <c r="E1097" s="20">
        <v>37165</v>
      </c>
      <c r="F1097" s="20">
        <v>37346</v>
      </c>
      <c r="G1097" s="19" t="s">
        <v>75</v>
      </c>
      <c r="H1097" s="19" t="s">
        <v>43</v>
      </c>
      <c r="I1097" s="19" t="s">
        <v>6158</v>
      </c>
      <c r="O1097" s="19" t="s">
        <v>10771</v>
      </c>
      <c r="P1097" s="20"/>
      <c r="R1097" s="19">
        <v>5600</v>
      </c>
      <c r="S1097" s="19" t="str">
        <f>IF(COUNTIF($B$2:B1097,B1097)&gt;1,"重複","")</f>
        <v/>
      </c>
      <c r="T1097" s="19" t="s">
        <v>11124</v>
      </c>
    </row>
    <row r="1098" spans="1:20" s="19" customFormat="1" hidden="1">
      <c r="A1098" s="19">
        <v>720020052</v>
      </c>
      <c r="B1098" s="19">
        <v>20032875</v>
      </c>
      <c r="C1098" s="19" t="s">
        <v>9015</v>
      </c>
      <c r="D1098" s="19" t="s">
        <v>9016</v>
      </c>
      <c r="E1098" s="20">
        <v>36982</v>
      </c>
      <c r="F1098" s="20">
        <v>37346</v>
      </c>
      <c r="G1098" s="19" t="s">
        <v>75</v>
      </c>
      <c r="H1098" s="19" t="s">
        <v>8130</v>
      </c>
      <c r="I1098" s="19" t="s">
        <v>1963</v>
      </c>
      <c r="O1098" s="19" t="s">
        <v>12015</v>
      </c>
      <c r="P1098" s="20"/>
      <c r="R1098" s="19">
        <v>4190</v>
      </c>
      <c r="S1098" s="19" t="str">
        <f>IF(COUNTIF($B$2:B1098,B1098)&gt;1,"重複","")</f>
        <v/>
      </c>
      <c r="T1098" s="19" t="s">
        <v>11124</v>
      </c>
    </row>
    <row r="1099" spans="1:20" s="19" customFormat="1" hidden="1">
      <c r="A1099" s="19">
        <v>720020053</v>
      </c>
      <c r="B1099" s="19">
        <v>20036316</v>
      </c>
      <c r="C1099" s="19" t="s">
        <v>13000</v>
      </c>
      <c r="D1099" s="19" t="s">
        <v>13001</v>
      </c>
      <c r="E1099" s="20">
        <v>37347</v>
      </c>
      <c r="F1099" s="20">
        <v>37711</v>
      </c>
      <c r="G1099" s="19" t="s">
        <v>12416</v>
      </c>
      <c r="H1099" s="19" t="s">
        <v>28</v>
      </c>
      <c r="I1099" s="19" t="s">
        <v>7375</v>
      </c>
      <c r="O1099" s="19" t="s">
        <v>10787</v>
      </c>
      <c r="P1099" s="20"/>
      <c r="R1099" s="19">
        <v>6600</v>
      </c>
      <c r="S1099" s="19" t="str">
        <f>IF(COUNTIF($B$2:B1099,B1099)&gt;1,"重複","")</f>
        <v/>
      </c>
      <c r="T1099" s="19" t="s">
        <v>12418</v>
      </c>
    </row>
    <row r="1100" spans="1:20" s="19" customFormat="1" hidden="1">
      <c r="A1100" s="19">
        <v>720020054</v>
      </c>
      <c r="B1100" s="19">
        <v>20023672</v>
      </c>
      <c r="C1100" s="19" t="s">
        <v>8961</v>
      </c>
      <c r="D1100" s="19" t="s">
        <v>8962</v>
      </c>
      <c r="E1100" s="20">
        <v>36069</v>
      </c>
      <c r="F1100" s="20">
        <v>36250</v>
      </c>
      <c r="G1100" s="19" t="s">
        <v>75</v>
      </c>
      <c r="H1100" s="19" t="s">
        <v>43</v>
      </c>
      <c r="I1100" s="19" t="s">
        <v>12164</v>
      </c>
      <c r="O1100" s="19" t="s">
        <v>10771</v>
      </c>
      <c r="P1100" s="20"/>
      <c r="R1100" s="19">
        <v>6600</v>
      </c>
      <c r="S1100" s="19" t="str">
        <f>IF(COUNTIF($B$2:B1100,B1100)&gt;1,"重複","")</f>
        <v/>
      </c>
      <c r="T1100" s="19" t="s">
        <v>11124</v>
      </c>
    </row>
    <row r="1101" spans="1:20" s="19" customFormat="1" hidden="1">
      <c r="A1101" s="19">
        <v>720020055</v>
      </c>
      <c r="B1101" s="19">
        <v>55735225</v>
      </c>
      <c r="C1101" s="19" t="s">
        <v>13002</v>
      </c>
      <c r="D1101" s="19" t="s">
        <v>13003</v>
      </c>
      <c r="E1101" s="20">
        <v>37347</v>
      </c>
      <c r="F1101" s="20">
        <v>37711</v>
      </c>
      <c r="G1101" s="19" t="s">
        <v>12416</v>
      </c>
      <c r="H1101" s="19" t="s">
        <v>2268</v>
      </c>
      <c r="I1101" s="19" t="s">
        <v>2267</v>
      </c>
      <c r="O1101" s="19" t="s">
        <v>12064</v>
      </c>
      <c r="P1101" s="20"/>
      <c r="R1101" s="19">
        <v>0</v>
      </c>
      <c r="S1101" s="19" t="str">
        <f>IF(COUNTIF($B$2:B1101,B1101)&gt;1,"重複","")</f>
        <v/>
      </c>
      <c r="T1101" s="19" t="s">
        <v>12418</v>
      </c>
    </row>
    <row r="1102" spans="1:20" s="19" customFormat="1" hidden="1">
      <c r="A1102" s="19">
        <v>720020056</v>
      </c>
      <c r="B1102" s="19">
        <v>20027610</v>
      </c>
      <c r="C1102" s="19" t="s">
        <v>13004</v>
      </c>
      <c r="D1102" s="19" t="s">
        <v>5637</v>
      </c>
      <c r="E1102" s="20">
        <v>36628</v>
      </c>
      <c r="F1102" s="20">
        <v>36981</v>
      </c>
      <c r="G1102" s="19" t="s">
        <v>12416</v>
      </c>
      <c r="H1102" s="19" t="s">
        <v>76</v>
      </c>
      <c r="I1102" s="19" t="s">
        <v>3637</v>
      </c>
      <c r="J1102" s="19" t="s">
        <v>770</v>
      </c>
      <c r="O1102" s="19" t="s">
        <v>10776</v>
      </c>
      <c r="P1102" s="20"/>
      <c r="R1102" s="19">
        <v>4190</v>
      </c>
      <c r="S1102" s="19" t="str">
        <f>IF(COUNTIF($B$2:B1102,B1102)&gt;1,"重複","")</f>
        <v/>
      </c>
      <c r="T1102" s="19" t="s">
        <v>12418</v>
      </c>
    </row>
    <row r="1103" spans="1:20" s="19" customFormat="1" hidden="1">
      <c r="A1103" s="19">
        <v>720020056</v>
      </c>
      <c r="B1103" s="19">
        <v>20032741</v>
      </c>
      <c r="C1103" s="19" t="s">
        <v>9012</v>
      </c>
      <c r="D1103" s="19" t="s">
        <v>5637</v>
      </c>
      <c r="E1103" s="20">
        <v>36982</v>
      </c>
      <c r="F1103" s="20">
        <v>37346</v>
      </c>
      <c r="G1103" s="19" t="s">
        <v>75</v>
      </c>
      <c r="H1103" s="19" t="s">
        <v>8130</v>
      </c>
      <c r="I1103" s="19" t="s">
        <v>3978</v>
      </c>
      <c r="O1103" s="19" t="s">
        <v>12015</v>
      </c>
      <c r="P1103" s="20"/>
      <c r="R1103" s="19">
        <v>4740</v>
      </c>
      <c r="S1103" s="19" t="str">
        <f>IF(COUNTIF($B$2:B1103,B1103)&gt;1,"重複","")</f>
        <v/>
      </c>
      <c r="T1103" s="19" t="s">
        <v>11124</v>
      </c>
    </row>
    <row r="1104" spans="1:20" s="19" customFormat="1" hidden="1">
      <c r="A1104" s="19">
        <v>720020057</v>
      </c>
      <c r="B1104" s="19">
        <v>20039837</v>
      </c>
      <c r="C1104" s="19" t="s">
        <v>9064</v>
      </c>
      <c r="D1104" s="19" t="s">
        <v>9065</v>
      </c>
      <c r="E1104" s="20">
        <v>37347</v>
      </c>
      <c r="F1104" s="20">
        <v>37711</v>
      </c>
      <c r="G1104" s="19" t="s">
        <v>75</v>
      </c>
      <c r="H1104" s="19" t="s">
        <v>8130</v>
      </c>
      <c r="I1104" s="19" t="s">
        <v>2314</v>
      </c>
      <c r="O1104" s="19" t="s">
        <v>12015</v>
      </c>
      <c r="P1104" s="20"/>
      <c r="R1104" s="19">
        <v>6230</v>
      </c>
      <c r="S1104" s="19" t="str">
        <f>IF(COUNTIF($B$2:B1104,B1104)&gt;1,"重複","")</f>
        <v/>
      </c>
      <c r="T1104" s="19" t="s">
        <v>11124</v>
      </c>
    </row>
    <row r="1105" spans="1:20" s="19" customFormat="1" hidden="1">
      <c r="A1105" s="19">
        <v>720020058</v>
      </c>
      <c r="B1105" s="19">
        <v>20024989</v>
      </c>
      <c r="C1105" s="19" t="s">
        <v>8980</v>
      </c>
      <c r="D1105" s="19" t="s">
        <v>8981</v>
      </c>
      <c r="E1105" s="20">
        <v>35886</v>
      </c>
      <c r="F1105" s="20">
        <v>36250</v>
      </c>
      <c r="G1105" s="19" t="s">
        <v>75</v>
      </c>
      <c r="H1105" s="19" t="s">
        <v>43</v>
      </c>
      <c r="O1105" s="19" t="s">
        <v>10771</v>
      </c>
      <c r="P1105" s="20"/>
      <c r="R1105" s="19">
        <v>4740</v>
      </c>
      <c r="S1105" s="19" t="str">
        <f>IF(COUNTIF($B$2:B1105,B1105)&gt;1,"重複","")</f>
        <v/>
      </c>
      <c r="T1105" s="19" t="s">
        <v>11124</v>
      </c>
    </row>
    <row r="1106" spans="1:20" s="19" customFormat="1" hidden="1">
      <c r="A1106" s="19">
        <v>720020059</v>
      </c>
      <c r="B1106" s="19">
        <v>20039535</v>
      </c>
      <c r="C1106" s="19" t="s">
        <v>9060</v>
      </c>
      <c r="D1106" s="19" t="s">
        <v>8043</v>
      </c>
      <c r="E1106" s="20">
        <v>37347</v>
      </c>
      <c r="F1106" s="20">
        <v>37711</v>
      </c>
      <c r="G1106" s="19" t="s">
        <v>75</v>
      </c>
      <c r="H1106" s="19" t="s">
        <v>119</v>
      </c>
      <c r="I1106" s="19" t="s">
        <v>4073</v>
      </c>
      <c r="J1106" s="19" t="s">
        <v>1026</v>
      </c>
      <c r="O1106" s="19" t="s">
        <v>10792</v>
      </c>
      <c r="P1106" s="20"/>
      <c r="R1106" s="19">
        <v>4740</v>
      </c>
      <c r="S1106" s="19" t="str">
        <f>IF(COUNTIF($B$2:B1106,B1106)&gt;1,"重複","")</f>
        <v/>
      </c>
      <c r="T1106" s="19" t="s">
        <v>11124</v>
      </c>
    </row>
    <row r="1107" spans="1:20" s="19" customFormat="1" hidden="1">
      <c r="A1107" s="19">
        <v>720020059</v>
      </c>
      <c r="B1107" s="19">
        <v>20040362</v>
      </c>
      <c r="C1107" s="19" t="s">
        <v>8042</v>
      </c>
      <c r="D1107" s="19" t="s">
        <v>8043</v>
      </c>
      <c r="E1107" s="20">
        <v>37347</v>
      </c>
      <c r="F1107" s="20">
        <v>37711</v>
      </c>
      <c r="G1107" s="19" t="s">
        <v>75</v>
      </c>
      <c r="H1107" s="19" t="s">
        <v>2660</v>
      </c>
      <c r="I1107" s="19" t="s">
        <v>8282</v>
      </c>
      <c r="J1107" s="19" t="s">
        <v>1660</v>
      </c>
      <c r="K1107" s="19" t="s">
        <v>8283</v>
      </c>
      <c r="O1107" s="19" t="s">
        <v>10769</v>
      </c>
      <c r="P1107" s="20"/>
      <c r="R1107" s="19">
        <v>4740</v>
      </c>
      <c r="S1107" s="19" t="str">
        <f>IF(COUNTIF($B$2:B1107,B1107)&gt;1,"重複","")</f>
        <v/>
      </c>
      <c r="T1107" s="19" t="s">
        <v>11124</v>
      </c>
    </row>
    <row r="1108" spans="1:20" s="19" customFormat="1" hidden="1">
      <c r="A1108" s="19">
        <v>720020060</v>
      </c>
      <c r="B1108" s="19">
        <v>20020791</v>
      </c>
      <c r="C1108" s="19" t="s">
        <v>8941</v>
      </c>
      <c r="D1108" s="19" t="s">
        <v>8942</v>
      </c>
      <c r="E1108" s="20">
        <v>35886</v>
      </c>
      <c r="F1108" s="20">
        <v>36250</v>
      </c>
      <c r="G1108" s="19" t="s">
        <v>75</v>
      </c>
      <c r="H1108" s="19" t="s">
        <v>119</v>
      </c>
      <c r="I1108" s="19" t="s">
        <v>12073</v>
      </c>
      <c r="J1108" s="19" t="s">
        <v>12074</v>
      </c>
      <c r="O1108" s="19" t="s">
        <v>10792</v>
      </c>
      <c r="P1108" s="20"/>
      <c r="R1108" s="19">
        <v>6230</v>
      </c>
      <c r="S1108" s="19" t="str">
        <f>IF(COUNTIF($B$2:B1108,B1108)&gt;1,"重複","")</f>
        <v/>
      </c>
      <c r="T1108" s="19" t="s">
        <v>11124</v>
      </c>
    </row>
    <row r="1109" spans="1:20" s="19" customFormat="1" hidden="1">
      <c r="A1109" s="19">
        <v>720020061</v>
      </c>
      <c r="B1109" s="19">
        <v>20040423</v>
      </c>
      <c r="C1109" s="19" t="s">
        <v>9070</v>
      </c>
      <c r="D1109" s="19" t="s">
        <v>9071</v>
      </c>
      <c r="E1109" s="20">
        <v>37347</v>
      </c>
      <c r="F1109" s="20">
        <v>37711</v>
      </c>
      <c r="G1109" s="19" t="s">
        <v>75</v>
      </c>
      <c r="H1109" s="19" t="s">
        <v>2268</v>
      </c>
      <c r="I1109" s="19" t="s">
        <v>2267</v>
      </c>
      <c r="O1109" s="19" t="s">
        <v>12064</v>
      </c>
      <c r="P1109" s="20"/>
      <c r="R1109" s="19">
        <v>6600</v>
      </c>
      <c r="S1109" s="19" t="str">
        <f>IF(COUNTIF($B$2:B1109,B1109)&gt;1,"重複","")</f>
        <v/>
      </c>
      <c r="T1109" s="19" t="s">
        <v>11124</v>
      </c>
    </row>
    <row r="1110" spans="1:20" s="19" customFormat="1" hidden="1">
      <c r="A1110" s="19">
        <v>720020062</v>
      </c>
      <c r="B1110" s="19">
        <v>20035116</v>
      </c>
      <c r="C1110" s="19" t="s">
        <v>9017</v>
      </c>
      <c r="D1110" s="19" t="s">
        <v>9018</v>
      </c>
      <c r="E1110" s="20">
        <v>36617</v>
      </c>
      <c r="F1110" s="20">
        <v>36981</v>
      </c>
      <c r="G1110" s="19" t="s">
        <v>75</v>
      </c>
      <c r="H1110" s="19" t="s">
        <v>119</v>
      </c>
      <c r="I1110" s="19" t="s">
        <v>309</v>
      </c>
      <c r="O1110" s="19" t="s">
        <v>10792</v>
      </c>
      <c r="P1110" s="20"/>
      <c r="R1110" s="19">
        <v>5230</v>
      </c>
      <c r="S1110" s="19" t="str">
        <f>IF(COUNTIF($B$2:B1110,B1110)&gt;1,"重複","")</f>
        <v/>
      </c>
      <c r="T1110" s="19" t="s">
        <v>11124</v>
      </c>
    </row>
    <row r="1111" spans="1:20" s="19" customFormat="1" hidden="1">
      <c r="A1111" s="19">
        <v>720020063</v>
      </c>
      <c r="B1111" s="19">
        <v>20024891</v>
      </c>
      <c r="C1111" s="19" t="s">
        <v>8978</v>
      </c>
      <c r="D1111" s="19" t="s">
        <v>8979</v>
      </c>
      <c r="E1111" s="20">
        <v>35886</v>
      </c>
      <c r="F1111" s="20">
        <v>36250</v>
      </c>
      <c r="G1111" s="19" t="s">
        <v>75</v>
      </c>
      <c r="H1111" s="19" t="s">
        <v>43</v>
      </c>
      <c r="O1111" s="19" t="s">
        <v>10771</v>
      </c>
      <c r="P1111" s="20"/>
      <c r="R1111" s="19">
        <v>5730</v>
      </c>
      <c r="S1111" s="19" t="str">
        <f>IF(COUNTIF($B$2:B1111,B1111)&gt;1,"重複","")</f>
        <v/>
      </c>
      <c r="T1111" s="19" t="s">
        <v>11124</v>
      </c>
    </row>
    <row r="1112" spans="1:20" s="19" customFormat="1" hidden="1">
      <c r="A1112" s="19">
        <v>720020064</v>
      </c>
      <c r="B1112" s="19">
        <v>20036219</v>
      </c>
      <c r="C1112" s="19" t="s">
        <v>9035</v>
      </c>
      <c r="D1112" s="19" t="s">
        <v>9036</v>
      </c>
      <c r="E1112" s="20">
        <v>37347</v>
      </c>
      <c r="F1112" s="20">
        <v>37711</v>
      </c>
      <c r="G1112" s="19" t="s">
        <v>75</v>
      </c>
      <c r="H1112" s="19" t="s">
        <v>94</v>
      </c>
      <c r="I1112" s="19" t="s">
        <v>9037</v>
      </c>
      <c r="O1112" s="19" t="s">
        <v>10768</v>
      </c>
      <c r="P1112" s="20"/>
      <c r="R1112" s="19">
        <v>5230</v>
      </c>
      <c r="S1112" s="19" t="str">
        <f>IF(COUNTIF($B$2:B1112,B1112)&gt;1,"重複","")</f>
        <v/>
      </c>
      <c r="T1112" s="19" t="s">
        <v>11124</v>
      </c>
    </row>
    <row r="1113" spans="1:20" s="19" customFormat="1" hidden="1">
      <c r="A1113" s="19">
        <v>720020065</v>
      </c>
      <c r="B1113" s="19">
        <v>20040479</v>
      </c>
      <c r="C1113" s="19" t="s">
        <v>9074</v>
      </c>
      <c r="D1113" s="19" t="s">
        <v>9075</v>
      </c>
      <c r="E1113" s="20">
        <v>37347</v>
      </c>
      <c r="F1113" s="20">
        <v>37711</v>
      </c>
      <c r="G1113" s="19" t="s">
        <v>75</v>
      </c>
      <c r="H1113" s="19" t="s">
        <v>76</v>
      </c>
      <c r="I1113" s="19" t="s">
        <v>9076</v>
      </c>
      <c r="O1113" s="19" t="s">
        <v>10776</v>
      </c>
      <c r="P1113" s="20"/>
      <c r="R1113" s="19">
        <v>6230</v>
      </c>
      <c r="S1113" s="19" t="str">
        <f>IF(COUNTIF($B$2:B1113,B1113)&gt;1,"重複","")</f>
        <v/>
      </c>
      <c r="T1113" s="19" t="s">
        <v>11124</v>
      </c>
    </row>
    <row r="1114" spans="1:20" s="19" customFormat="1" hidden="1">
      <c r="A1114" s="19">
        <v>720020066</v>
      </c>
      <c r="B1114" s="19">
        <v>20016090</v>
      </c>
      <c r="C1114" s="19" t="s">
        <v>13005</v>
      </c>
      <c r="D1114" s="19" t="s">
        <v>13006</v>
      </c>
      <c r="E1114" s="20">
        <v>36982</v>
      </c>
      <c r="F1114" s="20">
        <v>37164</v>
      </c>
      <c r="G1114" s="19" t="s">
        <v>12416</v>
      </c>
      <c r="H1114" s="19" t="s">
        <v>94</v>
      </c>
      <c r="I1114" s="19" t="s">
        <v>8239</v>
      </c>
      <c r="O1114" s="19" t="s">
        <v>10768</v>
      </c>
      <c r="P1114" s="20"/>
      <c r="R1114" s="19">
        <v>4190</v>
      </c>
      <c r="S1114" s="19" t="str">
        <f>IF(COUNTIF($B$2:B1114,B1114)&gt;1,"重複","")</f>
        <v/>
      </c>
      <c r="T1114" s="19" t="s">
        <v>12418</v>
      </c>
    </row>
    <row r="1115" spans="1:20" s="19" customFormat="1" hidden="1">
      <c r="A1115" s="19">
        <v>720020067</v>
      </c>
      <c r="B1115" s="19">
        <v>20026438</v>
      </c>
      <c r="C1115" s="19" t="s">
        <v>13007</v>
      </c>
      <c r="D1115" s="19" t="s">
        <v>13008</v>
      </c>
      <c r="E1115" s="20">
        <v>36831</v>
      </c>
      <c r="F1115" s="20">
        <v>36981</v>
      </c>
      <c r="G1115" s="19" t="s">
        <v>12416</v>
      </c>
      <c r="H1115" s="19" t="s">
        <v>43</v>
      </c>
      <c r="I1115" s="19" t="s">
        <v>494</v>
      </c>
      <c r="O1115" s="19" t="s">
        <v>10771</v>
      </c>
      <c r="P1115" s="20"/>
      <c r="R1115" s="19">
        <v>6600</v>
      </c>
      <c r="S1115" s="19" t="str">
        <f>IF(COUNTIF($B$2:B1115,B1115)&gt;1,"重複","")</f>
        <v/>
      </c>
      <c r="T1115" s="19" t="s">
        <v>12418</v>
      </c>
    </row>
    <row r="1116" spans="1:20" s="19" customFormat="1" hidden="1">
      <c r="A1116" s="19">
        <v>720020068</v>
      </c>
      <c r="B1116" s="19">
        <v>20026828</v>
      </c>
      <c r="C1116" s="19" t="s">
        <v>13009</v>
      </c>
      <c r="D1116" s="19" t="s">
        <v>13010</v>
      </c>
      <c r="E1116" s="20">
        <v>36997</v>
      </c>
      <c r="F1116" s="20">
        <v>37346</v>
      </c>
      <c r="G1116" s="19" t="s">
        <v>12416</v>
      </c>
      <c r="H1116" s="19" t="s">
        <v>43</v>
      </c>
      <c r="I1116" s="19" t="s">
        <v>2169</v>
      </c>
      <c r="O1116" s="19" t="s">
        <v>10771</v>
      </c>
      <c r="P1116" s="20"/>
      <c r="R1116" s="19">
        <v>5600</v>
      </c>
      <c r="S1116" s="19" t="str">
        <f>IF(COUNTIF($B$2:B1116,B1116)&gt;1,"重複","")</f>
        <v/>
      </c>
      <c r="T1116" s="19" t="s">
        <v>12418</v>
      </c>
    </row>
    <row r="1117" spans="1:20" s="19" customFormat="1" hidden="1">
      <c r="A1117" s="19">
        <v>720020069</v>
      </c>
      <c r="B1117" s="19">
        <v>20029062</v>
      </c>
      <c r="C1117" s="19" t="s">
        <v>8995</v>
      </c>
      <c r="D1117" s="19" t="s">
        <v>4844</v>
      </c>
      <c r="E1117" s="20">
        <v>35886</v>
      </c>
      <c r="F1117" s="20">
        <v>36250</v>
      </c>
      <c r="G1117" s="19" t="s">
        <v>75</v>
      </c>
      <c r="H1117" s="19" t="s">
        <v>8130</v>
      </c>
      <c r="O1117" s="19" t="s">
        <v>12015</v>
      </c>
      <c r="P1117" s="20"/>
      <c r="R1117" s="19">
        <v>5730</v>
      </c>
      <c r="S1117" s="19" t="str">
        <f>IF(COUNTIF($B$2:B1117,B1117)&gt;1,"重複","")</f>
        <v/>
      </c>
      <c r="T1117" s="19" t="s">
        <v>11124</v>
      </c>
    </row>
    <row r="1118" spans="1:20" s="19" customFormat="1" hidden="1">
      <c r="A1118" s="19">
        <v>720020070</v>
      </c>
      <c r="B1118" s="19">
        <v>20036361</v>
      </c>
      <c r="C1118" s="19" t="s">
        <v>13011</v>
      </c>
      <c r="D1118" s="19" t="s">
        <v>13012</v>
      </c>
      <c r="E1118" s="20">
        <v>37347</v>
      </c>
      <c r="F1118" s="20">
        <v>37711</v>
      </c>
      <c r="G1118" s="19" t="s">
        <v>12416</v>
      </c>
      <c r="H1118" s="19" t="s">
        <v>28</v>
      </c>
      <c r="I1118" s="19" t="s">
        <v>13013</v>
      </c>
      <c r="O1118" s="19" t="s">
        <v>10787</v>
      </c>
      <c r="P1118" s="20"/>
      <c r="R1118" s="19">
        <v>6600</v>
      </c>
      <c r="S1118" s="19" t="str">
        <f>IF(COUNTIF($B$2:B1118,B1118)&gt;1,"重複","")</f>
        <v/>
      </c>
      <c r="T1118" s="19" t="s">
        <v>12418</v>
      </c>
    </row>
    <row r="1119" spans="1:20" s="19" customFormat="1" hidden="1">
      <c r="A1119" s="19">
        <v>720020071</v>
      </c>
      <c r="B1119" s="19">
        <v>20036557</v>
      </c>
      <c r="C1119" s="19" t="s">
        <v>13014</v>
      </c>
      <c r="D1119" s="19" t="s">
        <v>13015</v>
      </c>
      <c r="E1119" s="20">
        <v>36982</v>
      </c>
      <c r="F1119" s="20">
        <v>37346</v>
      </c>
      <c r="G1119" s="19" t="s">
        <v>12416</v>
      </c>
      <c r="H1119" s="19" t="s">
        <v>8130</v>
      </c>
      <c r="I1119" s="19" t="s">
        <v>2314</v>
      </c>
      <c r="J1119" s="19" t="s">
        <v>8283</v>
      </c>
      <c r="O1119" s="19" t="s">
        <v>12015</v>
      </c>
      <c r="P1119" s="20"/>
      <c r="R1119" s="19">
        <v>0</v>
      </c>
      <c r="S1119" s="19" t="str">
        <f>IF(COUNTIF($B$2:B1119,B1119)&gt;1,"重複","")</f>
        <v/>
      </c>
      <c r="T1119" s="19" t="s">
        <v>12418</v>
      </c>
    </row>
    <row r="1120" spans="1:20" s="19" customFormat="1" hidden="1">
      <c r="A1120" s="19">
        <v>720020072</v>
      </c>
      <c r="B1120" s="19">
        <v>20048301</v>
      </c>
      <c r="C1120" s="19" t="s">
        <v>8559</v>
      </c>
      <c r="D1120" s="19" t="s">
        <v>8560</v>
      </c>
      <c r="E1120" s="20">
        <v>37712</v>
      </c>
      <c r="F1120" s="20">
        <v>38077</v>
      </c>
      <c r="G1120" s="19" t="s">
        <v>75</v>
      </c>
      <c r="H1120" s="19" t="s">
        <v>8130</v>
      </c>
      <c r="I1120" s="19" t="s">
        <v>4933</v>
      </c>
      <c r="O1120" s="19" t="s">
        <v>12015</v>
      </c>
      <c r="P1120" s="20"/>
      <c r="R1120" s="19">
        <v>6230</v>
      </c>
      <c r="S1120" s="19" t="str">
        <f>IF(COUNTIF($B$2:B1120,B1120)&gt;1,"重複","")</f>
        <v/>
      </c>
      <c r="T1120" s="19" t="s">
        <v>11124</v>
      </c>
    </row>
    <row r="1121" spans="1:20" s="19" customFormat="1" hidden="1">
      <c r="A1121" s="19">
        <v>720020072</v>
      </c>
      <c r="B1121" s="19">
        <v>20039614</v>
      </c>
      <c r="C1121" s="19" t="s">
        <v>8559</v>
      </c>
      <c r="D1121" s="19" t="s">
        <v>8560</v>
      </c>
      <c r="E1121" s="20">
        <v>37347</v>
      </c>
      <c r="F1121" s="20">
        <v>37711</v>
      </c>
      <c r="G1121" s="19" t="s">
        <v>75</v>
      </c>
      <c r="H1121" s="19" t="s">
        <v>119</v>
      </c>
      <c r="I1121" s="19" t="s">
        <v>8456</v>
      </c>
      <c r="O1121" s="19" t="s">
        <v>10792</v>
      </c>
      <c r="P1121" s="20"/>
      <c r="R1121" s="19">
        <v>6230</v>
      </c>
      <c r="S1121" s="19" t="str">
        <f>IF(COUNTIF($B$2:B1121,B1121)&gt;1,"重複","")</f>
        <v/>
      </c>
      <c r="T1121" s="19" t="s">
        <v>11124</v>
      </c>
    </row>
    <row r="1122" spans="1:20" s="19" customFormat="1" hidden="1">
      <c r="A1122" s="19">
        <v>720020073</v>
      </c>
      <c r="B1122" s="19">
        <v>20040344</v>
      </c>
      <c r="C1122" s="19" t="s">
        <v>9067</v>
      </c>
      <c r="D1122" s="19" t="s">
        <v>9041</v>
      </c>
      <c r="E1122" s="20">
        <v>37347</v>
      </c>
      <c r="F1122" s="20">
        <v>37711</v>
      </c>
      <c r="G1122" s="19" t="s">
        <v>75</v>
      </c>
      <c r="H1122" s="19" t="s">
        <v>119</v>
      </c>
      <c r="I1122" s="19" t="s">
        <v>7528</v>
      </c>
      <c r="O1122" s="19" t="s">
        <v>10792</v>
      </c>
      <c r="P1122" s="20"/>
      <c r="R1122" s="19">
        <v>6230</v>
      </c>
      <c r="S1122" s="19" t="str">
        <f>IF(COUNTIF($B$2:B1122,B1122)&gt;1,"重複","")</f>
        <v/>
      </c>
      <c r="T1122" s="19" t="s">
        <v>11124</v>
      </c>
    </row>
    <row r="1123" spans="1:20" s="19" customFormat="1" hidden="1">
      <c r="A1123" s="19">
        <v>720020073</v>
      </c>
      <c r="B1123" s="19">
        <v>20037126</v>
      </c>
      <c r="C1123" s="19" t="s">
        <v>9040</v>
      </c>
      <c r="D1123" s="19" t="s">
        <v>9041</v>
      </c>
      <c r="E1123" s="20">
        <v>37347</v>
      </c>
      <c r="F1123" s="20">
        <v>37711</v>
      </c>
      <c r="G1123" s="19" t="s">
        <v>75</v>
      </c>
      <c r="H1123" s="19" t="s">
        <v>2718</v>
      </c>
      <c r="J1123" s="19" t="s">
        <v>9042</v>
      </c>
      <c r="O1123" s="19" t="s">
        <v>10865</v>
      </c>
      <c r="P1123" s="20"/>
      <c r="R1123" s="19">
        <v>6230</v>
      </c>
      <c r="S1123" s="19" t="str">
        <f>IF(COUNTIF($B$2:B1123,B1123)&gt;1,"重複","")</f>
        <v/>
      </c>
      <c r="T1123" s="19" t="s">
        <v>11124</v>
      </c>
    </row>
    <row r="1124" spans="1:20" s="19" customFormat="1" hidden="1">
      <c r="A1124" s="19">
        <v>720020074</v>
      </c>
      <c r="B1124" s="19">
        <v>20039331</v>
      </c>
      <c r="C1124" s="19" t="s">
        <v>9047</v>
      </c>
      <c r="D1124" s="19" t="s">
        <v>9048</v>
      </c>
      <c r="E1124" s="20">
        <v>37347</v>
      </c>
      <c r="F1124" s="20">
        <v>37711</v>
      </c>
      <c r="G1124" s="19" t="s">
        <v>75</v>
      </c>
      <c r="H1124" s="19" t="s">
        <v>33</v>
      </c>
      <c r="I1124" s="19" t="s">
        <v>2151</v>
      </c>
      <c r="O1124" s="19" t="s">
        <v>10770</v>
      </c>
      <c r="P1124" s="20"/>
      <c r="R1124" s="19">
        <v>6100</v>
      </c>
      <c r="S1124" s="19" t="str">
        <f>IF(COUNTIF($B$2:B1124,B1124)&gt;1,"重複","")</f>
        <v/>
      </c>
      <c r="T1124" s="19" t="s">
        <v>11124</v>
      </c>
    </row>
    <row r="1125" spans="1:20" s="19" customFormat="1" hidden="1">
      <c r="A1125" s="19">
        <v>720020075</v>
      </c>
      <c r="B1125" s="19">
        <v>20040024</v>
      </c>
      <c r="C1125" s="19" t="s">
        <v>13016</v>
      </c>
      <c r="D1125" s="19" t="s">
        <v>13017</v>
      </c>
      <c r="E1125" s="20">
        <v>37347</v>
      </c>
      <c r="F1125" s="20">
        <v>37711</v>
      </c>
      <c r="G1125" s="19" t="s">
        <v>12416</v>
      </c>
      <c r="H1125" s="19" t="s">
        <v>76</v>
      </c>
      <c r="I1125" s="19" t="s">
        <v>203</v>
      </c>
      <c r="O1125" s="19" t="s">
        <v>10776</v>
      </c>
      <c r="P1125" s="20"/>
      <c r="R1125" s="19">
        <v>6600</v>
      </c>
      <c r="S1125" s="19" t="str">
        <f>IF(COUNTIF($B$2:B1125,B1125)&gt;1,"重複","")</f>
        <v/>
      </c>
      <c r="T1125" s="19" t="s">
        <v>12418</v>
      </c>
    </row>
    <row r="1126" spans="1:20" s="19" customFormat="1" hidden="1">
      <c r="A1126" s="19">
        <v>720020076</v>
      </c>
      <c r="B1126" s="19">
        <v>20021193</v>
      </c>
      <c r="C1126" s="19" t="s">
        <v>8943</v>
      </c>
      <c r="D1126" s="19" t="s">
        <v>8944</v>
      </c>
      <c r="E1126" s="20">
        <v>35886</v>
      </c>
      <c r="F1126" s="20">
        <v>36250</v>
      </c>
      <c r="G1126" s="19" t="s">
        <v>75</v>
      </c>
      <c r="H1126" s="19" t="s">
        <v>119</v>
      </c>
      <c r="I1126" s="19" t="s">
        <v>12339</v>
      </c>
      <c r="O1126" s="19" t="s">
        <v>10792</v>
      </c>
      <c r="P1126" s="20"/>
      <c r="R1126" s="19">
        <v>5730</v>
      </c>
      <c r="S1126" s="19" t="str">
        <f>IF(COUNTIF($B$2:B1126,B1126)&gt;1,"重複","")</f>
        <v/>
      </c>
      <c r="T1126" s="19" t="s">
        <v>11124</v>
      </c>
    </row>
    <row r="1127" spans="1:20" s="19" customFormat="1" hidden="1">
      <c r="A1127" s="19">
        <v>720020077</v>
      </c>
      <c r="B1127" s="19">
        <v>20025761</v>
      </c>
      <c r="C1127" s="19" t="s">
        <v>13018</v>
      </c>
      <c r="D1127" s="19" t="s">
        <v>13019</v>
      </c>
      <c r="E1127" s="20">
        <v>36526</v>
      </c>
      <c r="F1127" s="20">
        <v>36616</v>
      </c>
      <c r="G1127" s="19" t="s">
        <v>12416</v>
      </c>
      <c r="H1127" s="19" t="s">
        <v>43</v>
      </c>
      <c r="I1127" s="19" t="s">
        <v>1374</v>
      </c>
      <c r="O1127" s="19" t="s">
        <v>10771</v>
      </c>
      <c r="P1127" s="20"/>
      <c r="R1127" s="19">
        <v>5600</v>
      </c>
      <c r="S1127" s="19" t="str">
        <f>IF(COUNTIF($B$2:B1127,B1127)&gt;1,"重複","")</f>
        <v/>
      </c>
      <c r="T1127" s="19" t="s">
        <v>12418</v>
      </c>
    </row>
    <row r="1128" spans="1:20" s="19" customFormat="1" hidden="1">
      <c r="A1128" s="19">
        <v>720020078</v>
      </c>
      <c r="B1128" s="19">
        <v>20023812</v>
      </c>
      <c r="C1128" s="19" t="s">
        <v>8964</v>
      </c>
      <c r="D1128" s="19" t="s">
        <v>8965</v>
      </c>
      <c r="E1128" s="20">
        <v>35886</v>
      </c>
      <c r="F1128" s="20">
        <v>36250</v>
      </c>
      <c r="G1128" s="19" t="s">
        <v>75</v>
      </c>
      <c r="H1128" s="19" t="s">
        <v>43</v>
      </c>
      <c r="O1128" s="19" t="s">
        <v>10771</v>
      </c>
      <c r="P1128" s="20"/>
      <c r="R1128" s="19">
        <v>6230</v>
      </c>
      <c r="S1128" s="19" t="str">
        <f>IF(COUNTIF($B$2:B1128,B1128)&gt;1,"重複","")</f>
        <v/>
      </c>
      <c r="T1128" s="19" t="s">
        <v>11124</v>
      </c>
    </row>
    <row r="1129" spans="1:20" s="19" customFormat="1" hidden="1">
      <c r="A1129" s="19">
        <v>720020079</v>
      </c>
      <c r="B1129" s="19">
        <v>20031522</v>
      </c>
      <c r="C1129" s="19" t="s">
        <v>9007</v>
      </c>
      <c r="D1129" s="19" t="s">
        <v>9008</v>
      </c>
      <c r="E1129" s="20">
        <v>35886</v>
      </c>
      <c r="F1129" s="20">
        <v>36250</v>
      </c>
      <c r="G1129" s="19" t="s">
        <v>75</v>
      </c>
      <c r="H1129" s="19" t="s">
        <v>94</v>
      </c>
      <c r="O1129" s="19" t="s">
        <v>10768</v>
      </c>
      <c r="P1129" s="20"/>
      <c r="R1129" s="19">
        <v>6230</v>
      </c>
      <c r="S1129" s="19" t="str">
        <f>IF(COUNTIF($B$2:B1129,B1129)&gt;1,"重複","")</f>
        <v/>
      </c>
      <c r="T1129" s="19" t="s">
        <v>11124</v>
      </c>
    </row>
    <row r="1130" spans="1:20" s="19" customFormat="1" hidden="1">
      <c r="A1130" s="19">
        <v>720020080</v>
      </c>
      <c r="B1130" s="19">
        <v>20040488</v>
      </c>
      <c r="C1130" s="19" t="s">
        <v>9077</v>
      </c>
      <c r="D1130" s="19" t="s">
        <v>319</v>
      </c>
      <c r="E1130" s="20">
        <v>37347</v>
      </c>
      <c r="F1130" s="20">
        <v>37711</v>
      </c>
      <c r="G1130" s="19" t="s">
        <v>75</v>
      </c>
      <c r="H1130" s="19" t="s">
        <v>76</v>
      </c>
      <c r="I1130" s="19" t="s">
        <v>9078</v>
      </c>
      <c r="J1130" s="19" t="s">
        <v>9079</v>
      </c>
      <c r="O1130" s="19" t="s">
        <v>10776</v>
      </c>
      <c r="P1130" s="20"/>
      <c r="R1130" s="19">
        <v>6230</v>
      </c>
      <c r="S1130" s="19" t="str">
        <f>IF(COUNTIF($B$2:B1130,B1130)&gt;1,"重複","")</f>
        <v/>
      </c>
      <c r="T1130" s="19" t="s">
        <v>11124</v>
      </c>
    </row>
    <row r="1131" spans="1:20" s="19" customFormat="1" hidden="1">
      <c r="A1131" s="19">
        <v>720020081</v>
      </c>
      <c r="B1131" s="19">
        <v>20031977</v>
      </c>
      <c r="C1131" s="19" t="s">
        <v>9010</v>
      </c>
      <c r="D1131" s="19" t="s">
        <v>9011</v>
      </c>
      <c r="E1131" s="20">
        <v>36312</v>
      </c>
      <c r="F1131" s="20">
        <v>36616</v>
      </c>
      <c r="G1131" s="19" t="s">
        <v>75</v>
      </c>
      <c r="H1131" s="19" t="s">
        <v>94</v>
      </c>
      <c r="I1131" s="19" t="s">
        <v>12084</v>
      </c>
      <c r="O1131" s="19" t="s">
        <v>10768</v>
      </c>
      <c r="P1131" s="20"/>
      <c r="R1131" s="19">
        <v>5730</v>
      </c>
      <c r="S1131" s="19" t="str">
        <f>IF(COUNTIF($B$2:B1131,B1131)&gt;1,"重複","")</f>
        <v/>
      </c>
      <c r="T1131" s="19" t="s">
        <v>11124</v>
      </c>
    </row>
    <row r="1132" spans="1:20" s="19" customFormat="1" hidden="1">
      <c r="A1132" s="19">
        <v>720020082</v>
      </c>
      <c r="B1132" s="19">
        <v>20039632</v>
      </c>
      <c r="C1132" s="19" t="s">
        <v>13020</v>
      </c>
      <c r="D1132" s="19" t="s">
        <v>13021</v>
      </c>
      <c r="E1132" s="20">
        <v>37347</v>
      </c>
      <c r="F1132" s="20">
        <v>37711</v>
      </c>
      <c r="G1132" s="19" t="s">
        <v>12416</v>
      </c>
      <c r="H1132" s="19" t="s">
        <v>119</v>
      </c>
      <c r="I1132" s="19" t="s">
        <v>13022</v>
      </c>
      <c r="O1132" s="19" t="s">
        <v>10792</v>
      </c>
      <c r="P1132" s="20"/>
      <c r="R1132" s="19">
        <v>5600</v>
      </c>
      <c r="S1132" s="19" t="str">
        <f>IF(COUNTIF($B$2:B1132,B1132)&gt;1,"重複","")</f>
        <v/>
      </c>
      <c r="T1132" s="19" t="s">
        <v>12418</v>
      </c>
    </row>
    <row r="1133" spans="1:20" s="19" customFormat="1" hidden="1">
      <c r="A1133" s="19">
        <v>720020083</v>
      </c>
      <c r="B1133" s="19">
        <v>20015990</v>
      </c>
      <c r="C1133" s="19" t="s">
        <v>8937</v>
      </c>
      <c r="D1133" s="19" t="s">
        <v>5826</v>
      </c>
      <c r="E1133" s="20">
        <v>36982</v>
      </c>
      <c r="F1133" s="20">
        <v>37346</v>
      </c>
      <c r="G1133" s="19" t="s">
        <v>75</v>
      </c>
      <c r="H1133" s="19" t="s">
        <v>94</v>
      </c>
      <c r="I1133" s="19" t="s">
        <v>5120</v>
      </c>
      <c r="O1133" s="19" t="s">
        <v>10768</v>
      </c>
      <c r="P1133" s="20"/>
      <c r="R1133" s="19">
        <v>6230</v>
      </c>
      <c r="S1133" s="19" t="str">
        <f>IF(COUNTIF($B$2:B1133,B1133)&gt;1,"重複","")</f>
        <v/>
      </c>
      <c r="T1133" s="19" t="s">
        <v>11124</v>
      </c>
    </row>
    <row r="1134" spans="1:20" s="19" customFormat="1" hidden="1">
      <c r="A1134" s="19">
        <v>720020084</v>
      </c>
      <c r="B1134" s="19">
        <v>20024766</v>
      </c>
      <c r="C1134" s="19" t="s">
        <v>8976</v>
      </c>
      <c r="D1134" s="19" t="s">
        <v>8977</v>
      </c>
      <c r="E1134" s="20">
        <v>35886</v>
      </c>
      <c r="F1134" s="20">
        <v>36250</v>
      </c>
      <c r="G1134" s="19" t="s">
        <v>75</v>
      </c>
      <c r="H1134" s="19" t="s">
        <v>43</v>
      </c>
      <c r="O1134" s="19" t="s">
        <v>10771</v>
      </c>
      <c r="P1134" s="20"/>
      <c r="R1134" s="19">
        <v>6230</v>
      </c>
      <c r="S1134" s="19" t="str">
        <f>IF(COUNTIF($B$2:B1134,B1134)&gt;1,"重複","")</f>
        <v/>
      </c>
      <c r="T1134" s="19" t="s">
        <v>11124</v>
      </c>
    </row>
    <row r="1135" spans="1:20" s="19" customFormat="1" hidden="1">
      <c r="A1135" s="19">
        <v>720020085</v>
      </c>
      <c r="B1135" s="19">
        <v>20103150</v>
      </c>
      <c r="C1135" s="19" t="s">
        <v>2083</v>
      </c>
      <c r="D1135" s="19" t="s">
        <v>130</v>
      </c>
      <c r="E1135" s="20">
        <v>40087</v>
      </c>
      <c r="F1135" s="20">
        <v>40268</v>
      </c>
      <c r="G1135" s="19" t="s">
        <v>75</v>
      </c>
      <c r="H1135" s="19" t="s">
        <v>69</v>
      </c>
      <c r="I1135" s="19" t="s">
        <v>1488</v>
      </c>
      <c r="O1135" s="19" t="s">
        <v>10801</v>
      </c>
      <c r="P1135" s="20">
        <v>42779</v>
      </c>
      <c r="Q1135" s="19" t="s">
        <v>29</v>
      </c>
      <c r="R1135" s="19">
        <v>6230</v>
      </c>
      <c r="S1135" s="19" t="str">
        <f>IF(COUNTIF($B$2:B1135,B1135)&gt;1,"重複","")</f>
        <v/>
      </c>
      <c r="T1135" s="19" t="s">
        <v>11124</v>
      </c>
    </row>
    <row r="1136" spans="1:20" s="19" customFormat="1" hidden="1">
      <c r="A1136" s="19">
        <v>720020085</v>
      </c>
      <c r="B1136" s="19">
        <v>20022046</v>
      </c>
      <c r="C1136" s="19" t="s">
        <v>129</v>
      </c>
      <c r="D1136" s="19" t="s">
        <v>130</v>
      </c>
      <c r="E1136" s="20">
        <v>36617</v>
      </c>
      <c r="F1136" s="20">
        <v>36981</v>
      </c>
      <c r="G1136" s="19" t="s">
        <v>75</v>
      </c>
      <c r="H1136" s="19" t="s">
        <v>125</v>
      </c>
      <c r="I1136" s="19" t="s">
        <v>8529</v>
      </c>
      <c r="J1136" s="19" t="s">
        <v>11503</v>
      </c>
      <c r="O1136" s="19" t="s">
        <v>10764</v>
      </c>
      <c r="P1136" s="20">
        <v>44240</v>
      </c>
      <c r="Q1136" s="19" t="s">
        <v>29</v>
      </c>
      <c r="R1136" s="19">
        <v>5730</v>
      </c>
      <c r="S1136" s="19" t="str">
        <f>IF(COUNTIF($B$2:B1136,B1136)&gt;1,"重複","")</f>
        <v/>
      </c>
      <c r="T1136" s="19" t="s">
        <v>11124</v>
      </c>
    </row>
    <row r="1137" spans="1:20" s="19" customFormat="1" hidden="1">
      <c r="A1137" s="19">
        <v>720020086</v>
      </c>
      <c r="B1137" s="19">
        <v>20036051</v>
      </c>
      <c r="C1137" s="19" t="s">
        <v>4592</v>
      </c>
      <c r="D1137" s="19" t="s">
        <v>8746</v>
      </c>
      <c r="E1137" s="20">
        <v>37347</v>
      </c>
      <c r="F1137" s="20">
        <v>37711</v>
      </c>
      <c r="G1137" s="19" t="s">
        <v>75</v>
      </c>
      <c r="H1137" s="19" t="s">
        <v>94</v>
      </c>
      <c r="I1137" s="19" t="s">
        <v>9027</v>
      </c>
      <c r="O1137" s="19" t="s">
        <v>10768</v>
      </c>
      <c r="P1137" s="20"/>
      <c r="R1137" s="19">
        <v>6600</v>
      </c>
      <c r="S1137" s="19" t="str">
        <f>IF(COUNTIF($B$2:B1137,B1137)&gt;1,"重複","")</f>
        <v/>
      </c>
      <c r="T1137" s="19" t="s">
        <v>11124</v>
      </c>
    </row>
    <row r="1138" spans="1:20" s="19" customFormat="1" hidden="1">
      <c r="A1138" s="19">
        <v>720020087</v>
      </c>
      <c r="B1138" s="19">
        <v>20041429</v>
      </c>
      <c r="C1138" s="19" t="s">
        <v>13023</v>
      </c>
      <c r="D1138" s="19" t="s">
        <v>13024</v>
      </c>
      <c r="E1138" s="20">
        <v>37347</v>
      </c>
      <c r="F1138" s="20">
        <v>37711</v>
      </c>
      <c r="G1138" s="19" t="s">
        <v>12416</v>
      </c>
      <c r="H1138" s="19" t="s">
        <v>43</v>
      </c>
      <c r="I1138" s="19" t="s">
        <v>13025</v>
      </c>
      <c r="O1138" s="19" t="s">
        <v>10771</v>
      </c>
      <c r="P1138" s="20"/>
      <c r="R1138" s="19">
        <v>5600</v>
      </c>
      <c r="S1138" s="19" t="str">
        <f>IF(COUNTIF($B$2:B1138,B1138)&gt;1,"重複","")</f>
        <v/>
      </c>
      <c r="T1138" s="19" t="s">
        <v>12418</v>
      </c>
    </row>
    <row r="1139" spans="1:20" s="19" customFormat="1" hidden="1">
      <c r="A1139" s="19">
        <v>720020088</v>
      </c>
      <c r="B1139" s="19">
        <v>20035533</v>
      </c>
      <c r="C1139" s="19" t="s">
        <v>9019</v>
      </c>
      <c r="D1139" s="19" t="s">
        <v>9020</v>
      </c>
      <c r="E1139" s="20">
        <v>36982</v>
      </c>
      <c r="F1139" s="20">
        <v>37346</v>
      </c>
      <c r="G1139" s="19" t="s">
        <v>75</v>
      </c>
      <c r="H1139" s="19" t="s">
        <v>119</v>
      </c>
      <c r="I1139" s="19" t="s">
        <v>8781</v>
      </c>
      <c r="J1139" s="19" t="s">
        <v>7252</v>
      </c>
      <c r="O1139" s="19" t="s">
        <v>10792</v>
      </c>
      <c r="P1139" s="20"/>
      <c r="R1139" s="19">
        <v>4740</v>
      </c>
      <c r="S1139" s="19" t="str">
        <f>IF(COUNTIF($B$2:B1139,B1139)&gt;1,"重複","")</f>
        <v/>
      </c>
      <c r="T1139" s="19" t="s">
        <v>11124</v>
      </c>
    </row>
    <row r="1140" spans="1:20" s="19" customFormat="1" hidden="1">
      <c r="A1140" s="19">
        <v>720020089</v>
      </c>
      <c r="B1140" s="19">
        <v>20021254</v>
      </c>
      <c r="C1140" s="19" t="s">
        <v>2819</v>
      </c>
      <c r="D1140" s="19" t="s">
        <v>2820</v>
      </c>
      <c r="E1140" s="20">
        <v>35886</v>
      </c>
      <c r="F1140" s="20">
        <v>36250</v>
      </c>
      <c r="G1140" s="19" t="s">
        <v>75</v>
      </c>
      <c r="H1140" s="19" t="s">
        <v>119</v>
      </c>
      <c r="I1140" s="19" t="s">
        <v>12275</v>
      </c>
      <c r="J1140" s="19" t="s">
        <v>11705</v>
      </c>
      <c r="O1140" s="19" t="s">
        <v>10792</v>
      </c>
      <c r="P1140" s="20"/>
      <c r="R1140" s="19">
        <v>6230</v>
      </c>
      <c r="S1140" s="19" t="str">
        <f>IF(COUNTIF($B$2:B1140,B1140)&gt;1,"重複","")</f>
        <v/>
      </c>
      <c r="T1140" s="19" t="s">
        <v>11124</v>
      </c>
    </row>
    <row r="1141" spans="1:20" s="19" customFormat="1" hidden="1">
      <c r="A1141" s="19">
        <v>720020090</v>
      </c>
      <c r="B1141" s="19">
        <v>20036079</v>
      </c>
      <c r="C1141" s="19" t="s">
        <v>9028</v>
      </c>
      <c r="D1141" s="19" t="s">
        <v>4879</v>
      </c>
      <c r="E1141" s="20">
        <v>37347</v>
      </c>
      <c r="F1141" s="20">
        <v>37711</v>
      </c>
      <c r="G1141" s="19" t="s">
        <v>75</v>
      </c>
      <c r="H1141" s="19" t="s">
        <v>94</v>
      </c>
      <c r="I1141" s="19" t="s">
        <v>9029</v>
      </c>
      <c r="O1141" s="19" t="s">
        <v>10768</v>
      </c>
      <c r="P1141" s="20"/>
      <c r="R1141" s="19">
        <v>6230</v>
      </c>
      <c r="S1141" s="19" t="str">
        <f>IF(COUNTIF($B$2:B1141,B1141)&gt;1,"重複","")</f>
        <v/>
      </c>
      <c r="T1141" s="19" t="s">
        <v>11124</v>
      </c>
    </row>
    <row r="1142" spans="1:20" s="19" customFormat="1" hidden="1">
      <c r="A1142" s="19">
        <v>720020090</v>
      </c>
      <c r="B1142" s="19">
        <v>20040335</v>
      </c>
      <c r="C1142" s="19" t="s">
        <v>4878</v>
      </c>
      <c r="D1142" s="19" t="s">
        <v>4879</v>
      </c>
      <c r="E1142" s="20">
        <v>37347</v>
      </c>
      <c r="F1142" s="20">
        <v>37711</v>
      </c>
      <c r="G1142" s="19" t="s">
        <v>75</v>
      </c>
      <c r="H1142" s="19" t="s">
        <v>33</v>
      </c>
      <c r="I1142" s="19" t="s">
        <v>1091</v>
      </c>
      <c r="O1142" s="19" t="s">
        <v>10770</v>
      </c>
      <c r="P1142" s="20"/>
      <c r="R1142" s="19">
        <v>6230</v>
      </c>
      <c r="S1142" s="19" t="str">
        <f>IF(COUNTIF($B$2:B1142,B1142)&gt;1,"重複","")</f>
        <v/>
      </c>
      <c r="T1142" s="19" t="s">
        <v>11124</v>
      </c>
    </row>
    <row r="1143" spans="1:20" s="19" customFormat="1" hidden="1">
      <c r="A1143" s="19">
        <v>720020091</v>
      </c>
      <c r="B1143" s="19">
        <v>20040432</v>
      </c>
      <c r="C1143" s="19" t="s">
        <v>9072</v>
      </c>
      <c r="D1143" s="19" t="s">
        <v>9073</v>
      </c>
      <c r="E1143" s="20">
        <v>37347</v>
      </c>
      <c r="F1143" s="20">
        <v>37711</v>
      </c>
      <c r="G1143" s="19" t="s">
        <v>75</v>
      </c>
      <c r="H1143" s="19" t="s">
        <v>119</v>
      </c>
      <c r="I1143" s="19" t="s">
        <v>2421</v>
      </c>
      <c r="O1143" s="19" t="s">
        <v>10792</v>
      </c>
      <c r="P1143" s="20"/>
      <c r="R1143" s="19">
        <v>5730</v>
      </c>
      <c r="S1143" s="19" t="str">
        <f>IF(COUNTIF($B$2:B1143,B1143)&gt;1,"重複","")</f>
        <v/>
      </c>
      <c r="T1143" s="19" t="s">
        <v>11124</v>
      </c>
    </row>
    <row r="1144" spans="1:20" s="19" customFormat="1" hidden="1">
      <c r="A1144" s="19">
        <v>720020092</v>
      </c>
      <c r="B1144" s="19">
        <v>20023307</v>
      </c>
      <c r="C1144" s="19" t="s">
        <v>8956</v>
      </c>
      <c r="D1144" s="19" t="s">
        <v>8957</v>
      </c>
      <c r="E1144" s="20">
        <v>35886</v>
      </c>
      <c r="F1144" s="20">
        <v>36250</v>
      </c>
      <c r="G1144" s="19" t="s">
        <v>75</v>
      </c>
      <c r="H1144" s="19" t="s">
        <v>43</v>
      </c>
      <c r="O1144" s="19" t="s">
        <v>10771</v>
      </c>
      <c r="P1144" s="20"/>
      <c r="R1144" s="19">
        <v>5730</v>
      </c>
      <c r="S1144" s="19" t="str">
        <f>IF(COUNTIF($B$2:B1144,B1144)&gt;1,"重複","")</f>
        <v/>
      </c>
      <c r="T1144" s="19" t="s">
        <v>11124</v>
      </c>
    </row>
    <row r="1145" spans="1:20" s="19" customFormat="1" hidden="1">
      <c r="A1145" s="19">
        <v>720020093</v>
      </c>
      <c r="B1145" s="19">
        <v>20023910</v>
      </c>
      <c r="C1145" s="19" t="s">
        <v>8973</v>
      </c>
      <c r="D1145" s="19" t="s">
        <v>5957</v>
      </c>
      <c r="E1145" s="20">
        <v>36069</v>
      </c>
      <c r="F1145" s="20">
        <v>36250</v>
      </c>
      <c r="G1145" s="19" t="s">
        <v>75</v>
      </c>
      <c r="H1145" s="19" t="s">
        <v>43</v>
      </c>
      <c r="I1145" s="19" t="s">
        <v>501</v>
      </c>
      <c r="O1145" s="19" t="s">
        <v>10771</v>
      </c>
      <c r="P1145" s="20"/>
      <c r="R1145" s="19">
        <v>5730</v>
      </c>
      <c r="S1145" s="19" t="str">
        <f>IF(COUNTIF($B$2:B1145,B1145)&gt;1,"重複","")</f>
        <v/>
      </c>
      <c r="T1145" s="19" t="s">
        <v>11124</v>
      </c>
    </row>
    <row r="1146" spans="1:20" s="19" customFormat="1" hidden="1">
      <c r="A1146" s="19">
        <v>720020094</v>
      </c>
      <c r="B1146" s="19">
        <v>20025850</v>
      </c>
      <c r="C1146" s="19" t="s">
        <v>8984</v>
      </c>
      <c r="D1146" s="19" t="s">
        <v>8985</v>
      </c>
      <c r="E1146" s="20">
        <v>36617</v>
      </c>
      <c r="F1146" s="20">
        <v>36981</v>
      </c>
      <c r="G1146" s="19" t="s">
        <v>75</v>
      </c>
      <c r="H1146" s="19" t="s">
        <v>43</v>
      </c>
      <c r="I1146" s="19" t="s">
        <v>482</v>
      </c>
      <c r="O1146" s="19" t="s">
        <v>10771</v>
      </c>
      <c r="P1146" s="20"/>
      <c r="R1146" s="19">
        <v>6600</v>
      </c>
      <c r="S1146" s="19" t="str">
        <f>IF(COUNTIF($B$2:B1146,B1146)&gt;1,"重複","")</f>
        <v/>
      </c>
      <c r="T1146" s="19" t="s">
        <v>11124</v>
      </c>
    </row>
    <row r="1147" spans="1:20" s="19" customFormat="1" hidden="1">
      <c r="A1147" s="19">
        <v>720020095</v>
      </c>
      <c r="B1147" s="19">
        <v>20032458</v>
      </c>
      <c r="C1147" s="19" t="s">
        <v>13026</v>
      </c>
      <c r="D1147" s="19" t="s">
        <v>13027</v>
      </c>
      <c r="E1147" s="20">
        <v>36708</v>
      </c>
      <c r="F1147" s="20">
        <v>36981</v>
      </c>
      <c r="G1147" s="19" t="s">
        <v>12416</v>
      </c>
      <c r="H1147" s="19" t="s">
        <v>28</v>
      </c>
      <c r="I1147" s="19" t="s">
        <v>10692</v>
      </c>
      <c r="O1147" s="19" t="s">
        <v>10787</v>
      </c>
      <c r="P1147" s="20"/>
      <c r="R1147" s="19">
        <v>6600</v>
      </c>
      <c r="S1147" s="19" t="str">
        <f>IF(COUNTIF($B$2:B1147,B1147)&gt;1,"重複","")</f>
        <v/>
      </c>
      <c r="T1147" s="19" t="s">
        <v>12418</v>
      </c>
    </row>
    <row r="1148" spans="1:20" s="19" customFormat="1" hidden="1">
      <c r="A1148" s="19">
        <v>720020096</v>
      </c>
      <c r="B1148" s="19">
        <v>20041039</v>
      </c>
      <c r="C1148" s="19" t="s">
        <v>13028</v>
      </c>
      <c r="D1148" s="19" t="s">
        <v>13029</v>
      </c>
      <c r="E1148" s="20">
        <v>37347</v>
      </c>
      <c r="F1148" s="20">
        <v>37711</v>
      </c>
      <c r="G1148" s="19" t="s">
        <v>12416</v>
      </c>
      <c r="H1148" s="19" t="s">
        <v>43</v>
      </c>
      <c r="I1148" s="19" t="s">
        <v>13030</v>
      </c>
      <c r="O1148" s="19" t="s">
        <v>10771</v>
      </c>
      <c r="P1148" s="20"/>
      <c r="R1148" s="19">
        <v>6600</v>
      </c>
      <c r="S1148" s="19" t="str">
        <f>IF(COUNTIF($B$2:B1148,B1148)&gt;1,"重複","")</f>
        <v/>
      </c>
      <c r="T1148" s="19" t="s">
        <v>12418</v>
      </c>
    </row>
    <row r="1149" spans="1:20" s="19" customFormat="1" hidden="1">
      <c r="A1149" s="19">
        <v>720020097</v>
      </c>
      <c r="B1149" s="19">
        <v>20038743</v>
      </c>
      <c r="C1149" s="19" t="s">
        <v>9045</v>
      </c>
      <c r="D1149" s="19" t="s">
        <v>9046</v>
      </c>
      <c r="E1149" s="20">
        <v>37165</v>
      </c>
      <c r="F1149" s="20">
        <v>37346</v>
      </c>
      <c r="G1149" s="19" t="s">
        <v>75</v>
      </c>
      <c r="H1149" s="19" t="s">
        <v>8130</v>
      </c>
      <c r="I1149" s="19" t="s">
        <v>2314</v>
      </c>
      <c r="O1149" s="19" t="s">
        <v>12015</v>
      </c>
      <c r="P1149" s="20"/>
      <c r="R1149" s="19">
        <v>0</v>
      </c>
      <c r="S1149" s="19" t="str">
        <f>IF(COUNTIF($B$2:B1149,B1149)&gt;1,"重複","")</f>
        <v/>
      </c>
      <c r="T1149" s="19" t="s">
        <v>11124</v>
      </c>
    </row>
    <row r="1150" spans="1:20" s="19" customFormat="1" hidden="1">
      <c r="A1150" s="19">
        <v>720020098</v>
      </c>
      <c r="B1150" s="19">
        <v>20036798</v>
      </c>
      <c r="C1150" s="19" t="s">
        <v>9038</v>
      </c>
      <c r="D1150" s="19" t="s">
        <v>9039</v>
      </c>
      <c r="E1150" s="20">
        <v>36982</v>
      </c>
      <c r="F1150" s="20">
        <v>37346</v>
      </c>
      <c r="G1150" s="19" t="s">
        <v>75</v>
      </c>
      <c r="H1150" s="19" t="s">
        <v>119</v>
      </c>
      <c r="I1150" s="19" t="s">
        <v>7523</v>
      </c>
      <c r="J1150" s="19" t="s">
        <v>3819</v>
      </c>
      <c r="O1150" s="19" t="s">
        <v>10792</v>
      </c>
      <c r="P1150" s="20"/>
      <c r="R1150" s="19">
        <v>0</v>
      </c>
      <c r="S1150" s="19" t="str">
        <f>IF(COUNTIF($B$2:B1150,B1150)&gt;1,"重複","")</f>
        <v/>
      </c>
      <c r="T1150" s="19" t="s">
        <v>11124</v>
      </c>
    </row>
    <row r="1151" spans="1:20" s="19" customFormat="1" hidden="1">
      <c r="A1151" s="19">
        <v>720020099</v>
      </c>
      <c r="B1151" s="19">
        <v>20030633</v>
      </c>
      <c r="C1151" s="19" t="s">
        <v>9001</v>
      </c>
      <c r="D1151" s="19" t="s">
        <v>9002</v>
      </c>
      <c r="E1151" s="20">
        <v>36251</v>
      </c>
      <c r="F1151" s="20">
        <v>36616</v>
      </c>
      <c r="G1151" s="19" t="s">
        <v>75</v>
      </c>
      <c r="H1151" s="19" t="s">
        <v>8130</v>
      </c>
      <c r="I1151" s="19" t="s">
        <v>810</v>
      </c>
      <c r="O1151" s="19" t="s">
        <v>12015</v>
      </c>
      <c r="P1151" s="20"/>
      <c r="R1151" s="19">
        <v>4740</v>
      </c>
      <c r="S1151" s="19" t="str">
        <f>IF(COUNTIF($B$2:B1151,B1151)&gt;1,"重複","")</f>
        <v/>
      </c>
      <c r="T1151" s="19" t="s">
        <v>11124</v>
      </c>
    </row>
    <row r="1152" spans="1:20" s="19" customFormat="1" hidden="1">
      <c r="A1152" s="19">
        <v>720020100</v>
      </c>
      <c r="B1152" s="19">
        <v>20029105</v>
      </c>
      <c r="C1152" s="19" t="s">
        <v>2848</v>
      </c>
      <c r="D1152" s="19" t="s">
        <v>2849</v>
      </c>
      <c r="E1152" s="20">
        <v>35886</v>
      </c>
      <c r="F1152" s="20">
        <v>36250</v>
      </c>
      <c r="G1152" s="19" t="s">
        <v>75</v>
      </c>
      <c r="H1152" s="19" t="s">
        <v>2660</v>
      </c>
      <c r="O1152" s="19" t="s">
        <v>10769</v>
      </c>
      <c r="P1152" s="20">
        <v>41374</v>
      </c>
      <c r="Q1152" s="19" t="s">
        <v>29</v>
      </c>
      <c r="R1152" s="19">
        <v>6230</v>
      </c>
      <c r="S1152" s="19" t="str">
        <f>IF(COUNTIF($B$2:B1152,B1152)&gt;1,"重複","")</f>
        <v/>
      </c>
      <c r="T1152" s="19" t="s">
        <v>11124</v>
      </c>
    </row>
    <row r="1153" spans="1:20" s="19" customFormat="1" hidden="1">
      <c r="A1153" s="19">
        <v>720020100</v>
      </c>
      <c r="B1153" s="19">
        <v>20039474</v>
      </c>
      <c r="C1153" s="19" t="s">
        <v>2848</v>
      </c>
      <c r="D1153" s="19" t="s">
        <v>2849</v>
      </c>
      <c r="E1153" s="20">
        <v>37347</v>
      </c>
      <c r="F1153" s="20">
        <v>37711</v>
      </c>
      <c r="G1153" s="19" t="s">
        <v>75</v>
      </c>
      <c r="H1153" s="19" t="s">
        <v>119</v>
      </c>
      <c r="I1153" s="19" t="s">
        <v>9050</v>
      </c>
      <c r="O1153" s="19" t="s">
        <v>10792</v>
      </c>
      <c r="P1153" s="20"/>
      <c r="R1153" s="19">
        <v>5230</v>
      </c>
      <c r="S1153" s="19" t="str">
        <f>IF(COUNTIF($B$2:B1153,B1153)&gt;1,"重複","")</f>
        <v/>
      </c>
      <c r="T1153" s="19" t="s">
        <v>11124</v>
      </c>
    </row>
    <row r="1154" spans="1:20" s="19" customFormat="1" hidden="1">
      <c r="A1154" s="19">
        <v>720020101</v>
      </c>
      <c r="B1154" s="19">
        <v>20040317</v>
      </c>
      <c r="C1154" s="19" t="s">
        <v>9013</v>
      </c>
      <c r="D1154" s="19" t="s">
        <v>9014</v>
      </c>
      <c r="E1154" s="20">
        <v>37347</v>
      </c>
      <c r="F1154" s="20">
        <v>37711</v>
      </c>
      <c r="G1154" s="19" t="s">
        <v>75</v>
      </c>
      <c r="H1154" s="19" t="s">
        <v>119</v>
      </c>
      <c r="I1154" s="19" t="s">
        <v>8059</v>
      </c>
      <c r="O1154" s="19" t="s">
        <v>10792</v>
      </c>
      <c r="P1154" s="20"/>
      <c r="R1154" s="19">
        <v>4740</v>
      </c>
      <c r="S1154" s="19" t="str">
        <f>IF(COUNTIF($B$2:B1154,B1154)&gt;1,"重複","")</f>
        <v/>
      </c>
      <c r="T1154" s="19" t="s">
        <v>11124</v>
      </c>
    </row>
    <row r="1155" spans="1:20" s="19" customFormat="1" hidden="1">
      <c r="A1155" s="19">
        <v>720020101</v>
      </c>
      <c r="B1155" s="19">
        <v>20032769</v>
      </c>
      <c r="C1155" s="19" t="s">
        <v>9013</v>
      </c>
      <c r="D1155" s="19" t="s">
        <v>9014</v>
      </c>
      <c r="E1155" s="20">
        <v>36982</v>
      </c>
      <c r="F1155" s="20">
        <v>37346</v>
      </c>
      <c r="G1155" s="19" t="s">
        <v>75</v>
      </c>
      <c r="H1155" s="19" t="s">
        <v>8130</v>
      </c>
      <c r="I1155" s="19" t="s">
        <v>4936</v>
      </c>
      <c r="J1155" s="19" t="s">
        <v>4859</v>
      </c>
      <c r="O1155" s="19" t="s">
        <v>12015</v>
      </c>
      <c r="P1155" s="20"/>
      <c r="R1155" s="19">
        <v>4740</v>
      </c>
      <c r="S1155" s="19" t="str">
        <f>IF(COUNTIF($B$2:B1155,B1155)&gt;1,"重複","")</f>
        <v/>
      </c>
      <c r="T1155" s="19" t="s">
        <v>11124</v>
      </c>
    </row>
    <row r="1156" spans="1:20" s="19" customFormat="1" hidden="1">
      <c r="A1156" s="19">
        <v>720020102</v>
      </c>
      <c r="B1156" s="19">
        <v>20027381</v>
      </c>
      <c r="C1156" s="19" t="s">
        <v>13031</v>
      </c>
      <c r="D1156" s="19" t="s">
        <v>13032</v>
      </c>
      <c r="E1156" s="20">
        <v>36449</v>
      </c>
      <c r="F1156" s="20">
        <v>36616</v>
      </c>
      <c r="G1156" s="19" t="s">
        <v>12416</v>
      </c>
      <c r="H1156" s="19" t="s">
        <v>76</v>
      </c>
      <c r="I1156" s="19" t="s">
        <v>13033</v>
      </c>
      <c r="O1156" s="19" t="s">
        <v>10776</v>
      </c>
      <c r="P1156" s="20"/>
      <c r="R1156" s="19">
        <v>5600</v>
      </c>
      <c r="S1156" s="19" t="str">
        <f>IF(COUNTIF($B$2:B1156,B1156)&gt;1,"重複","")</f>
        <v/>
      </c>
      <c r="T1156" s="19" t="s">
        <v>12418</v>
      </c>
    </row>
    <row r="1157" spans="1:20" s="19" customFormat="1" hidden="1">
      <c r="A1157" s="19">
        <v>720020103</v>
      </c>
      <c r="B1157" s="19">
        <v>20039395</v>
      </c>
      <c r="C1157" s="19" t="s">
        <v>13034</v>
      </c>
      <c r="E1157" s="20">
        <v>37347</v>
      </c>
      <c r="F1157" s="20">
        <v>37711</v>
      </c>
      <c r="G1157" s="19" t="s">
        <v>12416</v>
      </c>
      <c r="H1157" s="19" t="s">
        <v>33</v>
      </c>
      <c r="I1157" s="19" t="s">
        <v>9049</v>
      </c>
      <c r="O1157" s="19" t="s">
        <v>10770</v>
      </c>
      <c r="P1157" s="20"/>
      <c r="S1157" s="19" t="str">
        <f>IF(COUNTIF($B$2:B1157,B1157)&gt;1,"重複","")</f>
        <v/>
      </c>
      <c r="T1157" s="19" t="s">
        <v>12418</v>
      </c>
    </row>
    <row r="1158" spans="1:20" s="19" customFormat="1" hidden="1">
      <c r="A1158" s="19">
        <v>720020103</v>
      </c>
      <c r="B1158" s="19">
        <v>20043280</v>
      </c>
      <c r="C1158" s="19" t="s">
        <v>13034</v>
      </c>
      <c r="D1158" s="19" t="s">
        <v>13035</v>
      </c>
      <c r="E1158" s="20">
        <v>37423</v>
      </c>
      <c r="F1158" s="20">
        <v>37711</v>
      </c>
      <c r="G1158" s="19" t="s">
        <v>12416</v>
      </c>
      <c r="H1158" s="19" t="s">
        <v>33</v>
      </c>
      <c r="I1158" s="19" t="s">
        <v>13036</v>
      </c>
      <c r="O1158" s="19" t="s">
        <v>10770</v>
      </c>
      <c r="P1158" s="20"/>
      <c r="R1158" s="19">
        <v>6600</v>
      </c>
      <c r="S1158" s="19" t="str">
        <f>IF(COUNTIF($B$2:B1158,B1158)&gt;1,"重複","")</f>
        <v/>
      </c>
      <c r="T1158" s="19" t="s">
        <v>12418</v>
      </c>
    </row>
    <row r="1159" spans="1:20" s="19" customFormat="1" hidden="1">
      <c r="A1159" s="19">
        <v>720020104</v>
      </c>
      <c r="B1159" s="19">
        <v>20040993</v>
      </c>
      <c r="C1159" s="19" t="s">
        <v>9089</v>
      </c>
      <c r="D1159" s="19" t="s">
        <v>9090</v>
      </c>
      <c r="E1159" s="20">
        <v>37347</v>
      </c>
      <c r="F1159" s="20">
        <v>37711</v>
      </c>
      <c r="G1159" s="19" t="s">
        <v>75</v>
      </c>
      <c r="H1159" s="19" t="s">
        <v>43</v>
      </c>
      <c r="I1159" s="19" t="s">
        <v>6717</v>
      </c>
      <c r="O1159" s="19" t="s">
        <v>10771</v>
      </c>
      <c r="P1159" s="20"/>
      <c r="R1159" s="19">
        <v>6600</v>
      </c>
      <c r="S1159" s="19" t="str">
        <f>IF(COUNTIF($B$2:B1159,B1159)&gt;1,"重複","")</f>
        <v/>
      </c>
      <c r="T1159" s="19" t="s">
        <v>11124</v>
      </c>
    </row>
    <row r="1160" spans="1:20" s="19" customFormat="1" hidden="1">
      <c r="A1160" s="19">
        <v>720020105</v>
      </c>
      <c r="B1160" s="19">
        <v>20039508</v>
      </c>
      <c r="C1160" s="19" t="s">
        <v>9052</v>
      </c>
      <c r="D1160" s="19" t="s">
        <v>9053</v>
      </c>
      <c r="E1160" s="20">
        <v>37347</v>
      </c>
      <c r="F1160" s="20">
        <v>37711</v>
      </c>
      <c r="G1160" s="19" t="s">
        <v>75</v>
      </c>
      <c r="H1160" s="19" t="s">
        <v>119</v>
      </c>
      <c r="I1160" s="19" t="s">
        <v>9054</v>
      </c>
      <c r="J1160" s="19" t="s">
        <v>9055</v>
      </c>
      <c r="K1160" s="19" t="s">
        <v>9056</v>
      </c>
      <c r="L1160" s="19" t="s">
        <v>9057</v>
      </c>
      <c r="M1160" s="19" t="s">
        <v>9058</v>
      </c>
      <c r="N1160" s="19" t="s">
        <v>9059</v>
      </c>
      <c r="O1160" s="19" t="s">
        <v>10792</v>
      </c>
      <c r="P1160" s="20"/>
      <c r="R1160" s="19">
        <v>6230</v>
      </c>
      <c r="S1160" s="19" t="str">
        <f>IF(COUNTIF($B$2:B1160,B1160)&gt;1,"重複","")</f>
        <v/>
      </c>
      <c r="T1160" s="19" t="s">
        <v>11124</v>
      </c>
    </row>
    <row r="1161" spans="1:20" s="19" customFormat="1" hidden="1">
      <c r="A1161" s="19">
        <v>720020106</v>
      </c>
      <c r="B1161" s="19">
        <v>20029842</v>
      </c>
      <c r="C1161" s="19" t="s">
        <v>8996</v>
      </c>
      <c r="D1161" s="19" t="s">
        <v>8997</v>
      </c>
      <c r="E1161" s="20">
        <v>35886</v>
      </c>
      <c r="F1161" s="20">
        <v>36250</v>
      </c>
      <c r="G1161" s="19" t="s">
        <v>75</v>
      </c>
      <c r="H1161" s="19" t="s">
        <v>8130</v>
      </c>
      <c r="I1161" s="19" t="s">
        <v>12271</v>
      </c>
      <c r="O1161" s="19" t="s">
        <v>12015</v>
      </c>
      <c r="P1161" s="20"/>
      <c r="R1161" s="19">
        <v>4740</v>
      </c>
      <c r="S1161" s="19" t="str">
        <f>IF(COUNTIF($B$2:B1161,B1161)&gt;1,"重複","")</f>
        <v/>
      </c>
      <c r="T1161" s="19" t="s">
        <v>11124</v>
      </c>
    </row>
    <row r="1162" spans="1:20" s="19" customFormat="1" hidden="1">
      <c r="A1162" s="19">
        <v>720020107</v>
      </c>
      <c r="B1162" s="19">
        <v>20041438</v>
      </c>
      <c r="C1162" s="19" t="s">
        <v>13037</v>
      </c>
      <c r="D1162" s="19" t="s">
        <v>13038</v>
      </c>
      <c r="E1162" s="20">
        <v>37347</v>
      </c>
      <c r="F1162" s="20">
        <v>37711</v>
      </c>
      <c r="G1162" s="19" t="s">
        <v>12416</v>
      </c>
      <c r="H1162" s="19" t="s">
        <v>43</v>
      </c>
      <c r="I1162" s="19" t="s">
        <v>494</v>
      </c>
      <c r="O1162" s="19" t="s">
        <v>10771</v>
      </c>
      <c r="P1162" s="20"/>
      <c r="R1162" s="19">
        <v>6100</v>
      </c>
      <c r="S1162" s="19" t="str">
        <f>IF(COUNTIF($B$2:B1162,B1162)&gt;1,"重複","")</f>
        <v/>
      </c>
      <c r="T1162" s="19" t="s">
        <v>12418</v>
      </c>
    </row>
    <row r="1163" spans="1:20" s="19" customFormat="1" hidden="1">
      <c r="A1163" s="19">
        <v>720020108</v>
      </c>
      <c r="B1163" s="19">
        <v>20047830</v>
      </c>
      <c r="C1163" s="19" t="s">
        <v>8055</v>
      </c>
      <c r="D1163" s="19" t="s">
        <v>8056</v>
      </c>
      <c r="E1163" s="20">
        <v>37712</v>
      </c>
      <c r="F1163" s="20">
        <v>38077</v>
      </c>
      <c r="G1163" s="19" t="s">
        <v>75</v>
      </c>
      <c r="H1163" s="19" t="s">
        <v>119</v>
      </c>
      <c r="I1163" s="19" t="s">
        <v>8057</v>
      </c>
      <c r="O1163" s="19" t="s">
        <v>10792</v>
      </c>
      <c r="P1163" s="20"/>
      <c r="R1163" s="19">
        <v>6230</v>
      </c>
      <c r="S1163" s="19" t="str">
        <f>IF(COUNTIF($B$2:B1163,B1163)&gt;1,"重複","")</f>
        <v/>
      </c>
      <c r="T1163" s="19" t="s">
        <v>11124</v>
      </c>
    </row>
    <row r="1164" spans="1:20" s="19" customFormat="1" hidden="1">
      <c r="A1164" s="19">
        <v>720020108</v>
      </c>
      <c r="B1164" s="19">
        <v>20033426</v>
      </c>
      <c r="C1164" s="19" t="s">
        <v>8055</v>
      </c>
      <c r="D1164" s="19" t="s">
        <v>8056</v>
      </c>
      <c r="E1164" s="20">
        <v>36617</v>
      </c>
      <c r="F1164" s="20">
        <v>36981</v>
      </c>
      <c r="G1164" s="19" t="s">
        <v>75</v>
      </c>
      <c r="H1164" s="19" t="s">
        <v>94</v>
      </c>
      <c r="I1164" s="19" t="s">
        <v>12206</v>
      </c>
      <c r="J1164" s="19" t="s">
        <v>8823</v>
      </c>
      <c r="O1164" s="19" t="s">
        <v>10768</v>
      </c>
      <c r="P1164" s="20"/>
      <c r="R1164" s="19">
        <v>6230</v>
      </c>
      <c r="S1164" s="19" t="str">
        <f>IF(COUNTIF($B$2:B1164,B1164)&gt;1,"重複","")</f>
        <v/>
      </c>
      <c r="T1164" s="19" t="s">
        <v>11124</v>
      </c>
    </row>
    <row r="1165" spans="1:20" s="19" customFormat="1" hidden="1">
      <c r="A1165" s="19">
        <v>720020109</v>
      </c>
      <c r="B1165" s="19">
        <v>20026749</v>
      </c>
      <c r="C1165" s="19" t="s">
        <v>6606</v>
      </c>
      <c r="D1165" s="19" t="s">
        <v>41</v>
      </c>
      <c r="E1165" s="20">
        <v>36982</v>
      </c>
      <c r="F1165" s="20">
        <v>37346</v>
      </c>
      <c r="G1165" s="19" t="s">
        <v>75</v>
      </c>
      <c r="H1165" s="19" t="s">
        <v>43</v>
      </c>
      <c r="I1165" s="19" t="s">
        <v>7438</v>
      </c>
      <c r="O1165" s="19" t="s">
        <v>10771</v>
      </c>
      <c r="P1165" s="20"/>
      <c r="R1165" s="19">
        <v>4740</v>
      </c>
      <c r="S1165" s="19" t="str">
        <f>IF(COUNTIF($B$2:B1165,B1165)&gt;1,"重複","")</f>
        <v/>
      </c>
      <c r="T1165" s="19" t="s">
        <v>11124</v>
      </c>
    </row>
    <row r="1166" spans="1:20" s="22" customFormat="1" hidden="1">
      <c r="A1166" s="22">
        <v>720020110</v>
      </c>
      <c r="B1166" s="22">
        <v>20022817</v>
      </c>
      <c r="C1166" s="22" t="s">
        <v>808</v>
      </c>
      <c r="D1166" s="22" t="s">
        <v>809</v>
      </c>
      <c r="E1166" s="23">
        <v>35886</v>
      </c>
      <c r="F1166" s="23">
        <v>36250</v>
      </c>
      <c r="G1166" s="22" t="s">
        <v>75</v>
      </c>
      <c r="H1166" s="22" t="s">
        <v>33</v>
      </c>
      <c r="I1166" s="22" t="s">
        <v>10399</v>
      </c>
      <c r="J1166" s="22" t="s">
        <v>10400</v>
      </c>
      <c r="O1166" s="22" t="s">
        <v>10770</v>
      </c>
      <c r="P1166" s="23">
        <v>41374</v>
      </c>
      <c r="Q1166" s="22" t="s">
        <v>29</v>
      </c>
      <c r="R1166" s="22">
        <v>6230</v>
      </c>
      <c r="S1166" s="22" t="str">
        <f>IF(COUNTIF($B$2:B1166,B1166)&gt;1,"重複","")</f>
        <v/>
      </c>
      <c r="T1166" s="22" t="s">
        <v>10765</v>
      </c>
    </row>
    <row r="1167" spans="1:20" s="22" customFormat="1" hidden="1">
      <c r="A1167" s="22">
        <v>720020110</v>
      </c>
      <c r="B1167" s="22">
        <v>20027897</v>
      </c>
      <c r="C1167" s="22" t="s">
        <v>808</v>
      </c>
      <c r="D1167" s="22" t="s">
        <v>809</v>
      </c>
      <c r="E1167" s="23">
        <v>35886</v>
      </c>
      <c r="F1167" s="23">
        <v>36250</v>
      </c>
      <c r="G1167" s="22" t="s">
        <v>75</v>
      </c>
      <c r="H1167" s="22" t="s">
        <v>76</v>
      </c>
      <c r="I1167" s="22" t="s">
        <v>10913</v>
      </c>
      <c r="J1167" s="22" t="s">
        <v>10918</v>
      </c>
      <c r="K1167" s="22" t="s">
        <v>10919</v>
      </c>
      <c r="O1167" s="22" t="s">
        <v>10776</v>
      </c>
      <c r="P1167" s="23">
        <v>41374</v>
      </c>
      <c r="Q1167" s="22" t="s">
        <v>29</v>
      </c>
      <c r="R1167" s="22">
        <v>6230</v>
      </c>
      <c r="S1167" s="22" t="str">
        <f>IF(COUNTIF($B$2:B1167,B1167)&gt;1,"重複","")</f>
        <v/>
      </c>
      <c r="T1167" s="22" t="s">
        <v>10765</v>
      </c>
    </row>
    <row r="1168" spans="1:20" s="22" customFormat="1" hidden="1">
      <c r="A1168" s="22">
        <v>720020110</v>
      </c>
      <c r="B1168" s="22">
        <v>20029267</v>
      </c>
      <c r="C1168" s="22" t="s">
        <v>808</v>
      </c>
      <c r="D1168" s="22" t="s">
        <v>809</v>
      </c>
      <c r="E1168" s="23">
        <v>44663</v>
      </c>
      <c r="F1168" s="23">
        <v>45016</v>
      </c>
      <c r="G1168" s="22" t="s">
        <v>75</v>
      </c>
      <c r="H1168" s="22" t="s">
        <v>10781</v>
      </c>
      <c r="I1168" s="22" t="s">
        <v>810</v>
      </c>
      <c r="J1168" s="22" t="s">
        <v>810</v>
      </c>
      <c r="K1168" s="22" t="s">
        <v>810</v>
      </c>
      <c r="L1168" s="22" t="s">
        <v>810</v>
      </c>
      <c r="O1168" s="22" t="s">
        <v>10782</v>
      </c>
      <c r="P1168" s="24">
        <v>41374</v>
      </c>
      <c r="Q1168" s="22" t="s">
        <v>29</v>
      </c>
      <c r="R1168" s="22">
        <v>6230</v>
      </c>
      <c r="S1168" s="22" t="str">
        <f>IF(COUNTIF($B$2:B1168,B1168)&gt;1,"重複","")</f>
        <v/>
      </c>
      <c r="T1168" s="22" t="s">
        <v>10765</v>
      </c>
    </row>
    <row r="1169" spans="1:20" s="22" customFormat="1" hidden="1">
      <c r="A1169" s="22">
        <v>720020110</v>
      </c>
      <c r="B1169" s="22">
        <v>20022436</v>
      </c>
      <c r="C1169" s="22" t="s">
        <v>808</v>
      </c>
      <c r="D1169" s="22" t="s">
        <v>809</v>
      </c>
      <c r="E1169" s="23">
        <v>35886</v>
      </c>
      <c r="F1169" s="23">
        <v>36250</v>
      </c>
      <c r="G1169" s="22" t="s">
        <v>75</v>
      </c>
      <c r="H1169" s="22" t="s">
        <v>94</v>
      </c>
      <c r="O1169" s="22" t="s">
        <v>10768</v>
      </c>
      <c r="P1169" s="23"/>
      <c r="R1169" s="22">
        <v>6230</v>
      </c>
      <c r="S1169" s="22" t="str">
        <f>IF(COUNTIF($B$2:B1169,B1169)&gt;1,"重複","")</f>
        <v/>
      </c>
      <c r="T1169" s="22" t="s">
        <v>10765</v>
      </c>
    </row>
    <row r="1170" spans="1:20" s="22" customFormat="1" hidden="1">
      <c r="A1170" s="22">
        <v>720020110</v>
      </c>
      <c r="B1170" s="22">
        <v>20028401</v>
      </c>
      <c r="C1170" s="22" t="s">
        <v>808</v>
      </c>
      <c r="D1170" s="22" t="s">
        <v>809</v>
      </c>
      <c r="E1170" s="23">
        <v>35886</v>
      </c>
      <c r="F1170" s="23">
        <v>36250</v>
      </c>
      <c r="G1170" s="22" t="s">
        <v>75</v>
      </c>
      <c r="H1170" s="22" t="s">
        <v>28</v>
      </c>
      <c r="I1170" s="22" t="s">
        <v>8992</v>
      </c>
      <c r="O1170" s="22" t="s">
        <v>10787</v>
      </c>
      <c r="P1170" s="23"/>
      <c r="R1170" s="22">
        <v>6230</v>
      </c>
      <c r="S1170" s="22" t="str">
        <f>IF(COUNTIF($B$2:B1170,B1170)&gt;1,"重複","")</f>
        <v/>
      </c>
      <c r="T1170" s="22" t="s">
        <v>10765</v>
      </c>
    </row>
    <row r="1171" spans="1:20" s="19" customFormat="1" hidden="1">
      <c r="A1171" s="19">
        <v>720020111</v>
      </c>
      <c r="B1171" s="19">
        <v>20036291</v>
      </c>
      <c r="C1171" s="19" t="s">
        <v>8930</v>
      </c>
      <c r="D1171" s="19" t="s">
        <v>8931</v>
      </c>
      <c r="E1171" s="20">
        <v>37351</v>
      </c>
      <c r="F1171" s="20">
        <v>37711</v>
      </c>
      <c r="G1171" s="19" t="s">
        <v>75</v>
      </c>
      <c r="H1171" s="19" t="s">
        <v>104</v>
      </c>
      <c r="I1171" s="19" t="s">
        <v>8608</v>
      </c>
      <c r="O1171" s="19" t="s">
        <v>10805</v>
      </c>
      <c r="P1171" s="20"/>
      <c r="R1171" s="19">
        <v>2380</v>
      </c>
      <c r="S1171" s="19" t="str">
        <f>IF(COUNTIF($B$2:B1171,B1171)&gt;1,"重複","")</f>
        <v/>
      </c>
      <c r="T1171" s="19" t="s">
        <v>11124</v>
      </c>
    </row>
    <row r="1172" spans="1:20" s="19" customFormat="1" hidden="1">
      <c r="A1172" s="19">
        <v>720020112</v>
      </c>
      <c r="B1172" s="19">
        <v>20065534</v>
      </c>
      <c r="C1172" s="19" t="s">
        <v>5418</v>
      </c>
      <c r="D1172" s="19" t="s">
        <v>5419</v>
      </c>
      <c r="E1172" s="20">
        <v>38456</v>
      </c>
      <c r="F1172" s="20">
        <v>38807</v>
      </c>
      <c r="G1172" s="19" t="s">
        <v>75</v>
      </c>
      <c r="H1172" s="19" t="s">
        <v>119</v>
      </c>
      <c r="I1172" s="19" t="s">
        <v>5420</v>
      </c>
      <c r="O1172" s="19" t="s">
        <v>10792</v>
      </c>
      <c r="P1172" s="20"/>
      <c r="R1172" s="19">
        <v>5230</v>
      </c>
      <c r="S1172" s="19" t="str">
        <f>IF(COUNTIF($B$2:B1172,B1172)&gt;1,"重複","")</f>
        <v/>
      </c>
      <c r="T1172" s="19" t="s">
        <v>11124</v>
      </c>
    </row>
    <row r="1173" spans="1:20" s="19" customFormat="1" hidden="1">
      <c r="A1173" s="19">
        <v>720020112</v>
      </c>
      <c r="B1173" s="19">
        <v>20065543</v>
      </c>
      <c r="C1173" s="19" t="s">
        <v>5418</v>
      </c>
      <c r="D1173" s="19" t="s">
        <v>5419</v>
      </c>
      <c r="E1173" s="20">
        <v>38456</v>
      </c>
      <c r="F1173" s="20">
        <v>38807</v>
      </c>
      <c r="G1173" s="19" t="s">
        <v>75</v>
      </c>
      <c r="H1173" s="19" t="s">
        <v>2660</v>
      </c>
      <c r="I1173" s="19" t="s">
        <v>4933</v>
      </c>
      <c r="J1173" s="19" t="s">
        <v>5908</v>
      </c>
      <c r="O1173" s="19" t="s">
        <v>10769</v>
      </c>
      <c r="P1173" s="20"/>
      <c r="R1173" s="19">
        <v>5230</v>
      </c>
      <c r="S1173" s="19" t="str">
        <f>IF(COUNTIF($B$2:B1173,B1173)&gt;1,"重複","")</f>
        <v/>
      </c>
      <c r="T1173" s="19" t="s">
        <v>11124</v>
      </c>
    </row>
    <row r="1174" spans="1:20" s="19" customFormat="1" hidden="1">
      <c r="A1174" s="19">
        <v>720020112</v>
      </c>
      <c r="B1174" s="19">
        <v>20035729</v>
      </c>
      <c r="C1174" s="19" t="s">
        <v>5418</v>
      </c>
      <c r="D1174" s="19" t="s">
        <v>5419</v>
      </c>
      <c r="E1174" s="20">
        <v>35891</v>
      </c>
      <c r="F1174" s="20">
        <v>36250</v>
      </c>
      <c r="G1174" s="19" t="s">
        <v>75</v>
      </c>
      <c r="H1174" s="19" t="s">
        <v>108</v>
      </c>
      <c r="O1174" s="19" t="s">
        <v>10806</v>
      </c>
      <c r="P1174" s="20"/>
      <c r="R1174" s="19">
        <v>3500</v>
      </c>
      <c r="S1174" s="19" t="str">
        <f>IF(COUNTIF($B$2:B1174,B1174)&gt;1,"重複","")</f>
        <v/>
      </c>
      <c r="T1174" s="19" t="s">
        <v>11124</v>
      </c>
    </row>
    <row r="1175" spans="1:20" s="19" customFormat="1" hidden="1">
      <c r="A1175" s="19">
        <v>720020113</v>
      </c>
      <c r="B1175" s="19">
        <v>20040549</v>
      </c>
      <c r="C1175" s="19" t="s">
        <v>8926</v>
      </c>
      <c r="D1175" s="19" t="s">
        <v>8927</v>
      </c>
      <c r="E1175" s="20">
        <v>37354</v>
      </c>
      <c r="F1175" s="20">
        <v>37711</v>
      </c>
      <c r="G1175" s="19" t="s">
        <v>75</v>
      </c>
      <c r="H1175" s="19" t="s">
        <v>108</v>
      </c>
      <c r="I1175" s="19" t="s">
        <v>5020</v>
      </c>
      <c r="O1175" s="19" t="s">
        <v>10806</v>
      </c>
      <c r="P1175" s="20"/>
      <c r="R1175" s="19">
        <v>2380</v>
      </c>
      <c r="S1175" s="19" t="str">
        <f>IF(COUNTIF($B$2:B1175,B1175)&gt;1,"重複","")</f>
        <v/>
      </c>
      <c r="T1175" s="19" t="s">
        <v>11124</v>
      </c>
    </row>
    <row r="1176" spans="1:20" s="19" customFormat="1" hidden="1">
      <c r="A1176" s="19">
        <v>720020114</v>
      </c>
      <c r="B1176" s="19">
        <v>20033310</v>
      </c>
      <c r="C1176" s="19" t="s">
        <v>8922</v>
      </c>
      <c r="D1176" s="19" t="s">
        <v>8923</v>
      </c>
      <c r="E1176" s="20">
        <v>36982</v>
      </c>
      <c r="F1176" s="20">
        <v>37346</v>
      </c>
      <c r="G1176" s="19" t="s">
        <v>75</v>
      </c>
      <c r="H1176" s="19" t="s">
        <v>108</v>
      </c>
      <c r="I1176" s="19" t="s">
        <v>5529</v>
      </c>
      <c r="O1176" s="19" t="s">
        <v>10806</v>
      </c>
      <c r="P1176" s="20"/>
      <c r="R1176" s="19">
        <v>2380</v>
      </c>
      <c r="S1176" s="19" t="str">
        <f>IF(COUNTIF($B$2:B1176,B1176)&gt;1,"重複","")</f>
        <v/>
      </c>
      <c r="T1176" s="19" t="s">
        <v>11124</v>
      </c>
    </row>
    <row r="1177" spans="1:20" s="19" customFormat="1" hidden="1">
      <c r="A1177" s="19">
        <v>720020115</v>
      </c>
      <c r="B1177" s="19">
        <v>20056971</v>
      </c>
      <c r="C1177" s="19" t="s">
        <v>7752</v>
      </c>
      <c r="D1177" s="19" t="s">
        <v>7753</v>
      </c>
      <c r="E1177" s="20">
        <v>38261</v>
      </c>
      <c r="F1177" s="20">
        <v>38442</v>
      </c>
      <c r="G1177" s="19" t="s">
        <v>75</v>
      </c>
      <c r="H1177" s="19" t="s">
        <v>2660</v>
      </c>
      <c r="I1177" s="19" t="s">
        <v>961</v>
      </c>
      <c r="O1177" s="19" t="s">
        <v>10769</v>
      </c>
      <c r="P1177" s="20"/>
      <c r="R1177" s="19">
        <v>5230</v>
      </c>
      <c r="S1177" s="19" t="str">
        <f>IF(COUNTIF($B$2:B1177,B1177)&gt;1,"重複","")</f>
        <v/>
      </c>
      <c r="T1177" s="19" t="s">
        <v>11124</v>
      </c>
    </row>
    <row r="1178" spans="1:20" s="19" customFormat="1" hidden="1">
      <c r="A1178" s="19">
        <v>720020115</v>
      </c>
      <c r="B1178" s="19">
        <v>20033286</v>
      </c>
      <c r="C1178" s="19" t="s">
        <v>8921</v>
      </c>
      <c r="D1178" s="19" t="s">
        <v>7753</v>
      </c>
      <c r="E1178" s="20">
        <v>36982</v>
      </c>
      <c r="F1178" s="20">
        <v>37346</v>
      </c>
      <c r="G1178" s="19" t="s">
        <v>75</v>
      </c>
      <c r="H1178" s="19" t="s">
        <v>108</v>
      </c>
      <c r="I1178" s="19" t="s">
        <v>5026</v>
      </c>
      <c r="O1178" s="19" t="s">
        <v>10806</v>
      </c>
      <c r="P1178" s="20"/>
      <c r="R1178" s="19">
        <v>2380</v>
      </c>
      <c r="S1178" s="19" t="str">
        <f>IF(COUNTIF($B$2:B1178,B1178)&gt;1,"重複","")</f>
        <v/>
      </c>
      <c r="T1178" s="19" t="s">
        <v>11124</v>
      </c>
    </row>
    <row r="1179" spans="1:20" s="19" customFormat="1" hidden="1">
      <c r="A1179" s="19">
        <v>720020116</v>
      </c>
      <c r="B1179" s="19">
        <v>20035914</v>
      </c>
      <c r="C1179" s="19" t="s">
        <v>8924</v>
      </c>
      <c r="D1179" s="19" t="s">
        <v>8925</v>
      </c>
      <c r="E1179" s="20">
        <v>36626</v>
      </c>
      <c r="F1179" s="20">
        <v>36981</v>
      </c>
      <c r="G1179" s="19" t="s">
        <v>75</v>
      </c>
      <c r="H1179" s="19" t="s">
        <v>108</v>
      </c>
      <c r="I1179" s="19" t="s">
        <v>4429</v>
      </c>
      <c r="O1179" s="19" t="s">
        <v>10806</v>
      </c>
      <c r="P1179" s="20"/>
      <c r="R1179" s="19">
        <v>2380</v>
      </c>
      <c r="S1179" s="19" t="str">
        <f>IF(COUNTIF($B$2:B1179,B1179)&gt;1,"重複","")</f>
        <v/>
      </c>
      <c r="T1179" s="19" t="s">
        <v>11124</v>
      </c>
    </row>
    <row r="1180" spans="1:20" s="19" customFormat="1" hidden="1">
      <c r="A1180" s="19">
        <v>720020117</v>
      </c>
      <c r="B1180" s="19">
        <v>20033277</v>
      </c>
      <c r="C1180" s="19" t="s">
        <v>8919</v>
      </c>
      <c r="D1180" s="19" t="s">
        <v>8920</v>
      </c>
      <c r="E1180" s="20">
        <v>36982</v>
      </c>
      <c r="F1180" s="20">
        <v>37346</v>
      </c>
      <c r="G1180" s="19" t="s">
        <v>75</v>
      </c>
      <c r="H1180" s="19" t="s">
        <v>108</v>
      </c>
      <c r="I1180" s="19" t="s">
        <v>8112</v>
      </c>
      <c r="O1180" s="19" t="s">
        <v>10806</v>
      </c>
      <c r="P1180" s="20"/>
      <c r="R1180" s="19">
        <v>2380</v>
      </c>
      <c r="S1180" s="19" t="str">
        <f>IF(COUNTIF($B$2:B1180,B1180)&gt;1,"重複","")</f>
        <v/>
      </c>
      <c r="T1180" s="19" t="s">
        <v>11124</v>
      </c>
    </row>
    <row r="1181" spans="1:20" s="19" customFormat="1" hidden="1">
      <c r="A1181" s="19">
        <v>720020118</v>
      </c>
      <c r="B1181" s="19">
        <v>20038502</v>
      </c>
      <c r="C1181" s="19" t="s">
        <v>8917</v>
      </c>
      <c r="D1181" s="19" t="s">
        <v>8918</v>
      </c>
      <c r="E1181" s="20">
        <v>37196</v>
      </c>
      <c r="F1181" s="20">
        <v>37346</v>
      </c>
      <c r="G1181" s="19" t="s">
        <v>75</v>
      </c>
      <c r="H1181" s="19" t="s">
        <v>76</v>
      </c>
      <c r="I1181" s="19" t="s">
        <v>9104</v>
      </c>
      <c r="O1181" s="19" t="s">
        <v>10776</v>
      </c>
      <c r="P1181" s="20"/>
      <c r="R1181" s="19">
        <v>4740</v>
      </c>
      <c r="S1181" s="19" t="str">
        <f>IF(COUNTIF($B$2:B1181,B1181)&gt;1,"重複","")</f>
        <v/>
      </c>
      <c r="T1181" s="19" t="s">
        <v>11124</v>
      </c>
    </row>
    <row r="1182" spans="1:20" s="19" customFormat="1" hidden="1">
      <c r="A1182" s="19">
        <v>720020119</v>
      </c>
      <c r="B1182" s="19">
        <v>20023974</v>
      </c>
      <c r="C1182" s="19" t="s">
        <v>8888</v>
      </c>
      <c r="D1182" s="19" t="s">
        <v>8889</v>
      </c>
      <c r="E1182" s="20">
        <v>35886</v>
      </c>
      <c r="F1182" s="20">
        <v>36250</v>
      </c>
      <c r="G1182" s="19" t="s">
        <v>75</v>
      </c>
      <c r="H1182" s="19" t="s">
        <v>43</v>
      </c>
      <c r="O1182" s="19" t="s">
        <v>10771</v>
      </c>
      <c r="P1182" s="20"/>
      <c r="R1182" s="19">
        <v>4740</v>
      </c>
      <c r="S1182" s="19" t="str">
        <f>IF(COUNTIF($B$2:B1182,B1182)&gt;1,"重複","")</f>
        <v/>
      </c>
      <c r="T1182" s="19" t="s">
        <v>11124</v>
      </c>
    </row>
    <row r="1183" spans="1:20" s="19" customFormat="1" hidden="1">
      <c r="A1183" s="19">
        <v>720020120</v>
      </c>
      <c r="B1183" s="19">
        <v>20042257</v>
      </c>
      <c r="C1183" s="19" t="s">
        <v>8908</v>
      </c>
      <c r="D1183" s="19" t="s">
        <v>8909</v>
      </c>
      <c r="E1183" s="20">
        <v>37362</v>
      </c>
      <c r="F1183" s="20">
        <v>37711</v>
      </c>
      <c r="G1183" s="19" t="s">
        <v>75</v>
      </c>
      <c r="H1183" s="19" t="s">
        <v>6164</v>
      </c>
      <c r="I1183" s="19" t="s">
        <v>8910</v>
      </c>
      <c r="O1183" s="19" t="s">
        <v>12026</v>
      </c>
      <c r="P1183" s="20"/>
      <c r="R1183" s="19">
        <v>6600</v>
      </c>
      <c r="S1183" s="19" t="str">
        <f>IF(COUNTIF($B$2:B1183,B1183)&gt;1,"重複","")</f>
        <v/>
      </c>
      <c r="T1183" s="19" t="s">
        <v>11124</v>
      </c>
    </row>
    <row r="1184" spans="1:20" s="19" customFormat="1" hidden="1">
      <c r="A1184" s="19">
        <v>720020121</v>
      </c>
      <c r="B1184" s="19">
        <v>20024394</v>
      </c>
      <c r="C1184" s="19" t="s">
        <v>8890</v>
      </c>
      <c r="D1184" s="19" t="s">
        <v>8891</v>
      </c>
      <c r="E1184" s="20">
        <v>35886</v>
      </c>
      <c r="F1184" s="20">
        <v>36250</v>
      </c>
      <c r="G1184" s="19" t="s">
        <v>75</v>
      </c>
      <c r="H1184" s="19" t="s">
        <v>43</v>
      </c>
      <c r="O1184" s="19" t="s">
        <v>10771</v>
      </c>
      <c r="P1184" s="20"/>
      <c r="R1184" s="19">
        <v>5230</v>
      </c>
      <c r="S1184" s="19" t="str">
        <f>IF(COUNTIF($B$2:B1184,B1184)&gt;1,"重複","")</f>
        <v/>
      </c>
      <c r="T1184" s="19" t="s">
        <v>11124</v>
      </c>
    </row>
    <row r="1185" spans="1:20" s="19" customFormat="1" hidden="1">
      <c r="A1185" s="19">
        <v>720020122</v>
      </c>
      <c r="B1185" s="19">
        <v>20024793</v>
      </c>
      <c r="C1185" s="19" t="s">
        <v>8892</v>
      </c>
      <c r="D1185" s="19" t="s">
        <v>8893</v>
      </c>
      <c r="E1185" s="20">
        <v>35886</v>
      </c>
      <c r="F1185" s="20">
        <v>36250</v>
      </c>
      <c r="G1185" s="19" t="s">
        <v>75</v>
      </c>
      <c r="H1185" s="19" t="s">
        <v>43</v>
      </c>
      <c r="O1185" s="19" t="s">
        <v>10771</v>
      </c>
      <c r="P1185" s="20"/>
      <c r="R1185" s="19">
        <v>5730</v>
      </c>
      <c r="S1185" s="19" t="str">
        <f>IF(COUNTIF($B$2:B1185,B1185)&gt;1,"重複","")</f>
        <v/>
      </c>
      <c r="T1185" s="19" t="s">
        <v>11124</v>
      </c>
    </row>
    <row r="1186" spans="1:20" s="19" customFormat="1" hidden="1">
      <c r="A1186" s="19">
        <v>720020123</v>
      </c>
      <c r="B1186" s="19">
        <v>20025600</v>
      </c>
      <c r="C1186" s="19" t="s">
        <v>8897</v>
      </c>
      <c r="D1186" s="19" t="s">
        <v>8898</v>
      </c>
      <c r="E1186" s="20">
        <v>36434</v>
      </c>
      <c r="F1186" s="20">
        <v>36616</v>
      </c>
      <c r="G1186" s="19" t="s">
        <v>75</v>
      </c>
      <c r="H1186" s="19" t="s">
        <v>43</v>
      </c>
      <c r="I1186" s="19" t="s">
        <v>12052</v>
      </c>
      <c r="O1186" s="19" t="s">
        <v>10771</v>
      </c>
      <c r="P1186" s="20"/>
      <c r="R1186" s="19">
        <v>5230</v>
      </c>
      <c r="S1186" s="19" t="str">
        <f>IF(COUNTIF($B$2:B1186,B1186)&gt;1,"重複","")</f>
        <v/>
      </c>
      <c r="T1186" s="19" t="s">
        <v>11124</v>
      </c>
    </row>
    <row r="1187" spans="1:20" s="19" customFormat="1" hidden="1">
      <c r="A1187" s="19">
        <v>720020124</v>
      </c>
      <c r="B1187" s="19">
        <v>20042451</v>
      </c>
      <c r="C1187" s="19" t="s">
        <v>8915</v>
      </c>
      <c r="D1187" s="19" t="s">
        <v>8916</v>
      </c>
      <c r="E1187" s="20">
        <v>37362</v>
      </c>
      <c r="F1187" s="20">
        <v>37711</v>
      </c>
      <c r="G1187" s="19" t="s">
        <v>75</v>
      </c>
      <c r="H1187" s="19" t="s">
        <v>76</v>
      </c>
      <c r="I1187" s="19" t="s">
        <v>442</v>
      </c>
      <c r="O1187" s="19" t="s">
        <v>10776</v>
      </c>
      <c r="P1187" s="20"/>
      <c r="R1187" s="19">
        <v>5730</v>
      </c>
      <c r="S1187" s="19" t="str">
        <f>IF(COUNTIF($B$2:B1187,B1187)&gt;1,"重複","")</f>
        <v/>
      </c>
      <c r="T1187" s="19" t="s">
        <v>11124</v>
      </c>
    </row>
    <row r="1188" spans="1:20" s="19" customFormat="1" hidden="1">
      <c r="A1188" s="19">
        <v>720020125</v>
      </c>
      <c r="B1188" s="19">
        <v>20026679</v>
      </c>
      <c r="C1188" s="19" t="s">
        <v>8902</v>
      </c>
      <c r="D1188" s="19" t="s">
        <v>8903</v>
      </c>
      <c r="E1188" s="20">
        <v>36982</v>
      </c>
      <c r="F1188" s="20">
        <v>37346</v>
      </c>
      <c r="G1188" s="19" t="s">
        <v>75</v>
      </c>
      <c r="H1188" s="19" t="s">
        <v>43</v>
      </c>
      <c r="I1188" s="19" t="s">
        <v>479</v>
      </c>
      <c r="O1188" s="19" t="s">
        <v>10771</v>
      </c>
      <c r="P1188" s="20"/>
      <c r="R1188" s="19">
        <v>6600</v>
      </c>
      <c r="S1188" s="19" t="str">
        <f>IF(COUNTIF($B$2:B1188,B1188)&gt;1,"重複","")</f>
        <v/>
      </c>
      <c r="T1188" s="19" t="s">
        <v>11124</v>
      </c>
    </row>
    <row r="1189" spans="1:20" s="19" customFormat="1" hidden="1">
      <c r="A1189" s="19">
        <v>720020126</v>
      </c>
      <c r="B1189" s="19">
        <v>20026154</v>
      </c>
      <c r="C1189" s="19" t="s">
        <v>8899</v>
      </c>
      <c r="D1189" s="19" t="s">
        <v>8900</v>
      </c>
      <c r="E1189" s="20">
        <v>36692</v>
      </c>
      <c r="F1189" s="20">
        <v>36981</v>
      </c>
      <c r="G1189" s="19" t="s">
        <v>75</v>
      </c>
      <c r="H1189" s="19" t="s">
        <v>43</v>
      </c>
      <c r="I1189" s="19" t="s">
        <v>8901</v>
      </c>
      <c r="O1189" s="19" t="s">
        <v>10771</v>
      </c>
      <c r="P1189" s="20"/>
      <c r="R1189" s="19">
        <v>6230</v>
      </c>
      <c r="S1189" s="19" t="str">
        <f>IF(COUNTIF($B$2:B1189,B1189)&gt;1,"重複","")</f>
        <v/>
      </c>
      <c r="T1189" s="19" t="s">
        <v>11124</v>
      </c>
    </row>
    <row r="1190" spans="1:20" s="19" customFormat="1" hidden="1">
      <c r="A1190" s="19">
        <v>720020127</v>
      </c>
      <c r="B1190" s="19">
        <v>20026934</v>
      </c>
      <c r="C1190" s="19" t="s">
        <v>8904</v>
      </c>
      <c r="D1190" s="19" t="s">
        <v>8905</v>
      </c>
      <c r="E1190" s="20">
        <v>37073</v>
      </c>
      <c r="F1190" s="20">
        <v>37346</v>
      </c>
      <c r="G1190" s="19" t="s">
        <v>75</v>
      </c>
      <c r="H1190" s="19" t="s">
        <v>43</v>
      </c>
      <c r="I1190" s="19" t="s">
        <v>9417</v>
      </c>
      <c r="O1190" s="19" t="s">
        <v>10771</v>
      </c>
      <c r="P1190" s="20"/>
      <c r="R1190" s="19">
        <v>5600</v>
      </c>
      <c r="S1190" s="19" t="str">
        <f>IF(COUNTIF($B$2:B1190,B1190)&gt;1,"重複","")</f>
        <v/>
      </c>
      <c r="T1190" s="19" t="s">
        <v>11124</v>
      </c>
    </row>
    <row r="1191" spans="1:20" s="19" customFormat="1" hidden="1">
      <c r="A1191" s="19">
        <v>720020128</v>
      </c>
      <c r="B1191" s="19">
        <v>20042442</v>
      </c>
      <c r="C1191" s="19" t="s">
        <v>8913</v>
      </c>
      <c r="D1191" s="19" t="s">
        <v>8914</v>
      </c>
      <c r="E1191" s="20">
        <v>37362</v>
      </c>
      <c r="F1191" s="20">
        <v>37711</v>
      </c>
      <c r="G1191" s="19" t="s">
        <v>75</v>
      </c>
      <c r="H1191" s="19" t="s">
        <v>76</v>
      </c>
      <c r="I1191" s="19" t="s">
        <v>442</v>
      </c>
      <c r="O1191" s="19" t="s">
        <v>10776</v>
      </c>
      <c r="P1191" s="20"/>
      <c r="R1191" s="19">
        <v>5730</v>
      </c>
      <c r="S1191" s="19" t="str">
        <f>IF(COUNTIF($B$2:B1191,B1191)&gt;1,"重複","")</f>
        <v/>
      </c>
      <c r="T1191" s="19" t="s">
        <v>11124</v>
      </c>
    </row>
    <row r="1192" spans="1:20" s="19" customFormat="1" hidden="1">
      <c r="A1192" s="19">
        <v>720020129</v>
      </c>
      <c r="B1192" s="19">
        <v>20042284</v>
      </c>
      <c r="C1192" s="19" t="s">
        <v>8911</v>
      </c>
      <c r="D1192" s="19" t="s">
        <v>8912</v>
      </c>
      <c r="E1192" s="20">
        <v>37362</v>
      </c>
      <c r="F1192" s="20">
        <v>37711</v>
      </c>
      <c r="G1192" s="19" t="s">
        <v>75</v>
      </c>
      <c r="H1192" s="19" t="s">
        <v>6164</v>
      </c>
      <c r="I1192" s="19" t="s">
        <v>8910</v>
      </c>
      <c r="O1192" s="19" t="s">
        <v>12026</v>
      </c>
      <c r="P1192" s="20"/>
      <c r="R1192" s="19">
        <v>6230</v>
      </c>
      <c r="S1192" s="19" t="str">
        <f>IF(COUNTIF($B$2:B1192,B1192)&gt;1,"重複","")</f>
        <v/>
      </c>
      <c r="T1192" s="19" t="s">
        <v>11124</v>
      </c>
    </row>
    <row r="1193" spans="1:20" s="19" customFormat="1" hidden="1">
      <c r="A1193" s="19">
        <v>720020130</v>
      </c>
      <c r="B1193" s="19">
        <v>20024854</v>
      </c>
      <c r="C1193" s="19" t="s">
        <v>8894</v>
      </c>
      <c r="D1193" s="19" t="s">
        <v>8895</v>
      </c>
      <c r="E1193" s="20">
        <v>36069</v>
      </c>
      <c r="F1193" s="20">
        <v>36250</v>
      </c>
      <c r="G1193" s="19" t="s">
        <v>75</v>
      </c>
      <c r="H1193" s="19" t="s">
        <v>43</v>
      </c>
      <c r="I1193" s="19" t="s">
        <v>8896</v>
      </c>
      <c r="O1193" s="19" t="s">
        <v>10771</v>
      </c>
      <c r="P1193" s="20"/>
      <c r="R1193" s="19">
        <v>6600</v>
      </c>
      <c r="S1193" s="19" t="str">
        <f>IF(COUNTIF($B$2:B1193,B1193)&gt;1,"重複","")</f>
        <v/>
      </c>
      <c r="T1193" s="19" t="s">
        <v>11124</v>
      </c>
    </row>
    <row r="1194" spans="1:20" s="19" customFormat="1" hidden="1">
      <c r="A1194" s="19">
        <v>720020131</v>
      </c>
      <c r="B1194" s="19">
        <v>20023859</v>
      </c>
      <c r="C1194" s="19" t="s">
        <v>8886</v>
      </c>
      <c r="D1194" s="19" t="s">
        <v>8887</v>
      </c>
      <c r="E1194" s="20">
        <v>35886</v>
      </c>
      <c r="F1194" s="20">
        <v>36250</v>
      </c>
      <c r="G1194" s="19" t="s">
        <v>75</v>
      </c>
      <c r="H1194" s="19" t="s">
        <v>43</v>
      </c>
      <c r="O1194" s="19" t="s">
        <v>10771</v>
      </c>
      <c r="P1194" s="20"/>
      <c r="R1194" s="19">
        <v>5230</v>
      </c>
      <c r="S1194" s="19" t="str">
        <f>IF(COUNTIF($B$2:B1194,B1194)&gt;1,"重複","")</f>
        <v/>
      </c>
      <c r="T1194" s="19" t="s">
        <v>11124</v>
      </c>
    </row>
    <row r="1195" spans="1:20" s="19" customFormat="1" hidden="1">
      <c r="A1195" s="19">
        <v>720020132</v>
      </c>
      <c r="B1195" s="19">
        <v>20041882</v>
      </c>
      <c r="C1195" s="19" t="s">
        <v>8906</v>
      </c>
      <c r="D1195" s="19" t="s">
        <v>8907</v>
      </c>
      <c r="E1195" s="20">
        <v>37362</v>
      </c>
      <c r="F1195" s="20">
        <v>37711</v>
      </c>
      <c r="G1195" s="19" t="s">
        <v>75</v>
      </c>
      <c r="H1195" s="19" t="s">
        <v>43</v>
      </c>
      <c r="I1195" s="19" t="s">
        <v>6158</v>
      </c>
      <c r="O1195" s="19" t="s">
        <v>10771</v>
      </c>
      <c r="P1195" s="20"/>
      <c r="R1195" s="19">
        <v>6600</v>
      </c>
      <c r="S1195" s="19" t="str">
        <f>IF(COUNTIF($B$2:B1195,B1195)&gt;1,"重複","")</f>
        <v/>
      </c>
      <c r="T1195" s="19" t="s">
        <v>11124</v>
      </c>
    </row>
    <row r="1196" spans="1:20" s="19" customFormat="1" hidden="1">
      <c r="A1196" s="19">
        <v>720020133</v>
      </c>
      <c r="B1196" s="19">
        <v>20031601</v>
      </c>
      <c r="C1196" s="19" t="s">
        <v>8881</v>
      </c>
      <c r="D1196" s="19" t="s">
        <v>8882</v>
      </c>
      <c r="E1196" s="20">
        <v>35942</v>
      </c>
      <c r="F1196" s="20">
        <v>36250</v>
      </c>
      <c r="G1196" s="19" t="s">
        <v>75</v>
      </c>
      <c r="H1196" s="19" t="s">
        <v>94</v>
      </c>
      <c r="I1196" s="19" t="s">
        <v>6968</v>
      </c>
      <c r="O1196" s="19" t="s">
        <v>10768</v>
      </c>
      <c r="P1196" s="20"/>
      <c r="R1196" s="19">
        <v>6230</v>
      </c>
      <c r="S1196" s="19" t="str">
        <f>IF(COUNTIF($B$2:B1196,B1196)&gt;1,"重複","")</f>
        <v/>
      </c>
      <c r="T1196" s="19" t="s">
        <v>11124</v>
      </c>
    </row>
    <row r="1197" spans="1:20" s="19" customFormat="1" hidden="1">
      <c r="A1197" s="19">
        <v>720020134</v>
      </c>
      <c r="B1197" s="19">
        <v>20016718</v>
      </c>
      <c r="C1197" s="19" t="s">
        <v>8877</v>
      </c>
      <c r="D1197" s="19" t="s">
        <v>8878</v>
      </c>
      <c r="E1197" s="20">
        <v>37135</v>
      </c>
      <c r="F1197" s="20">
        <v>37346</v>
      </c>
      <c r="G1197" s="19" t="s">
        <v>75</v>
      </c>
      <c r="H1197" s="19" t="s">
        <v>94</v>
      </c>
      <c r="I1197" s="19" t="s">
        <v>8876</v>
      </c>
      <c r="O1197" s="19" t="s">
        <v>10768</v>
      </c>
      <c r="P1197" s="20"/>
      <c r="R1197" s="19">
        <v>6230</v>
      </c>
      <c r="S1197" s="19" t="str">
        <f>IF(COUNTIF($B$2:B1197,B1197)&gt;1,"重複","")</f>
        <v/>
      </c>
      <c r="T1197" s="19" t="s">
        <v>11124</v>
      </c>
    </row>
    <row r="1198" spans="1:20" s="19" customFormat="1" hidden="1">
      <c r="A1198" s="19">
        <v>720020135</v>
      </c>
      <c r="B1198" s="19">
        <v>20016709</v>
      </c>
      <c r="C1198" s="19" t="s">
        <v>8874</v>
      </c>
      <c r="D1198" s="19" t="s">
        <v>8875</v>
      </c>
      <c r="E1198" s="20">
        <v>37135</v>
      </c>
      <c r="F1198" s="20">
        <v>37346</v>
      </c>
      <c r="G1198" s="19" t="s">
        <v>75</v>
      </c>
      <c r="H1198" s="19" t="s">
        <v>94</v>
      </c>
      <c r="I1198" s="19" t="s">
        <v>8876</v>
      </c>
      <c r="O1198" s="19" t="s">
        <v>10768</v>
      </c>
      <c r="P1198" s="20"/>
      <c r="R1198" s="19">
        <v>5230</v>
      </c>
      <c r="S1198" s="19" t="str">
        <f>IF(COUNTIF($B$2:B1198,B1198)&gt;1,"重複","")</f>
        <v/>
      </c>
      <c r="T1198" s="19" t="s">
        <v>11124</v>
      </c>
    </row>
    <row r="1199" spans="1:20" s="19" customFormat="1" hidden="1">
      <c r="A1199" s="19">
        <v>720020136</v>
      </c>
      <c r="B1199" s="19">
        <v>20033685</v>
      </c>
      <c r="C1199" s="19" t="s">
        <v>8883</v>
      </c>
      <c r="D1199" s="19" t="s">
        <v>8884</v>
      </c>
      <c r="E1199" s="20">
        <v>36647</v>
      </c>
      <c r="F1199" s="20">
        <v>36981</v>
      </c>
      <c r="G1199" s="19" t="s">
        <v>75</v>
      </c>
      <c r="H1199" s="19" t="s">
        <v>94</v>
      </c>
      <c r="I1199" s="19" t="s">
        <v>6968</v>
      </c>
      <c r="O1199" s="19" t="s">
        <v>10768</v>
      </c>
      <c r="P1199" s="20"/>
      <c r="R1199" s="19">
        <v>5730</v>
      </c>
      <c r="S1199" s="19" t="str">
        <f>IF(COUNTIF($B$2:B1199,B1199)&gt;1,"重複","")</f>
        <v/>
      </c>
      <c r="T1199" s="19" t="s">
        <v>11124</v>
      </c>
    </row>
    <row r="1200" spans="1:20" s="19" customFormat="1" hidden="1">
      <c r="A1200" s="19">
        <v>720020137</v>
      </c>
      <c r="B1200" s="19">
        <v>20031197</v>
      </c>
      <c r="C1200" s="19" t="s">
        <v>8879</v>
      </c>
      <c r="D1200" s="19" t="s">
        <v>8880</v>
      </c>
      <c r="E1200" s="20">
        <v>35908</v>
      </c>
      <c r="F1200" s="20">
        <v>36250</v>
      </c>
      <c r="G1200" s="19" t="s">
        <v>75</v>
      </c>
      <c r="H1200" s="19" t="s">
        <v>94</v>
      </c>
      <c r="I1200" s="19" t="s">
        <v>6028</v>
      </c>
      <c r="O1200" s="19" t="s">
        <v>10768</v>
      </c>
      <c r="P1200" s="20"/>
      <c r="R1200" s="19">
        <v>6230</v>
      </c>
      <c r="S1200" s="19" t="str">
        <f>IF(COUNTIF($B$2:B1200,B1200)&gt;1,"重複","")</f>
        <v/>
      </c>
      <c r="T1200" s="19" t="s">
        <v>11124</v>
      </c>
    </row>
    <row r="1201" spans="1:20" s="19" customFormat="1" hidden="1">
      <c r="A1201" s="19">
        <v>720020138</v>
      </c>
      <c r="B1201" s="19">
        <v>20033728</v>
      </c>
      <c r="C1201" s="19" t="s">
        <v>8885</v>
      </c>
      <c r="D1201" s="19" t="s">
        <v>5671</v>
      </c>
      <c r="E1201" s="20">
        <v>36661</v>
      </c>
      <c r="F1201" s="20">
        <v>36981</v>
      </c>
      <c r="G1201" s="19" t="s">
        <v>75</v>
      </c>
      <c r="H1201" s="19" t="s">
        <v>94</v>
      </c>
      <c r="I1201" s="19" t="s">
        <v>6968</v>
      </c>
      <c r="O1201" s="19" t="s">
        <v>10768</v>
      </c>
      <c r="P1201" s="20"/>
      <c r="R1201" s="19">
        <v>5230</v>
      </c>
      <c r="S1201" s="19" t="str">
        <f>IF(COUNTIF($B$2:B1201,B1201)&gt;1,"重複","")</f>
        <v/>
      </c>
      <c r="T1201" s="19" t="s">
        <v>11124</v>
      </c>
    </row>
    <row r="1202" spans="1:20" s="19" customFormat="1" hidden="1">
      <c r="A1202" s="19">
        <v>720020139</v>
      </c>
      <c r="B1202" s="19">
        <v>20035701</v>
      </c>
      <c r="C1202" s="19" t="s">
        <v>8872</v>
      </c>
      <c r="D1202" s="19" t="s">
        <v>8873</v>
      </c>
      <c r="E1202" s="20">
        <v>36632</v>
      </c>
      <c r="F1202" s="20">
        <v>36981</v>
      </c>
      <c r="G1202" s="19" t="s">
        <v>75</v>
      </c>
      <c r="H1202" s="19" t="s">
        <v>108</v>
      </c>
      <c r="I1202" s="19" t="s">
        <v>8871</v>
      </c>
      <c r="O1202" s="19" t="s">
        <v>10806</v>
      </c>
      <c r="P1202" s="20"/>
      <c r="R1202" s="19">
        <v>1240</v>
      </c>
      <c r="S1202" s="19" t="str">
        <f>IF(COUNTIF($B$2:B1202,B1202)&gt;1,"重複","")</f>
        <v/>
      </c>
      <c r="T1202" s="19" t="s">
        <v>11124</v>
      </c>
    </row>
    <row r="1203" spans="1:20" s="19" customFormat="1" hidden="1">
      <c r="A1203" s="19">
        <v>720020140</v>
      </c>
      <c r="B1203" s="19">
        <v>20035686</v>
      </c>
      <c r="C1203" s="19" t="s">
        <v>8869</v>
      </c>
      <c r="D1203" s="19" t="s">
        <v>8870</v>
      </c>
      <c r="E1203" s="20">
        <v>36265</v>
      </c>
      <c r="F1203" s="20">
        <v>36616</v>
      </c>
      <c r="G1203" s="19" t="s">
        <v>75</v>
      </c>
      <c r="H1203" s="19" t="s">
        <v>104</v>
      </c>
      <c r="I1203" s="19" t="s">
        <v>8871</v>
      </c>
      <c r="O1203" s="19" t="s">
        <v>10805</v>
      </c>
      <c r="P1203" s="20"/>
      <c r="R1203" s="19">
        <v>1540</v>
      </c>
      <c r="S1203" s="19" t="str">
        <f>IF(COUNTIF($B$2:B1203,B1203)&gt;1,"重複","")</f>
        <v/>
      </c>
      <c r="T1203" s="19" t="s">
        <v>11124</v>
      </c>
    </row>
    <row r="1204" spans="1:20" s="19" customFormat="1" hidden="1">
      <c r="A1204" s="19">
        <v>720020141</v>
      </c>
      <c r="B1204" s="19">
        <v>20030721</v>
      </c>
      <c r="C1204" s="19" t="s">
        <v>13039</v>
      </c>
      <c r="D1204" s="19" t="s">
        <v>13040</v>
      </c>
      <c r="E1204" s="20">
        <v>36434</v>
      </c>
      <c r="F1204" s="20">
        <v>36616</v>
      </c>
      <c r="G1204" s="19" t="s">
        <v>12416</v>
      </c>
      <c r="H1204" s="19" t="s">
        <v>8130</v>
      </c>
      <c r="I1204" s="19" t="s">
        <v>5911</v>
      </c>
      <c r="O1204" s="19" t="s">
        <v>12015</v>
      </c>
      <c r="P1204" s="20"/>
      <c r="R1204" s="19">
        <v>5730</v>
      </c>
      <c r="S1204" s="19" t="str">
        <f>IF(COUNTIF($B$2:B1204,B1204)&gt;1,"重複","")</f>
        <v/>
      </c>
      <c r="T1204" s="19" t="s">
        <v>12418</v>
      </c>
    </row>
    <row r="1205" spans="1:20" s="19" customFormat="1" hidden="1">
      <c r="A1205" s="19">
        <v>720020141</v>
      </c>
      <c r="B1205" s="19">
        <v>98795039</v>
      </c>
      <c r="C1205" s="19" t="s">
        <v>13041</v>
      </c>
      <c r="D1205" s="19" t="s">
        <v>13040</v>
      </c>
      <c r="E1205" s="20">
        <v>37377</v>
      </c>
      <c r="F1205" s="20">
        <v>37711</v>
      </c>
      <c r="G1205" s="19" t="s">
        <v>12416</v>
      </c>
      <c r="H1205" s="19" t="s">
        <v>8130</v>
      </c>
      <c r="I1205" s="19" t="s">
        <v>4933</v>
      </c>
      <c r="J1205" s="19" t="s">
        <v>5911</v>
      </c>
      <c r="O1205" s="19" t="s">
        <v>12015</v>
      </c>
      <c r="P1205" s="20"/>
      <c r="R1205" s="19">
        <v>2770</v>
      </c>
      <c r="S1205" s="19" t="str">
        <f>IF(COUNTIF($B$2:B1205,B1205)&gt;1,"重複","")</f>
        <v/>
      </c>
      <c r="T1205" s="19" t="s">
        <v>12418</v>
      </c>
    </row>
    <row r="1206" spans="1:20" s="19" customFormat="1" hidden="1">
      <c r="A1206" s="19">
        <v>720020142</v>
      </c>
      <c r="B1206" s="19">
        <v>20040121</v>
      </c>
      <c r="C1206" s="19" t="s">
        <v>8867</v>
      </c>
      <c r="D1206" s="19" t="s">
        <v>8868</v>
      </c>
      <c r="E1206" s="20">
        <v>37408</v>
      </c>
      <c r="F1206" s="20">
        <v>37711</v>
      </c>
      <c r="G1206" s="19" t="s">
        <v>75</v>
      </c>
      <c r="H1206" s="19" t="s">
        <v>94</v>
      </c>
      <c r="I1206" s="19" t="s">
        <v>5925</v>
      </c>
      <c r="O1206" s="19" t="s">
        <v>10768</v>
      </c>
      <c r="P1206" s="20"/>
      <c r="R1206" s="19">
        <v>6230</v>
      </c>
      <c r="S1206" s="19" t="str">
        <f>IF(COUNTIF($B$2:B1206,B1206)&gt;1,"重複","")</f>
        <v/>
      </c>
      <c r="T1206" s="19" t="s">
        <v>11124</v>
      </c>
    </row>
    <row r="1207" spans="1:20" s="19" customFormat="1" hidden="1">
      <c r="A1207" s="19">
        <v>720020143</v>
      </c>
      <c r="B1207" s="19">
        <v>20037784</v>
      </c>
      <c r="C1207" s="19" t="s">
        <v>8866</v>
      </c>
      <c r="D1207" s="19" t="s">
        <v>7794</v>
      </c>
      <c r="E1207" s="20">
        <v>37196</v>
      </c>
      <c r="F1207" s="20">
        <v>37346</v>
      </c>
      <c r="G1207" s="19" t="s">
        <v>75</v>
      </c>
      <c r="H1207" s="19" t="s">
        <v>76</v>
      </c>
      <c r="I1207" s="19" t="s">
        <v>9104</v>
      </c>
      <c r="O1207" s="19" t="s">
        <v>10776</v>
      </c>
      <c r="P1207" s="20"/>
      <c r="R1207" s="19">
        <v>0</v>
      </c>
      <c r="S1207" s="19" t="str">
        <f>IF(COUNTIF($B$2:B1207,B1207)&gt;1,"重複","")</f>
        <v/>
      </c>
      <c r="T1207" s="19" t="s">
        <v>11124</v>
      </c>
    </row>
    <row r="1208" spans="1:20" s="19" customFormat="1" hidden="1">
      <c r="A1208" s="19">
        <v>720020144</v>
      </c>
      <c r="B1208" s="19">
        <v>20048269</v>
      </c>
      <c r="C1208" s="19" t="s">
        <v>7726</v>
      </c>
      <c r="D1208" s="19" t="s">
        <v>7727</v>
      </c>
      <c r="E1208" s="20">
        <v>37712</v>
      </c>
      <c r="F1208" s="20">
        <v>38077</v>
      </c>
      <c r="G1208" s="19" t="s">
        <v>75</v>
      </c>
      <c r="H1208" s="19" t="s">
        <v>8130</v>
      </c>
      <c r="I1208" s="19" t="s">
        <v>8558</v>
      </c>
      <c r="O1208" s="19" t="s">
        <v>12015</v>
      </c>
      <c r="P1208" s="20"/>
      <c r="R1208" s="19">
        <v>5730</v>
      </c>
      <c r="S1208" s="19" t="str">
        <f>IF(COUNTIF($B$2:B1208,B1208)&gt;1,"重複","")</f>
        <v/>
      </c>
      <c r="T1208" s="19" t="s">
        <v>11124</v>
      </c>
    </row>
    <row r="1209" spans="1:20" s="19" customFormat="1" hidden="1">
      <c r="A1209" s="19">
        <v>720020144</v>
      </c>
      <c r="B1209" s="19">
        <v>20036282</v>
      </c>
      <c r="C1209" s="19" t="s">
        <v>7726</v>
      </c>
      <c r="D1209" s="19" t="s">
        <v>7727</v>
      </c>
      <c r="E1209" s="20">
        <v>37530</v>
      </c>
      <c r="F1209" s="20">
        <v>37711</v>
      </c>
      <c r="G1209" s="19" t="s">
        <v>75</v>
      </c>
      <c r="H1209" s="19" t="s">
        <v>94</v>
      </c>
      <c r="I1209" s="19" t="s">
        <v>7725</v>
      </c>
      <c r="O1209" s="19" t="s">
        <v>10768</v>
      </c>
      <c r="P1209" s="20"/>
      <c r="R1209" s="19">
        <v>5730</v>
      </c>
      <c r="S1209" s="19" t="str">
        <f>IF(COUNTIF($B$2:B1209,B1209)&gt;1,"重複","")</f>
        <v/>
      </c>
      <c r="T1209" s="19" t="s">
        <v>11124</v>
      </c>
    </row>
    <row r="1210" spans="1:20" s="19" customFormat="1" hidden="1">
      <c r="A1210" s="19">
        <v>720020144</v>
      </c>
      <c r="B1210" s="19">
        <v>20027503</v>
      </c>
      <c r="C1210" s="19" t="s">
        <v>8862</v>
      </c>
      <c r="D1210" s="19" t="s">
        <v>7727</v>
      </c>
      <c r="E1210" s="20">
        <v>36617</v>
      </c>
      <c r="F1210" s="20">
        <v>36981</v>
      </c>
      <c r="G1210" s="19" t="s">
        <v>75</v>
      </c>
      <c r="H1210" s="19" t="s">
        <v>76</v>
      </c>
      <c r="I1210" s="19" t="s">
        <v>9307</v>
      </c>
      <c r="O1210" s="19" t="s">
        <v>10776</v>
      </c>
      <c r="P1210" s="20"/>
      <c r="R1210" s="19">
        <v>5230</v>
      </c>
      <c r="S1210" s="19" t="str">
        <f>IF(COUNTIF($B$2:B1210,B1210)&gt;1,"重複","")</f>
        <v/>
      </c>
      <c r="T1210" s="19" t="s">
        <v>11124</v>
      </c>
    </row>
    <row r="1211" spans="1:20" s="19" customFormat="1" hidden="1">
      <c r="A1211" s="19">
        <v>720020145</v>
      </c>
      <c r="B1211" s="19">
        <v>20039882</v>
      </c>
      <c r="C1211" s="19" t="s">
        <v>13042</v>
      </c>
      <c r="D1211" s="19" t="s">
        <v>13043</v>
      </c>
      <c r="E1211" s="20">
        <v>37408</v>
      </c>
      <c r="F1211" s="20">
        <v>37711</v>
      </c>
      <c r="G1211" s="19" t="s">
        <v>12416</v>
      </c>
      <c r="H1211" s="19" t="s">
        <v>119</v>
      </c>
      <c r="I1211" s="19" t="s">
        <v>13044</v>
      </c>
      <c r="O1211" s="19" t="s">
        <v>10792</v>
      </c>
      <c r="P1211" s="20"/>
      <c r="R1211" s="19">
        <v>6600</v>
      </c>
      <c r="S1211" s="19" t="str">
        <f>IF(COUNTIF($B$2:B1211,B1211)&gt;1,"重複","")</f>
        <v/>
      </c>
      <c r="T1211" s="19" t="s">
        <v>12418</v>
      </c>
    </row>
    <row r="1212" spans="1:20" s="19" customFormat="1" hidden="1">
      <c r="A1212" s="19">
        <v>720020146</v>
      </c>
      <c r="B1212" s="19">
        <v>20036149</v>
      </c>
      <c r="C1212" s="19" t="s">
        <v>8863</v>
      </c>
      <c r="D1212" s="19" t="s">
        <v>8864</v>
      </c>
      <c r="E1212" s="20">
        <v>37408</v>
      </c>
      <c r="F1212" s="20">
        <v>37711</v>
      </c>
      <c r="G1212" s="19" t="s">
        <v>75</v>
      </c>
      <c r="H1212" s="19" t="s">
        <v>94</v>
      </c>
      <c r="I1212" s="19" t="s">
        <v>8865</v>
      </c>
      <c r="O1212" s="19" t="s">
        <v>10768</v>
      </c>
      <c r="P1212" s="20"/>
      <c r="R1212" s="19">
        <v>6600</v>
      </c>
      <c r="S1212" s="19" t="str">
        <f>IF(COUNTIF($B$2:B1212,B1212)&gt;1,"重複","")</f>
        <v/>
      </c>
      <c r="T1212" s="19" t="s">
        <v>11124</v>
      </c>
    </row>
    <row r="1213" spans="1:20" s="19" customFormat="1" hidden="1">
      <c r="A1213" s="19">
        <v>720020147</v>
      </c>
      <c r="B1213" s="19">
        <v>20039303</v>
      </c>
      <c r="C1213" s="19" t="s">
        <v>13045</v>
      </c>
      <c r="D1213" s="19" t="s">
        <v>13046</v>
      </c>
      <c r="E1213" s="20">
        <v>37408</v>
      </c>
      <c r="F1213" s="20">
        <v>37711</v>
      </c>
      <c r="G1213" s="19" t="s">
        <v>12416</v>
      </c>
      <c r="H1213" s="19" t="s">
        <v>28</v>
      </c>
      <c r="I1213" s="19" t="s">
        <v>13047</v>
      </c>
      <c r="O1213" s="19" t="s">
        <v>10787</v>
      </c>
      <c r="P1213" s="20"/>
      <c r="R1213" s="19">
        <v>5600</v>
      </c>
      <c r="S1213" s="19" t="str">
        <f>IF(COUNTIF($B$2:B1213,B1213)&gt;1,"重複","")</f>
        <v/>
      </c>
      <c r="T1213" s="19" t="s">
        <v>12418</v>
      </c>
    </row>
    <row r="1214" spans="1:20" s="19" customFormat="1" hidden="1">
      <c r="A1214" s="19">
        <v>720020148</v>
      </c>
      <c r="B1214" s="19">
        <v>20044611</v>
      </c>
      <c r="C1214" s="19" t="s">
        <v>8860</v>
      </c>
      <c r="D1214" s="19" t="s">
        <v>8861</v>
      </c>
      <c r="E1214" s="20">
        <v>37423</v>
      </c>
      <c r="F1214" s="20">
        <v>37711</v>
      </c>
      <c r="G1214" s="19" t="s">
        <v>75</v>
      </c>
      <c r="H1214" s="19" t="s">
        <v>43</v>
      </c>
      <c r="I1214" s="19" t="s">
        <v>8588</v>
      </c>
      <c r="O1214" s="19" t="s">
        <v>10771</v>
      </c>
      <c r="P1214" s="20"/>
      <c r="R1214" s="19">
        <v>6100</v>
      </c>
      <c r="S1214" s="19" t="str">
        <f>IF(COUNTIF($B$2:B1214,B1214)&gt;1,"重複","")</f>
        <v/>
      </c>
      <c r="T1214" s="19" t="s">
        <v>11124</v>
      </c>
    </row>
    <row r="1215" spans="1:20" s="19" customFormat="1" hidden="1">
      <c r="A1215" s="19">
        <v>720020149</v>
      </c>
      <c r="B1215" s="19">
        <v>20026020</v>
      </c>
      <c r="C1215" s="19" t="s">
        <v>4551</v>
      </c>
      <c r="D1215" s="19" t="s">
        <v>4552</v>
      </c>
      <c r="E1215" s="20">
        <v>36632</v>
      </c>
      <c r="F1215" s="20">
        <v>36981</v>
      </c>
      <c r="G1215" s="19" t="s">
        <v>75</v>
      </c>
      <c r="H1215" s="19" t="s">
        <v>43</v>
      </c>
      <c r="I1215" s="19" t="s">
        <v>8341</v>
      </c>
      <c r="O1215" s="19" t="s">
        <v>10771</v>
      </c>
      <c r="P1215" s="20"/>
      <c r="R1215" s="19">
        <v>6230</v>
      </c>
      <c r="S1215" s="19" t="str">
        <f>IF(COUNTIF($B$2:B1215,B1215)&gt;1,"重複","")</f>
        <v/>
      </c>
      <c r="T1215" s="19" t="s">
        <v>11124</v>
      </c>
    </row>
    <row r="1216" spans="1:20" s="19" customFormat="1" hidden="1">
      <c r="A1216" s="19">
        <v>720020150</v>
      </c>
      <c r="B1216" s="19">
        <v>20024599</v>
      </c>
      <c r="C1216" s="19" t="s">
        <v>8853</v>
      </c>
      <c r="D1216" s="19" t="s">
        <v>8854</v>
      </c>
      <c r="E1216" s="20">
        <v>36617</v>
      </c>
      <c r="F1216" s="20">
        <v>36981</v>
      </c>
      <c r="G1216" s="19" t="s">
        <v>75</v>
      </c>
      <c r="H1216" s="19" t="s">
        <v>43</v>
      </c>
      <c r="I1216" s="19" t="s">
        <v>494</v>
      </c>
      <c r="O1216" s="19" t="s">
        <v>10771</v>
      </c>
      <c r="P1216" s="20"/>
      <c r="R1216" s="19">
        <v>6230</v>
      </c>
      <c r="S1216" s="19" t="str">
        <f>IF(COUNTIF($B$2:B1216,B1216)&gt;1,"重複","")</f>
        <v/>
      </c>
      <c r="T1216" s="19" t="s">
        <v>11124</v>
      </c>
    </row>
    <row r="1217" spans="1:20" s="19" customFormat="1" hidden="1">
      <c r="A1217" s="19">
        <v>720020151</v>
      </c>
      <c r="B1217" s="19">
        <v>20025112</v>
      </c>
      <c r="C1217" s="19" t="s">
        <v>8855</v>
      </c>
      <c r="D1217" s="19" t="s">
        <v>8856</v>
      </c>
      <c r="E1217" s="20">
        <v>36069</v>
      </c>
      <c r="F1217" s="20">
        <v>36250</v>
      </c>
      <c r="G1217" s="19" t="s">
        <v>75</v>
      </c>
      <c r="H1217" s="19" t="s">
        <v>43</v>
      </c>
      <c r="I1217" s="19" t="s">
        <v>10990</v>
      </c>
      <c r="O1217" s="19" t="s">
        <v>10771</v>
      </c>
      <c r="P1217" s="20"/>
      <c r="R1217" s="19">
        <v>4740</v>
      </c>
      <c r="S1217" s="19" t="str">
        <f>IF(COUNTIF($B$2:B1217,B1217)&gt;1,"重複","")</f>
        <v/>
      </c>
      <c r="T1217" s="19" t="s">
        <v>11124</v>
      </c>
    </row>
    <row r="1218" spans="1:20" s="19" customFormat="1" hidden="1">
      <c r="A1218" s="19">
        <v>720020152</v>
      </c>
      <c r="B1218" s="19">
        <v>20034982</v>
      </c>
      <c r="C1218" s="19" t="s">
        <v>13048</v>
      </c>
      <c r="D1218" s="19" t="s">
        <v>13049</v>
      </c>
      <c r="E1218" s="20">
        <v>36913</v>
      </c>
      <c r="F1218" s="20">
        <v>36981</v>
      </c>
      <c r="G1218" s="19" t="s">
        <v>12416</v>
      </c>
      <c r="H1218" s="19" t="s">
        <v>33</v>
      </c>
      <c r="I1218" s="19" t="s">
        <v>4664</v>
      </c>
      <c r="O1218" s="19" t="s">
        <v>10770</v>
      </c>
      <c r="P1218" s="20"/>
      <c r="R1218" s="19">
        <v>6100</v>
      </c>
      <c r="S1218" s="19" t="str">
        <f>IF(COUNTIF($B$2:B1218,B1218)&gt;1,"重複","")</f>
        <v/>
      </c>
      <c r="T1218" s="19" t="s">
        <v>12418</v>
      </c>
    </row>
    <row r="1219" spans="1:20" s="19" customFormat="1" hidden="1">
      <c r="A1219" s="19">
        <v>720020153</v>
      </c>
      <c r="B1219" s="19">
        <v>20023965</v>
      </c>
      <c r="C1219" s="19" t="s">
        <v>8851</v>
      </c>
      <c r="D1219" s="19" t="s">
        <v>8852</v>
      </c>
      <c r="E1219" s="20">
        <v>35886</v>
      </c>
      <c r="F1219" s="20">
        <v>36250</v>
      </c>
      <c r="G1219" s="19" t="s">
        <v>75</v>
      </c>
      <c r="H1219" s="19" t="s">
        <v>43</v>
      </c>
      <c r="O1219" s="19" t="s">
        <v>10771</v>
      </c>
      <c r="P1219" s="20"/>
      <c r="R1219" s="19">
        <v>5230</v>
      </c>
      <c r="S1219" s="19" t="str">
        <f>IF(COUNTIF($B$2:B1219,B1219)&gt;1,"重複","")</f>
        <v/>
      </c>
      <c r="T1219" s="19" t="s">
        <v>11124</v>
      </c>
    </row>
    <row r="1220" spans="1:20" s="19" customFormat="1" hidden="1">
      <c r="A1220" s="19">
        <v>720020154</v>
      </c>
      <c r="B1220" s="19">
        <v>20026492</v>
      </c>
      <c r="C1220" s="19" t="s">
        <v>8858</v>
      </c>
      <c r="D1220" s="19" t="s">
        <v>8859</v>
      </c>
      <c r="E1220" s="20">
        <v>36846</v>
      </c>
      <c r="F1220" s="20">
        <v>36981</v>
      </c>
      <c r="G1220" s="19" t="s">
        <v>75</v>
      </c>
      <c r="H1220" s="19" t="s">
        <v>43</v>
      </c>
      <c r="I1220" s="19" t="s">
        <v>1588</v>
      </c>
      <c r="O1220" s="19" t="s">
        <v>10771</v>
      </c>
      <c r="P1220" s="20"/>
      <c r="R1220" s="19">
        <v>5600</v>
      </c>
      <c r="S1220" s="19" t="str">
        <f>IF(COUNTIF($B$2:B1220,B1220)&gt;1,"重複","")</f>
        <v/>
      </c>
      <c r="T1220" s="19" t="s">
        <v>11124</v>
      </c>
    </row>
    <row r="1221" spans="1:20" s="19" customFormat="1" hidden="1">
      <c r="A1221" s="19">
        <v>720020155</v>
      </c>
      <c r="B1221" s="19">
        <v>20040460</v>
      </c>
      <c r="C1221" s="19" t="s">
        <v>8842</v>
      </c>
      <c r="D1221" s="19" t="s">
        <v>8843</v>
      </c>
      <c r="E1221" s="20">
        <v>37438</v>
      </c>
      <c r="F1221" s="20">
        <v>37711</v>
      </c>
      <c r="G1221" s="19" t="s">
        <v>75</v>
      </c>
      <c r="H1221" s="19" t="s">
        <v>76</v>
      </c>
      <c r="I1221" s="19" t="s">
        <v>3621</v>
      </c>
      <c r="O1221" s="19" t="s">
        <v>10776</v>
      </c>
      <c r="P1221" s="20"/>
      <c r="R1221" s="19">
        <v>6600</v>
      </c>
      <c r="S1221" s="19" t="str">
        <f>IF(COUNTIF($B$2:B1221,B1221)&gt;1,"重複","")</f>
        <v/>
      </c>
      <c r="T1221" s="19" t="s">
        <v>11124</v>
      </c>
    </row>
    <row r="1222" spans="1:20" s="19" customFormat="1" hidden="1">
      <c r="A1222" s="19">
        <v>720020156</v>
      </c>
      <c r="B1222" s="19">
        <v>20026517</v>
      </c>
      <c r="C1222" s="19" t="s">
        <v>8838</v>
      </c>
      <c r="D1222" s="19" t="s">
        <v>8839</v>
      </c>
      <c r="E1222" s="20">
        <v>36846</v>
      </c>
      <c r="F1222" s="20">
        <v>36981</v>
      </c>
      <c r="G1222" s="19" t="s">
        <v>75</v>
      </c>
      <c r="H1222" s="19" t="s">
        <v>43</v>
      </c>
      <c r="I1222" s="19" t="s">
        <v>6286</v>
      </c>
      <c r="O1222" s="19" t="s">
        <v>10771</v>
      </c>
      <c r="P1222" s="20"/>
      <c r="R1222" s="19">
        <v>5230</v>
      </c>
      <c r="S1222" s="19" t="str">
        <f>IF(COUNTIF($B$2:B1222,B1222)&gt;1,"重複","")</f>
        <v/>
      </c>
      <c r="T1222" s="19" t="s">
        <v>11124</v>
      </c>
    </row>
    <row r="1223" spans="1:20" s="19" customFormat="1" hidden="1">
      <c r="A1223" s="19">
        <v>720020157</v>
      </c>
      <c r="B1223" s="19">
        <v>20036380</v>
      </c>
      <c r="C1223" s="19" t="s">
        <v>8840</v>
      </c>
      <c r="D1223" s="19" t="s">
        <v>8841</v>
      </c>
      <c r="E1223" s="20">
        <v>37438</v>
      </c>
      <c r="F1223" s="20">
        <v>37711</v>
      </c>
      <c r="G1223" s="19" t="s">
        <v>75</v>
      </c>
      <c r="H1223" s="19" t="s">
        <v>94</v>
      </c>
      <c r="I1223" s="19" t="s">
        <v>7176</v>
      </c>
      <c r="O1223" s="19" t="s">
        <v>10768</v>
      </c>
      <c r="P1223" s="20"/>
      <c r="R1223" s="19">
        <v>6600</v>
      </c>
      <c r="S1223" s="19" t="str">
        <f>IF(COUNTIF($B$2:B1223,B1223)&gt;1,"重複","")</f>
        <v/>
      </c>
      <c r="T1223" s="19" t="s">
        <v>11124</v>
      </c>
    </row>
    <row r="1224" spans="1:20" s="19" customFormat="1" hidden="1">
      <c r="A1224" s="19">
        <v>720020158</v>
      </c>
      <c r="B1224" s="19">
        <v>20026084</v>
      </c>
      <c r="C1224" s="19" t="s">
        <v>2139</v>
      </c>
      <c r="D1224" s="19" t="s">
        <v>2140</v>
      </c>
      <c r="E1224" s="20">
        <v>36647</v>
      </c>
      <c r="F1224" s="20">
        <v>36981</v>
      </c>
      <c r="G1224" s="19" t="s">
        <v>75</v>
      </c>
      <c r="H1224" s="19" t="s">
        <v>43</v>
      </c>
      <c r="I1224" s="19" t="s">
        <v>8341</v>
      </c>
      <c r="O1224" s="19" t="s">
        <v>10771</v>
      </c>
      <c r="P1224" s="20">
        <v>42705</v>
      </c>
      <c r="Q1224" s="19" t="s">
        <v>29</v>
      </c>
      <c r="R1224" s="19">
        <v>6230</v>
      </c>
      <c r="S1224" s="19" t="str">
        <f>IF(COUNTIF($B$2:B1224,B1224)&gt;1,"重複","")</f>
        <v/>
      </c>
      <c r="T1224" s="19" t="s">
        <v>11124</v>
      </c>
    </row>
    <row r="1225" spans="1:20" s="19" customFormat="1" hidden="1">
      <c r="A1225" s="19">
        <v>720020159</v>
      </c>
      <c r="B1225" s="19">
        <v>20043299</v>
      </c>
      <c r="C1225" s="19" t="s">
        <v>13050</v>
      </c>
      <c r="D1225" s="19" t="s">
        <v>13051</v>
      </c>
      <c r="E1225" s="20">
        <v>37438</v>
      </c>
      <c r="F1225" s="20">
        <v>37711</v>
      </c>
      <c r="G1225" s="19" t="s">
        <v>12416</v>
      </c>
      <c r="H1225" s="19" t="s">
        <v>33</v>
      </c>
      <c r="I1225" s="19" t="s">
        <v>2239</v>
      </c>
      <c r="O1225" s="19" t="s">
        <v>10770</v>
      </c>
      <c r="P1225" s="20"/>
      <c r="R1225" s="19">
        <v>6600</v>
      </c>
      <c r="S1225" s="19" t="str">
        <f>IF(COUNTIF($B$2:B1225,B1225)&gt;1,"重複","")</f>
        <v/>
      </c>
      <c r="T1225" s="19" t="s">
        <v>12418</v>
      </c>
    </row>
    <row r="1226" spans="1:20" s="19" customFormat="1" hidden="1">
      <c r="A1226" s="19">
        <v>720020160</v>
      </c>
      <c r="B1226" s="19">
        <v>20044300</v>
      </c>
      <c r="C1226" s="19" t="s">
        <v>8848</v>
      </c>
      <c r="D1226" s="19" t="s">
        <v>8849</v>
      </c>
      <c r="E1226" s="20">
        <v>37438</v>
      </c>
      <c r="F1226" s="20">
        <v>37711</v>
      </c>
      <c r="G1226" s="19" t="s">
        <v>75</v>
      </c>
      <c r="H1226" s="19" t="s">
        <v>94</v>
      </c>
      <c r="I1226" s="19" t="s">
        <v>8850</v>
      </c>
      <c r="O1226" s="19" t="s">
        <v>10768</v>
      </c>
      <c r="P1226" s="20"/>
      <c r="R1226" s="19">
        <v>6100</v>
      </c>
      <c r="S1226" s="19" t="str">
        <f>IF(COUNTIF($B$2:B1226,B1226)&gt;1,"重複","")</f>
        <v/>
      </c>
      <c r="T1226" s="19" t="s">
        <v>11124</v>
      </c>
    </row>
    <row r="1227" spans="1:20" s="19" customFormat="1" hidden="1">
      <c r="A1227" s="19">
        <v>720020161</v>
      </c>
      <c r="B1227" s="19">
        <v>20044319</v>
      </c>
      <c r="C1227" s="19" t="s">
        <v>13052</v>
      </c>
      <c r="D1227" s="19" t="s">
        <v>13053</v>
      </c>
      <c r="E1227" s="20">
        <v>37438</v>
      </c>
      <c r="F1227" s="20">
        <v>37711</v>
      </c>
      <c r="G1227" s="19" t="s">
        <v>12416</v>
      </c>
      <c r="H1227" s="19" t="s">
        <v>33</v>
      </c>
      <c r="I1227" s="19" t="s">
        <v>3764</v>
      </c>
      <c r="O1227" s="19" t="s">
        <v>10770</v>
      </c>
      <c r="P1227" s="20"/>
      <c r="R1227" s="19">
        <v>6600</v>
      </c>
      <c r="S1227" s="19" t="str">
        <f>IF(COUNTIF($B$2:B1227,B1227)&gt;1,"重複","")</f>
        <v/>
      </c>
      <c r="T1227" s="19" t="s">
        <v>12418</v>
      </c>
    </row>
    <row r="1228" spans="1:20" s="19" customFormat="1" hidden="1">
      <c r="A1228" s="19">
        <v>720020162</v>
      </c>
      <c r="B1228" s="19">
        <v>20043810</v>
      </c>
      <c r="C1228" s="19" t="s">
        <v>8846</v>
      </c>
      <c r="D1228" s="19" t="s">
        <v>8847</v>
      </c>
      <c r="E1228" s="20">
        <v>37438</v>
      </c>
      <c r="F1228" s="20">
        <v>37711</v>
      </c>
      <c r="G1228" s="19" t="s">
        <v>75</v>
      </c>
      <c r="H1228" s="19" t="s">
        <v>33</v>
      </c>
      <c r="I1228" s="19" t="s">
        <v>2796</v>
      </c>
      <c r="O1228" s="19" t="s">
        <v>10770</v>
      </c>
      <c r="P1228" s="20">
        <v>43515</v>
      </c>
      <c r="Q1228" s="19" t="s">
        <v>29</v>
      </c>
      <c r="R1228" s="19">
        <v>6600</v>
      </c>
      <c r="S1228" s="19" t="str">
        <f>IF(COUNTIF($B$2:B1228,B1228)&gt;1,"重複","")</f>
        <v/>
      </c>
      <c r="T1228" s="19" t="s">
        <v>11124</v>
      </c>
    </row>
    <row r="1229" spans="1:20" s="19" customFormat="1" hidden="1">
      <c r="A1229" s="19">
        <v>720020163</v>
      </c>
      <c r="B1229" s="19">
        <v>20048375</v>
      </c>
      <c r="C1229" s="19" t="s">
        <v>8563</v>
      </c>
      <c r="D1229" s="19" t="s">
        <v>8564</v>
      </c>
      <c r="E1229" s="20">
        <v>37712</v>
      </c>
      <c r="F1229" s="20">
        <v>38077</v>
      </c>
      <c r="G1229" s="19" t="s">
        <v>75</v>
      </c>
      <c r="H1229" s="19" t="s">
        <v>94</v>
      </c>
      <c r="I1229" s="19" t="s">
        <v>6968</v>
      </c>
      <c r="O1229" s="19" t="s">
        <v>10768</v>
      </c>
      <c r="P1229" s="20"/>
      <c r="R1229" s="19">
        <v>6230</v>
      </c>
      <c r="S1229" s="19" t="str">
        <f>IF(COUNTIF($B$2:B1229,B1229)&gt;1,"重複","")</f>
        <v/>
      </c>
      <c r="T1229" s="19" t="s">
        <v>11124</v>
      </c>
    </row>
    <row r="1230" spans="1:20" s="19" customFormat="1" hidden="1">
      <c r="A1230" s="19">
        <v>720020163</v>
      </c>
      <c r="B1230" s="19">
        <v>20044522</v>
      </c>
      <c r="C1230" s="19" t="s">
        <v>8563</v>
      </c>
      <c r="D1230" s="19" t="s">
        <v>8564</v>
      </c>
      <c r="E1230" s="20">
        <v>37438</v>
      </c>
      <c r="F1230" s="20">
        <v>37711</v>
      </c>
      <c r="G1230" s="19" t="s">
        <v>75</v>
      </c>
      <c r="H1230" s="19" t="s">
        <v>76</v>
      </c>
      <c r="I1230" s="19" t="s">
        <v>442</v>
      </c>
      <c r="O1230" s="19" t="s">
        <v>10776</v>
      </c>
      <c r="P1230" s="20"/>
      <c r="R1230" s="19">
        <v>6230</v>
      </c>
      <c r="S1230" s="19" t="str">
        <f>IF(COUNTIF($B$2:B1230,B1230)&gt;1,"重複","")</f>
        <v/>
      </c>
      <c r="T1230" s="19" t="s">
        <v>11124</v>
      </c>
    </row>
    <row r="1231" spans="1:20" s="19" customFormat="1" hidden="1">
      <c r="A1231" s="19">
        <v>720020164</v>
      </c>
      <c r="B1231" s="19">
        <v>20042879</v>
      </c>
      <c r="C1231" s="19" t="s">
        <v>8844</v>
      </c>
      <c r="D1231" s="19" t="s">
        <v>8845</v>
      </c>
      <c r="E1231" s="20">
        <v>37438</v>
      </c>
      <c r="F1231" s="20">
        <v>37711</v>
      </c>
      <c r="G1231" s="19" t="s">
        <v>75</v>
      </c>
      <c r="H1231" s="19" t="s">
        <v>76</v>
      </c>
      <c r="I1231" s="19" t="s">
        <v>6000</v>
      </c>
      <c r="O1231" s="19" t="s">
        <v>10776</v>
      </c>
      <c r="P1231" s="20"/>
      <c r="R1231" s="19">
        <v>5600</v>
      </c>
      <c r="S1231" s="19" t="str">
        <f>IF(COUNTIF($B$2:B1231,B1231)&gt;1,"重複","")</f>
        <v/>
      </c>
      <c r="T1231" s="19" t="s">
        <v>11124</v>
      </c>
    </row>
    <row r="1232" spans="1:20" s="19" customFormat="1" hidden="1">
      <c r="A1232" s="19">
        <v>720020165</v>
      </c>
      <c r="B1232" s="19">
        <v>20044504</v>
      </c>
      <c r="C1232" s="19" t="s">
        <v>3870</v>
      </c>
      <c r="D1232" s="19" t="s">
        <v>3871</v>
      </c>
      <c r="E1232" s="20">
        <v>37453</v>
      </c>
      <c r="F1232" s="20">
        <v>37711</v>
      </c>
      <c r="G1232" s="19" t="s">
        <v>75</v>
      </c>
      <c r="H1232" s="19" t="s">
        <v>76</v>
      </c>
      <c r="I1232" s="19" t="s">
        <v>7841</v>
      </c>
      <c r="O1232" s="19" t="s">
        <v>10776</v>
      </c>
      <c r="P1232" s="20"/>
      <c r="R1232" s="19">
        <v>6100</v>
      </c>
      <c r="S1232" s="19" t="str">
        <f>IF(COUNTIF($B$2:B1232,B1232)&gt;1,"重複","")</f>
        <v/>
      </c>
      <c r="T1232" s="19" t="s">
        <v>11124</v>
      </c>
    </row>
    <row r="1233" spans="1:20" s="19" customFormat="1" hidden="1">
      <c r="A1233" s="19">
        <v>720020166</v>
      </c>
      <c r="B1233" s="19">
        <v>20044443</v>
      </c>
      <c r="C1233" s="19" t="s">
        <v>13054</v>
      </c>
      <c r="D1233" s="19" t="s">
        <v>13055</v>
      </c>
      <c r="E1233" s="20">
        <v>37453</v>
      </c>
      <c r="F1233" s="20">
        <v>37711</v>
      </c>
      <c r="G1233" s="19" t="s">
        <v>12416</v>
      </c>
      <c r="H1233" s="19" t="s">
        <v>33</v>
      </c>
      <c r="I1233" s="19" t="s">
        <v>2793</v>
      </c>
      <c r="O1233" s="19" t="s">
        <v>10770</v>
      </c>
      <c r="P1233" s="20"/>
      <c r="R1233" s="19">
        <v>6100</v>
      </c>
      <c r="S1233" s="19" t="str">
        <f>IF(COUNTIF($B$2:B1233,B1233)&gt;1,"重複","")</f>
        <v/>
      </c>
      <c r="T1233" s="19" t="s">
        <v>12418</v>
      </c>
    </row>
    <row r="1234" spans="1:20" s="19" customFormat="1" hidden="1">
      <c r="A1234" s="19">
        <v>720020167</v>
      </c>
      <c r="B1234" s="19">
        <v>20044382</v>
      </c>
      <c r="C1234" s="19" t="s">
        <v>8835</v>
      </c>
      <c r="D1234" s="19" t="s">
        <v>8836</v>
      </c>
      <c r="E1234" s="20">
        <v>37453</v>
      </c>
      <c r="F1234" s="20">
        <v>37711</v>
      </c>
      <c r="G1234" s="19" t="s">
        <v>75</v>
      </c>
      <c r="H1234" s="19" t="s">
        <v>33</v>
      </c>
      <c r="I1234" s="19" t="s">
        <v>8837</v>
      </c>
      <c r="O1234" s="19" t="s">
        <v>10770</v>
      </c>
      <c r="P1234" s="20"/>
      <c r="R1234" s="19">
        <v>6600</v>
      </c>
      <c r="S1234" s="19" t="str">
        <f>IF(COUNTIF($B$2:B1234,B1234)&gt;1,"重複","")</f>
        <v/>
      </c>
      <c r="T1234" s="19" t="s">
        <v>11124</v>
      </c>
    </row>
    <row r="1235" spans="1:20" s="19" customFormat="1" hidden="1">
      <c r="A1235" s="19">
        <v>720020168</v>
      </c>
      <c r="B1235" s="19">
        <v>20039410</v>
      </c>
      <c r="C1235" s="19" t="s">
        <v>13056</v>
      </c>
      <c r="D1235" s="19" t="s">
        <v>13057</v>
      </c>
      <c r="E1235" s="20">
        <v>37453</v>
      </c>
      <c r="F1235" s="20">
        <v>37711</v>
      </c>
      <c r="G1235" s="19" t="s">
        <v>12416</v>
      </c>
      <c r="H1235" s="19" t="s">
        <v>33</v>
      </c>
      <c r="I1235" s="19" t="s">
        <v>13058</v>
      </c>
      <c r="O1235" s="19" t="s">
        <v>10770</v>
      </c>
      <c r="P1235" s="20"/>
      <c r="R1235" s="19">
        <v>6100</v>
      </c>
      <c r="S1235" s="19" t="str">
        <f>IF(COUNTIF($B$2:B1235,B1235)&gt;1,"重複","")</f>
        <v/>
      </c>
      <c r="T1235" s="19" t="s">
        <v>12418</v>
      </c>
    </row>
    <row r="1236" spans="1:20" s="19" customFormat="1" hidden="1">
      <c r="A1236" s="19">
        <v>720020169</v>
      </c>
      <c r="B1236" s="19">
        <v>20041562</v>
      </c>
      <c r="C1236" s="19" t="s">
        <v>13059</v>
      </c>
      <c r="D1236" s="19" t="s">
        <v>13060</v>
      </c>
      <c r="E1236" s="20">
        <v>37456</v>
      </c>
      <c r="F1236" s="20">
        <v>37711</v>
      </c>
      <c r="G1236" s="19" t="s">
        <v>12416</v>
      </c>
      <c r="H1236" s="19" t="s">
        <v>8130</v>
      </c>
      <c r="I1236" s="19" t="s">
        <v>1660</v>
      </c>
      <c r="O1236" s="19" t="s">
        <v>12015</v>
      </c>
      <c r="P1236" s="20"/>
      <c r="R1236" s="19">
        <v>5110</v>
      </c>
      <c r="S1236" s="19" t="str">
        <f>IF(COUNTIF($B$2:B1236,B1236)&gt;1,"重複","")</f>
        <v/>
      </c>
      <c r="T1236" s="19" t="s">
        <v>12418</v>
      </c>
    </row>
    <row r="1237" spans="1:20" s="19" customFormat="1" hidden="1">
      <c r="A1237" s="19">
        <v>720020169</v>
      </c>
      <c r="B1237" s="19">
        <v>20041544</v>
      </c>
      <c r="C1237" s="19" t="s">
        <v>13059</v>
      </c>
      <c r="D1237" s="19" t="s">
        <v>13060</v>
      </c>
      <c r="E1237" s="20">
        <v>37456</v>
      </c>
      <c r="F1237" s="20">
        <v>37711</v>
      </c>
      <c r="G1237" s="19" t="s">
        <v>12416</v>
      </c>
      <c r="H1237" s="19" t="s">
        <v>119</v>
      </c>
      <c r="I1237" s="19" t="s">
        <v>13061</v>
      </c>
      <c r="J1237" s="19" t="s">
        <v>13062</v>
      </c>
      <c r="O1237" s="19" t="s">
        <v>10792</v>
      </c>
      <c r="P1237" s="20"/>
      <c r="R1237" s="19">
        <v>5110</v>
      </c>
      <c r="S1237" s="19" t="str">
        <f>IF(COUNTIF($B$2:B1237,B1237)&gt;1,"重複","")</f>
        <v/>
      </c>
      <c r="T1237" s="19" t="s">
        <v>12418</v>
      </c>
    </row>
    <row r="1238" spans="1:20" s="19" customFormat="1" hidden="1">
      <c r="A1238" s="19">
        <v>720020170</v>
      </c>
      <c r="B1238" s="19">
        <v>20041907</v>
      </c>
      <c r="C1238" s="19" t="s">
        <v>8832</v>
      </c>
      <c r="D1238" s="19" t="s">
        <v>8833</v>
      </c>
      <c r="E1238" s="20">
        <v>37469</v>
      </c>
      <c r="F1238" s="20">
        <v>37711</v>
      </c>
      <c r="G1238" s="19" t="s">
        <v>75</v>
      </c>
      <c r="H1238" s="19" t="s">
        <v>94</v>
      </c>
      <c r="I1238" s="19" t="s">
        <v>8834</v>
      </c>
      <c r="O1238" s="19" t="s">
        <v>10768</v>
      </c>
      <c r="P1238" s="20"/>
      <c r="R1238" s="19">
        <v>6600</v>
      </c>
      <c r="S1238" s="19" t="str">
        <f>IF(COUNTIF($B$2:B1238,B1238)&gt;1,"重複","")</f>
        <v/>
      </c>
      <c r="T1238" s="19" t="s">
        <v>11124</v>
      </c>
    </row>
    <row r="1239" spans="1:20" s="19" customFormat="1" hidden="1">
      <c r="A1239" s="19">
        <v>720020171</v>
      </c>
      <c r="B1239" s="19">
        <v>20036185</v>
      </c>
      <c r="C1239" s="19" t="s">
        <v>13063</v>
      </c>
      <c r="D1239" s="19" t="s">
        <v>13064</v>
      </c>
      <c r="E1239" s="20">
        <v>37469</v>
      </c>
      <c r="F1239" s="20">
        <v>37711</v>
      </c>
      <c r="G1239" s="19" t="s">
        <v>12416</v>
      </c>
      <c r="H1239" s="19" t="s">
        <v>94</v>
      </c>
      <c r="I1239" s="19" t="s">
        <v>8831</v>
      </c>
      <c r="O1239" s="19" t="s">
        <v>10768</v>
      </c>
      <c r="P1239" s="20"/>
      <c r="R1239" s="19">
        <v>6100</v>
      </c>
      <c r="S1239" s="19" t="str">
        <f>IF(COUNTIF($B$2:B1239,B1239)&gt;1,"重複","")</f>
        <v/>
      </c>
      <c r="T1239" s="19" t="s">
        <v>12418</v>
      </c>
    </row>
    <row r="1240" spans="1:20" s="19" customFormat="1" hidden="1">
      <c r="A1240" s="19">
        <v>720020172</v>
      </c>
      <c r="B1240" s="19">
        <v>20044391</v>
      </c>
      <c r="C1240" s="19" t="s">
        <v>13065</v>
      </c>
      <c r="D1240" s="19" t="s">
        <v>13066</v>
      </c>
      <c r="E1240" s="20">
        <v>37469</v>
      </c>
      <c r="F1240" s="20">
        <v>37711</v>
      </c>
      <c r="G1240" s="19" t="s">
        <v>12416</v>
      </c>
      <c r="H1240" s="19" t="s">
        <v>94</v>
      </c>
      <c r="I1240" s="19" t="s">
        <v>13067</v>
      </c>
      <c r="O1240" s="19" t="s">
        <v>10768</v>
      </c>
      <c r="P1240" s="20"/>
      <c r="R1240" s="19">
        <v>5600</v>
      </c>
      <c r="S1240" s="19" t="str">
        <f>IF(COUNTIF($B$2:B1240,B1240)&gt;1,"重複","")</f>
        <v/>
      </c>
      <c r="T1240" s="19" t="s">
        <v>12418</v>
      </c>
    </row>
    <row r="1241" spans="1:20" s="19" customFormat="1" hidden="1">
      <c r="A1241" s="19">
        <v>720020173</v>
      </c>
      <c r="B1241" s="19">
        <v>20042897</v>
      </c>
      <c r="C1241" s="19" t="s">
        <v>6491</v>
      </c>
      <c r="D1241" s="19" t="s">
        <v>6492</v>
      </c>
      <c r="E1241" s="20">
        <v>37469</v>
      </c>
      <c r="F1241" s="20">
        <v>37711</v>
      </c>
      <c r="G1241" s="19" t="s">
        <v>75</v>
      </c>
      <c r="H1241" s="19" t="s">
        <v>94</v>
      </c>
      <c r="I1241" s="19" t="s">
        <v>5264</v>
      </c>
      <c r="O1241" s="19" t="s">
        <v>10768</v>
      </c>
      <c r="P1241" s="20"/>
      <c r="R1241" s="19">
        <v>6600</v>
      </c>
      <c r="S1241" s="19" t="str">
        <f>IF(COUNTIF($B$2:B1241,B1241)&gt;1,"重複","")</f>
        <v/>
      </c>
      <c r="T1241" s="19" t="s">
        <v>11124</v>
      </c>
    </row>
    <row r="1242" spans="1:20" s="19" customFormat="1" hidden="1">
      <c r="A1242" s="19">
        <v>720020174</v>
      </c>
      <c r="B1242" s="19">
        <v>20044364</v>
      </c>
      <c r="C1242" s="19" t="s">
        <v>13068</v>
      </c>
      <c r="D1242" s="19" t="s">
        <v>13069</v>
      </c>
      <c r="E1242" s="20">
        <v>37469</v>
      </c>
      <c r="F1242" s="20">
        <v>37711</v>
      </c>
      <c r="G1242" s="19" t="s">
        <v>13070</v>
      </c>
      <c r="H1242" s="19" t="s">
        <v>94</v>
      </c>
      <c r="I1242" s="19" t="s">
        <v>13071</v>
      </c>
      <c r="O1242" s="19" t="s">
        <v>10768</v>
      </c>
      <c r="P1242" s="20"/>
      <c r="R1242" s="19">
        <v>6600</v>
      </c>
      <c r="S1242" s="19" t="str">
        <f>IF(COUNTIF($B$2:B1242,B1242)&gt;1,"重複","")</f>
        <v/>
      </c>
      <c r="T1242" s="19" t="s">
        <v>12418</v>
      </c>
    </row>
    <row r="1243" spans="1:20" s="19" customFormat="1" hidden="1">
      <c r="A1243" s="19">
        <v>720020175</v>
      </c>
      <c r="B1243" s="19">
        <v>20044407</v>
      </c>
      <c r="C1243" s="19" t="s">
        <v>13072</v>
      </c>
      <c r="D1243" s="19" t="s">
        <v>13073</v>
      </c>
      <c r="E1243" s="20">
        <v>37469</v>
      </c>
      <c r="F1243" s="20">
        <v>37711</v>
      </c>
      <c r="G1243" s="19" t="s">
        <v>12416</v>
      </c>
      <c r="H1243" s="19" t="s">
        <v>76</v>
      </c>
      <c r="I1243" s="19" t="s">
        <v>3268</v>
      </c>
      <c r="O1243" s="19" t="s">
        <v>10776</v>
      </c>
      <c r="P1243" s="20"/>
      <c r="R1243" s="19">
        <v>6100</v>
      </c>
      <c r="S1243" s="19" t="str">
        <f>IF(COUNTIF($B$2:B1243,B1243)&gt;1,"重複","")</f>
        <v/>
      </c>
      <c r="T1243" s="19" t="s">
        <v>12418</v>
      </c>
    </row>
    <row r="1244" spans="1:20" s="19" customFormat="1" hidden="1">
      <c r="A1244" s="19">
        <v>720020176</v>
      </c>
      <c r="B1244" s="19">
        <v>20044675</v>
      </c>
      <c r="C1244" s="19" t="s">
        <v>13074</v>
      </c>
      <c r="D1244" s="19" t="s">
        <v>13075</v>
      </c>
      <c r="E1244" s="20">
        <v>37469</v>
      </c>
      <c r="F1244" s="20">
        <v>37711</v>
      </c>
      <c r="G1244" s="19" t="s">
        <v>12416</v>
      </c>
      <c r="H1244" s="19" t="s">
        <v>94</v>
      </c>
      <c r="I1244" s="19" t="s">
        <v>7954</v>
      </c>
      <c r="O1244" s="19" t="s">
        <v>10768</v>
      </c>
      <c r="P1244" s="20"/>
      <c r="R1244" s="19">
        <v>6100</v>
      </c>
      <c r="S1244" s="19" t="str">
        <f>IF(COUNTIF($B$2:B1244,B1244)&gt;1,"重複","")</f>
        <v/>
      </c>
      <c r="T1244" s="19" t="s">
        <v>12418</v>
      </c>
    </row>
    <row r="1245" spans="1:20" s="19" customFormat="1" hidden="1">
      <c r="A1245" s="19">
        <v>720020177</v>
      </c>
      <c r="B1245" s="19">
        <v>20036520</v>
      </c>
      <c r="C1245" s="19" t="s">
        <v>13076</v>
      </c>
      <c r="D1245" s="19" t="s">
        <v>13077</v>
      </c>
      <c r="E1245" s="20">
        <v>37165</v>
      </c>
      <c r="F1245" s="20">
        <v>37346</v>
      </c>
      <c r="G1245" s="19" t="s">
        <v>12416</v>
      </c>
      <c r="H1245" s="19" t="s">
        <v>43</v>
      </c>
      <c r="I1245" s="19" t="s">
        <v>3840</v>
      </c>
      <c r="O1245" s="19" t="s">
        <v>10771</v>
      </c>
      <c r="P1245" s="20"/>
      <c r="R1245" s="19">
        <v>0</v>
      </c>
      <c r="S1245" s="19" t="str">
        <f>IF(COUNTIF($B$2:B1245,B1245)&gt;1,"重複","")</f>
        <v/>
      </c>
      <c r="T1245" s="19" t="s">
        <v>12418</v>
      </c>
    </row>
    <row r="1246" spans="1:20" s="19" customFormat="1" hidden="1">
      <c r="A1246" s="19">
        <v>720020178</v>
      </c>
      <c r="B1246" s="19">
        <v>20036060</v>
      </c>
      <c r="C1246" s="19" t="s">
        <v>8829</v>
      </c>
      <c r="D1246" s="19" t="s">
        <v>8830</v>
      </c>
      <c r="E1246" s="20">
        <v>37469</v>
      </c>
      <c r="F1246" s="20">
        <v>37711</v>
      </c>
      <c r="G1246" s="19" t="s">
        <v>75</v>
      </c>
      <c r="H1246" s="19" t="s">
        <v>94</v>
      </c>
      <c r="I1246" s="19" t="s">
        <v>6240</v>
      </c>
      <c r="O1246" s="19" t="s">
        <v>10768</v>
      </c>
      <c r="P1246" s="20"/>
      <c r="R1246" s="19">
        <v>6100</v>
      </c>
      <c r="S1246" s="19" t="str">
        <f>IF(COUNTIF($B$2:B1246,B1246)&gt;1,"重複","")</f>
        <v/>
      </c>
      <c r="T1246" s="19" t="s">
        <v>11124</v>
      </c>
    </row>
    <row r="1247" spans="1:20" s="19" customFormat="1" hidden="1">
      <c r="A1247" s="19">
        <v>720020179</v>
      </c>
      <c r="B1247" s="19">
        <v>20044461</v>
      </c>
      <c r="C1247" s="19" t="s">
        <v>13078</v>
      </c>
      <c r="D1247" s="19" t="s">
        <v>13079</v>
      </c>
      <c r="E1247" s="20">
        <v>37469</v>
      </c>
      <c r="F1247" s="20">
        <v>37711</v>
      </c>
      <c r="G1247" s="19" t="s">
        <v>12416</v>
      </c>
      <c r="H1247" s="19" t="s">
        <v>76</v>
      </c>
      <c r="I1247" s="19" t="s">
        <v>4086</v>
      </c>
      <c r="O1247" s="19" t="s">
        <v>10776</v>
      </c>
      <c r="P1247" s="20"/>
      <c r="R1247" s="19">
        <v>6600</v>
      </c>
      <c r="S1247" s="19" t="str">
        <f>IF(COUNTIF($B$2:B1247,B1247)&gt;1,"重複","")</f>
        <v/>
      </c>
      <c r="T1247" s="19" t="s">
        <v>12418</v>
      </c>
    </row>
    <row r="1248" spans="1:20" s="19" customFormat="1" hidden="1">
      <c r="A1248" s="19">
        <v>720020180</v>
      </c>
      <c r="B1248" s="19">
        <v>20046063</v>
      </c>
      <c r="C1248" s="19" t="s">
        <v>13080</v>
      </c>
      <c r="D1248" s="19" t="s">
        <v>13081</v>
      </c>
      <c r="E1248" s="20">
        <v>37500</v>
      </c>
      <c r="F1248" s="20">
        <v>37711</v>
      </c>
      <c r="G1248" s="19" t="s">
        <v>12416</v>
      </c>
      <c r="H1248" s="19" t="s">
        <v>43</v>
      </c>
      <c r="I1248" s="19" t="s">
        <v>2064</v>
      </c>
      <c r="O1248" s="19" t="s">
        <v>10771</v>
      </c>
      <c r="P1248" s="20"/>
      <c r="R1248" s="19">
        <v>6100</v>
      </c>
      <c r="S1248" s="19" t="str">
        <f>IF(COUNTIF($B$2:B1248,B1248)&gt;1,"重複","")</f>
        <v/>
      </c>
      <c r="T1248" s="19" t="s">
        <v>12418</v>
      </c>
    </row>
    <row r="1249" spans="1:20" s="19" customFormat="1" hidden="1">
      <c r="A1249" s="19">
        <v>720020181</v>
      </c>
      <c r="B1249" s="19">
        <v>20044639</v>
      </c>
      <c r="C1249" s="19" t="s">
        <v>13082</v>
      </c>
      <c r="D1249" s="19" t="s">
        <v>13083</v>
      </c>
      <c r="E1249" s="20">
        <v>37500</v>
      </c>
      <c r="F1249" s="20">
        <v>37711</v>
      </c>
      <c r="G1249" s="19" t="s">
        <v>12416</v>
      </c>
      <c r="H1249" s="19" t="s">
        <v>28</v>
      </c>
      <c r="I1249" s="19" t="s">
        <v>7382</v>
      </c>
      <c r="O1249" s="19" t="s">
        <v>10787</v>
      </c>
      <c r="P1249" s="20"/>
      <c r="R1249" s="19">
        <v>6600</v>
      </c>
      <c r="S1249" s="19" t="str">
        <f>IF(COUNTIF($B$2:B1249,B1249)&gt;1,"重複","")</f>
        <v/>
      </c>
      <c r="T1249" s="19" t="s">
        <v>12418</v>
      </c>
    </row>
    <row r="1250" spans="1:20" s="19" customFormat="1" hidden="1">
      <c r="A1250" s="19">
        <v>720020182</v>
      </c>
      <c r="B1250" s="19">
        <v>20039377</v>
      </c>
      <c r="C1250" s="19" t="s">
        <v>4819</v>
      </c>
      <c r="E1250" s="20">
        <v>37500</v>
      </c>
      <c r="F1250" s="20">
        <v>37711</v>
      </c>
      <c r="G1250" s="19" t="s">
        <v>12416</v>
      </c>
      <c r="H1250" s="19" t="s">
        <v>33</v>
      </c>
      <c r="I1250" s="19" t="s">
        <v>1773</v>
      </c>
      <c r="O1250" s="19" t="s">
        <v>10770</v>
      </c>
      <c r="P1250" s="20"/>
      <c r="S1250" s="19" t="str">
        <f>IF(COUNTIF($B$2:B1250,B1250)&gt;1,"重複","")</f>
        <v/>
      </c>
      <c r="T1250" s="19" t="s">
        <v>12418</v>
      </c>
    </row>
    <row r="1251" spans="1:20" s="19" customFormat="1" hidden="1">
      <c r="A1251" s="19">
        <v>720020183</v>
      </c>
      <c r="B1251" s="19">
        <v>20036167</v>
      </c>
      <c r="C1251" s="19" t="s">
        <v>8824</v>
      </c>
      <c r="E1251" s="20">
        <v>37500</v>
      </c>
      <c r="F1251" s="20">
        <v>37711</v>
      </c>
      <c r="G1251" s="19" t="s">
        <v>75</v>
      </c>
      <c r="H1251" s="19" t="s">
        <v>94</v>
      </c>
      <c r="I1251" s="19" t="s">
        <v>8825</v>
      </c>
      <c r="O1251" s="19" t="s">
        <v>10768</v>
      </c>
      <c r="P1251" s="20"/>
      <c r="S1251" s="19" t="str">
        <f>IF(COUNTIF($B$2:B1251,B1251)&gt;1,"重複","")</f>
        <v/>
      </c>
      <c r="T1251" s="19" t="s">
        <v>11124</v>
      </c>
    </row>
    <row r="1252" spans="1:20" s="19" customFormat="1" hidden="1">
      <c r="A1252" s="19">
        <v>720020184</v>
      </c>
      <c r="B1252" s="19">
        <v>20042930</v>
      </c>
      <c r="C1252" s="19" t="s">
        <v>13084</v>
      </c>
      <c r="D1252" s="19" t="s">
        <v>13085</v>
      </c>
      <c r="E1252" s="20">
        <v>37500</v>
      </c>
      <c r="F1252" s="20">
        <v>37711</v>
      </c>
      <c r="G1252" s="19" t="s">
        <v>12416</v>
      </c>
      <c r="H1252" s="19" t="s">
        <v>94</v>
      </c>
      <c r="I1252" s="19" t="s">
        <v>8825</v>
      </c>
      <c r="O1252" s="19" t="s">
        <v>10768</v>
      </c>
      <c r="P1252" s="20"/>
      <c r="R1252" s="19">
        <v>6600</v>
      </c>
      <c r="S1252" s="19" t="str">
        <f>IF(COUNTIF($B$2:B1252,B1252)&gt;1,"重複","")</f>
        <v/>
      </c>
      <c r="T1252" s="19" t="s">
        <v>12418</v>
      </c>
    </row>
    <row r="1253" spans="1:20" s="19" customFormat="1" hidden="1">
      <c r="A1253" s="19">
        <v>720020185</v>
      </c>
      <c r="B1253" s="19">
        <v>20020551</v>
      </c>
      <c r="C1253" s="19" t="s">
        <v>8818</v>
      </c>
      <c r="D1253" s="19" t="s">
        <v>8819</v>
      </c>
      <c r="E1253" s="20">
        <v>36342</v>
      </c>
      <c r="F1253" s="20">
        <v>36616</v>
      </c>
      <c r="G1253" s="19" t="s">
        <v>75</v>
      </c>
      <c r="H1253" s="19" t="s">
        <v>119</v>
      </c>
      <c r="I1253" s="19" t="s">
        <v>8820</v>
      </c>
      <c r="O1253" s="19" t="s">
        <v>10792</v>
      </c>
      <c r="P1253" s="20"/>
      <c r="R1253" s="19">
        <v>6600</v>
      </c>
      <c r="S1253" s="19" t="str">
        <f>IF(COUNTIF($B$2:B1253,B1253)&gt;1,"重複","")</f>
        <v/>
      </c>
      <c r="T1253" s="19" t="s">
        <v>11124</v>
      </c>
    </row>
    <row r="1254" spans="1:20" s="19" customFormat="1" hidden="1">
      <c r="A1254" s="19">
        <v>720020186</v>
      </c>
      <c r="B1254" s="19">
        <v>20033931</v>
      </c>
      <c r="C1254" s="19" t="s">
        <v>8821</v>
      </c>
      <c r="D1254" s="19" t="s">
        <v>8822</v>
      </c>
      <c r="E1254" s="20">
        <v>36800</v>
      </c>
      <c r="F1254" s="20">
        <v>36981</v>
      </c>
      <c r="G1254" s="19" t="s">
        <v>75</v>
      </c>
      <c r="H1254" s="19" t="s">
        <v>94</v>
      </c>
      <c r="I1254" s="19" t="s">
        <v>2705</v>
      </c>
      <c r="O1254" s="19" t="s">
        <v>10768</v>
      </c>
      <c r="P1254" s="20"/>
      <c r="R1254" s="19">
        <v>6600</v>
      </c>
      <c r="S1254" s="19" t="str">
        <f>IF(COUNTIF($B$2:B1254,B1254)&gt;1,"重複","")</f>
        <v/>
      </c>
      <c r="T1254" s="19" t="s">
        <v>11124</v>
      </c>
    </row>
    <row r="1255" spans="1:20" s="19" customFormat="1" hidden="1">
      <c r="A1255" s="19">
        <v>720020187</v>
      </c>
      <c r="B1255" s="19">
        <v>20028331</v>
      </c>
      <c r="C1255" s="19" t="s">
        <v>13086</v>
      </c>
      <c r="D1255" s="19" t="s">
        <v>13087</v>
      </c>
      <c r="E1255" s="20">
        <v>36115</v>
      </c>
      <c r="F1255" s="20">
        <v>36250</v>
      </c>
      <c r="G1255" s="19" t="s">
        <v>12416</v>
      </c>
      <c r="H1255" s="19" t="s">
        <v>28</v>
      </c>
      <c r="I1255" s="19" t="s">
        <v>4856</v>
      </c>
      <c r="O1255" s="19" t="s">
        <v>10787</v>
      </c>
      <c r="P1255" s="20"/>
      <c r="R1255" s="19">
        <v>6600</v>
      </c>
      <c r="S1255" s="19" t="str">
        <f>IF(COUNTIF($B$2:B1255,B1255)&gt;1,"重複","")</f>
        <v/>
      </c>
      <c r="T1255" s="19" t="s">
        <v>12418</v>
      </c>
    </row>
    <row r="1256" spans="1:20" s="19" customFormat="1" hidden="1">
      <c r="A1256" s="19">
        <v>720020188</v>
      </c>
      <c r="B1256" s="19">
        <v>20039368</v>
      </c>
      <c r="C1256" s="19" t="s">
        <v>8828</v>
      </c>
      <c r="E1256" s="20">
        <v>37500</v>
      </c>
      <c r="F1256" s="20">
        <v>37711</v>
      </c>
      <c r="G1256" s="19" t="s">
        <v>75</v>
      </c>
      <c r="H1256" s="19" t="s">
        <v>33</v>
      </c>
      <c r="I1256" s="19" t="s">
        <v>2614</v>
      </c>
      <c r="O1256" s="19" t="s">
        <v>10770</v>
      </c>
      <c r="P1256" s="20"/>
      <c r="S1256" s="19" t="str">
        <f>IF(COUNTIF($B$2:B1256,B1256)&gt;1,"重複","")</f>
        <v/>
      </c>
      <c r="T1256" s="19" t="s">
        <v>11124</v>
      </c>
    </row>
    <row r="1257" spans="1:20" s="19" customFormat="1" hidden="1">
      <c r="A1257" s="19">
        <v>720020189</v>
      </c>
      <c r="B1257" s="19">
        <v>20039261</v>
      </c>
      <c r="C1257" s="19" t="s">
        <v>8826</v>
      </c>
      <c r="D1257" s="19" t="s">
        <v>8827</v>
      </c>
      <c r="E1257" s="20">
        <v>37500</v>
      </c>
      <c r="F1257" s="20">
        <v>37711</v>
      </c>
      <c r="G1257" s="19" t="s">
        <v>75</v>
      </c>
      <c r="H1257" s="19" t="s">
        <v>76</v>
      </c>
      <c r="I1257" s="19" t="s">
        <v>988</v>
      </c>
      <c r="O1257" s="19" t="s">
        <v>10776</v>
      </c>
      <c r="P1257" s="20"/>
      <c r="R1257" s="19">
        <v>6600</v>
      </c>
      <c r="S1257" s="19" t="str">
        <f>IF(COUNTIF($B$2:B1257,B1257)&gt;1,"重複","")</f>
        <v/>
      </c>
      <c r="T1257" s="19" t="s">
        <v>11124</v>
      </c>
    </row>
    <row r="1258" spans="1:20" s="19" customFormat="1" hidden="1">
      <c r="A1258" s="19">
        <v>720020190</v>
      </c>
      <c r="B1258" s="19">
        <v>20040576</v>
      </c>
      <c r="C1258" s="19" t="s">
        <v>13088</v>
      </c>
      <c r="D1258" s="19" t="s">
        <v>13089</v>
      </c>
      <c r="E1258" s="20">
        <v>37500</v>
      </c>
      <c r="F1258" s="20">
        <v>37711</v>
      </c>
      <c r="G1258" s="19" t="s">
        <v>12416</v>
      </c>
      <c r="H1258" s="19" t="s">
        <v>94</v>
      </c>
      <c r="I1258" s="19" t="s">
        <v>286</v>
      </c>
      <c r="J1258" s="19" t="s">
        <v>13090</v>
      </c>
      <c r="O1258" s="19" t="s">
        <v>10768</v>
      </c>
      <c r="P1258" s="20"/>
      <c r="R1258" s="19">
        <v>5600</v>
      </c>
      <c r="S1258" s="19" t="str">
        <f>IF(COUNTIF($B$2:B1258,B1258)&gt;1,"重複","")</f>
        <v/>
      </c>
      <c r="T1258" s="19" t="s">
        <v>12418</v>
      </c>
    </row>
    <row r="1259" spans="1:20" s="19" customFormat="1" hidden="1">
      <c r="A1259" s="19">
        <v>720020191</v>
      </c>
      <c r="B1259" s="19">
        <v>20040186</v>
      </c>
      <c r="C1259" s="19" t="s">
        <v>13091</v>
      </c>
      <c r="D1259" s="19" t="s">
        <v>13092</v>
      </c>
      <c r="E1259" s="20">
        <v>37500</v>
      </c>
      <c r="F1259" s="20">
        <v>37711</v>
      </c>
      <c r="G1259" s="19" t="s">
        <v>12416</v>
      </c>
      <c r="H1259" s="19" t="s">
        <v>8130</v>
      </c>
      <c r="I1259" s="19" t="s">
        <v>6577</v>
      </c>
      <c r="O1259" s="19" t="s">
        <v>12015</v>
      </c>
      <c r="P1259" s="20"/>
      <c r="R1259" s="19">
        <v>6600</v>
      </c>
      <c r="S1259" s="19" t="str">
        <f>IF(COUNTIF($B$2:B1259,B1259)&gt;1,"重複","")</f>
        <v/>
      </c>
      <c r="T1259" s="19" t="s">
        <v>12418</v>
      </c>
    </row>
    <row r="1260" spans="1:20" s="19" customFormat="1" hidden="1">
      <c r="A1260" s="19">
        <v>720020192</v>
      </c>
      <c r="B1260" s="19">
        <v>20046310</v>
      </c>
      <c r="C1260" s="19" t="s">
        <v>13093</v>
      </c>
      <c r="D1260" s="19" t="s">
        <v>13094</v>
      </c>
      <c r="E1260" s="20">
        <v>37515</v>
      </c>
      <c r="F1260" s="20">
        <v>37711</v>
      </c>
      <c r="G1260" s="19" t="s">
        <v>12416</v>
      </c>
      <c r="H1260" s="19" t="s">
        <v>43</v>
      </c>
      <c r="I1260" s="19" t="s">
        <v>46</v>
      </c>
      <c r="O1260" s="19" t="s">
        <v>10771</v>
      </c>
      <c r="P1260" s="20"/>
      <c r="R1260" s="19">
        <v>6600</v>
      </c>
      <c r="S1260" s="19" t="str">
        <f>IF(COUNTIF($B$2:B1260,B1260)&gt;1,"重複","")</f>
        <v/>
      </c>
      <c r="T1260" s="19" t="s">
        <v>12418</v>
      </c>
    </row>
    <row r="1261" spans="1:20" s="19" customFormat="1" hidden="1">
      <c r="A1261" s="19">
        <v>720020193</v>
      </c>
      <c r="B1261" s="19">
        <v>20046018</v>
      </c>
      <c r="C1261" s="19" t="s">
        <v>8799</v>
      </c>
      <c r="D1261" s="19" t="s">
        <v>8800</v>
      </c>
      <c r="E1261" s="20">
        <v>37530</v>
      </c>
      <c r="F1261" s="20">
        <v>37711</v>
      </c>
      <c r="G1261" s="19" t="s">
        <v>75</v>
      </c>
      <c r="H1261" s="19" t="s">
        <v>8130</v>
      </c>
      <c r="I1261" s="19" t="s">
        <v>8801</v>
      </c>
      <c r="O1261" s="19" t="s">
        <v>12015</v>
      </c>
      <c r="P1261" s="20"/>
      <c r="R1261" s="19">
        <v>5230</v>
      </c>
      <c r="S1261" s="19" t="str">
        <f>IF(COUNTIF($B$2:B1261,B1261)&gt;1,"重複","")</f>
        <v/>
      </c>
      <c r="T1261" s="19" t="s">
        <v>11124</v>
      </c>
    </row>
    <row r="1262" spans="1:20" s="19" customFormat="1" hidden="1">
      <c r="A1262" s="19">
        <v>720020194</v>
      </c>
      <c r="B1262" s="19">
        <v>20039544</v>
      </c>
      <c r="C1262" s="19" t="s">
        <v>8777</v>
      </c>
      <c r="D1262" s="19" t="s">
        <v>8778</v>
      </c>
      <c r="E1262" s="20">
        <v>37530</v>
      </c>
      <c r="F1262" s="20">
        <v>37711</v>
      </c>
      <c r="G1262" s="19" t="s">
        <v>75</v>
      </c>
      <c r="H1262" s="19" t="s">
        <v>119</v>
      </c>
      <c r="I1262" s="19" t="s">
        <v>2965</v>
      </c>
      <c r="O1262" s="19" t="s">
        <v>10792</v>
      </c>
      <c r="P1262" s="20"/>
      <c r="R1262" s="19">
        <v>4740</v>
      </c>
      <c r="S1262" s="19" t="str">
        <f>IF(COUNTIF($B$2:B1262,B1262)&gt;1,"重複","")</f>
        <v/>
      </c>
      <c r="T1262" s="19" t="s">
        <v>11124</v>
      </c>
    </row>
    <row r="1263" spans="1:20" s="19" customFormat="1" hidden="1">
      <c r="A1263" s="19">
        <v>720020195</v>
      </c>
      <c r="B1263" s="19">
        <v>20039447</v>
      </c>
      <c r="C1263" s="19" t="s">
        <v>8775</v>
      </c>
      <c r="D1263" s="19" t="s">
        <v>6753</v>
      </c>
      <c r="E1263" s="20">
        <v>37530</v>
      </c>
      <c r="F1263" s="20">
        <v>37711</v>
      </c>
      <c r="G1263" s="19" t="s">
        <v>75</v>
      </c>
      <c r="H1263" s="19" t="s">
        <v>33</v>
      </c>
      <c r="I1263" s="19" t="s">
        <v>8776</v>
      </c>
      <c r="O1263" s="19" t="s">
        <v>10770</v>
      </c>
      <c r="P1263" s="20"/>
      <c r="R1263" s="19">
        <v>4740</v>
      </c>
      <c r="S1263" s="19" t="str">
        <f>IF(COUNTIF($B$2:B1263,B1263)&gt;1,"重複","")</f>
        <v/>
      </c>
      <c r="T1263" s="19" t="s">
        <v>11124</v>
      </c>
    </row>
    <row r="1264" spans="1:20" s="19" customFormat="1" hidden="1">
      <c r="A1264" s="19">
        <v>720020195</v>
      </c>
      <c r="B1264" s="19">
        <v>20032848</v>
      </c>
      <c r="C1264" s="19" t="s">
        <v>6752</v>
      </c>
      <c r="D1264" s="19" t="s">
        <v>6753</v>
      </c>
      <c r="E1264" s="20">
        <v>36982</v>
      </c>
      <c r="F1264" s="20">
        <v>37346</v>
      </c>
      <c r="G1264" s="19" t="s">
        <v>75</v>
      </c>
      <c r="H1264" s="19" t="s">
        <v>2660</v>
      </c>
      <c r="I1264" s="19" t="s">
        <v>282</v>
      </c>
      <c r="O1264" s="19" t="s">
        <v>10769</v>
      </c>
      <c r="P1264" s="20"/>
      <c r="R1264" s="19">
        <v>4740</v>
      </c>
      <c r="S1264" s="19" t="str">
        <f>IF(COUNTIF($B$2:B1264,B1264)&gt;1,"重複","")</f>
        <v/>
      </c>
      <c r="T1264" s="19" t="s">
        <v>11124</v>
      </c>
    </row>
    <row r="1265" spans="1:20" s="19" customFormat="1" hidden="1">
      <c r="A1265" s="19">
        <v>720020196</v>
      </c>
      <c r="B1265" s="19">
        <v>20033392</v>
      </c>
      <c r="C1265" s="19" t="s">
        <v>8740</v>
      </c>
      <c r="D1265" s="19" t="s">
        <v>8741</v>
      </c>
      <c r="E1265" s="20">
        <v>36566</v>
      </c>
      <c r="F1265" s="20">
        <v>36616</v>
      </c>
      <c r="G1265" s="19" t="s">
        <v>75</v>
      </c>
      <c r="H1265" s="19" t="s">
        <v>94</v>
      </c>
      <c r="I1265" s="19" t="s">
        <v>9935</v>
      </c>
      <c r="O1265" s="19" t="s">
        <v>10768</v>
      </c>
      <c r="P1265" s="20"/>
      <c r="R1265" s="19">
        <v>4740</v>
      </c>
      <c r="S1265" s="19" t="str">
        <f>IF(COUNTIF($B$2:B1265,B1265)&gt;1,"重複","")</f>
        <v/>
      </c>
      <c r="T1265" s="19" t="s">
        <v>11124</v>
      </c>
    </row>
    <row r="1266" spans="1:20" s="19" customFormat="1" hidden="1">
      <c r="A1266" s="19">
        <v>720020197</v>
      </c>
      <c r="B1266" s="19">
        <v>20036228</v>
      </c>
      <c r="C1266" s="19" t="s">
        <v>8763</v>
      </c>
      <c r="D1266" s="19" t="s">
        <v>8764</v>
      </c>
      <c r="E1266" s="20">
        <v>37530</v>
      </c>
      <c r="F1266" s="20">
        <v>37711</v>
      </c>
      <c r="G1266" s="19" t="s">
        <v>75</v>
      </c>
      <c r="H1266" s="19" t="s">
        <v>94</v>
      </c>
      <c r="I1266" s="19" t="s">
        <v>7725</v>
      </c>
      <c r="O1266" s="19" t="s">
        <v>10768</v>
      </c>
      <c r="P1266" s="20"/>
      <c r="R1266" s="19">
        <v>4740</v>
      </c>
      <c r="S1266" s="19" t="str">
        <f>IF(COUNTIF($B$2:B1266,B1266)&gt;1,"重複","")</f>
        <v/>
      </c>
      <c r="T1266" s="19" t="s">
        <v>11124</v>
      </c>
    </row>
    <row r="1267" spans="1:20" s="19" customFormat="1" hidden="1">
      <c r="A1267" s="19">
        <v>720020198</v>
      </c>
      <c r="B1267" s="19">
        <v>20020728</v>
      </c>
      <c r="C1267" s="19" t="s">
        <v>8719</v>
      </c>
      <c r="D1267" s="19" t="s">
        <v>8720</v>
      </c>
      <c r="E1267" s="20">
        <v>36069</v>
      </c>
      <c r="F1267" s="20">
        <v>36250</v>
      </c>
      <c r="G1267" s="19" t="s">
        <v>75</v>
      </c>
      <c r="H1267" s="19" t="s">
        <v>119</v>
      </c>
      <c r="I1267" s="19" t="s">
        <v>2759</v>
      </c>
      <c r="O1267" s="19" t="s">
        <v>10792</v>
      </c>
      <c r="P1267" s="20"/>
      <c r="R1267" s="19">
        <v>5730</v>
      </c>
      <c r="S1267" s="19" t="str">
        <f>IF(COUNTIF($B$2:B1267,B1267)&gt;1,"重複","")</f>
        <v/>
      </c>
      <c r="T1267" s="19" t="s">
        <v>11124</v>
      </c>
    </row>
    <row r="1268" spans="1:20" s="19" customFormat="1" hidden="1">
      <c r="A1268" s="19">
        <v>720020199</v>
      </c>
      <c r="B1268" s="19">
        <v>20032945</v>
      </c>
      <c r="C1268" s="19" t="s">
        <v>8738</v>
      </c>
      <c r="D1268" s="19" t="s">
        <v>8739</v>
      </c>
      <c r="E1268" s="20">
        <v>37165</v>
      </c>
      <c r="F1268" s="20">
        <v>37346</v>
      </c>
      <c r="G1268" s="19" t="s">
        <v>75</v>
      </c>
      <c r="H1268" s="19" t="s">
        <v>8130</v>
      </c>
      <c r="I1268" s="19" t="s">
        <v>5259</v>
      </c>
      <c r="O1268" s="19" t="s">
        <v>12015</v>
      </c>
      <c r="P1268" s="20"/>
      <c r="R1268" s="19">
        <v>6230</v>
      </c>
      <c r="S1268" s="19" t="str">
        <f>IF(COUNTIF($B$2:B1268,B1268)&gt;1,"重複","")</f>
        <v/>
      </c>
      <c r="T1268" s="19" t="s">
        <v>11124</v>
      </c>
    </row>
    <row r="1269" spans="1:20" s="19" customFormat="1" hidden="1">
      <c r="A1269" s="19">
        <v>720020200</v>
      </c>
      <c r="B1269" s="19">
        <v>20044977</v>
      </c>
      <c r="C1269" s="19" t="s">
        <v>13095</v>
      </c>
      <c r="D1269" s="19" t="s">
        <v>13096</v>
      </c>
      <c r="E1269" s="20">
        <v>37530</v>
      </c>
      <c r="F1269" s="20">
        <v>37711</v>
      </c>
      <c r="G1269" s="19" t="s">
        <v>12416</v>
      </c>
      <c r="H1269" s="19" t="s">
        <v>76</v>
      </c>
      <c r="I1269" s="19" t="s">
        <v>13097</v>
      </c>
      <c r="O1269" s="19" t="s">
        <v>10776</v>
      </c>
      <c r="P1269" s="20"/>
      <c r="R1269" s="19">
        <v>6600</v>
      </c>
      <c r="S1269" s="19" t="str">
        <f>IF(COUNTIF($B$2:B1269,B1269)&gt;1,"重複","")</f>
        <v/>
      </c>
      <c r="T1269" s="19" t="s">
        <v>12418</v>
      </c>
    </row>
    <row r="1270" spans="1:20" s="19" customFormat="1" hidden="1">
      <c r="A1270" s="19">
        <v>720020201</v>
      </c>
      <c r="B1270" s="19">
        <v>20094238</v>
      </c>
      <c r="C1270" s="19" t="s">
        <v>5754</v>
      </c>
      <c r="D1270" s="19" t="s">
        <v>5755</v>
      </c>
      <c r="E1270" s="20">
        <v>39707</v>
      </c>
      <c r="F1270" s="20">
        <v>39903</v>
      </c>
      <c r="G1270" s="19" t="s">
        <v>75</v>
      </c>
      <c r="H1270" s="19" t="s">
        <v>119</v>
      </c>
      <c r="I1270" s="19" t="s">
        <v>2541</v>
      </c>
      <c r="O1270" s="19" t="s">
        <v>10792</v>
      </c>
      <c r="P1270" s="20"/>
      <c r="R1270" s="19">
        <v>6600</v>
      </c>
      <c r="S1270" s="19" t="str">
        <f>IF(COUNTIF($B$2:B1270,B1270)&gt;1,"重複","")</f>
        <v/>
      </c>
      <c r="T1270" s="19" t="s">
        <v>11124</v>
      </c>
    </row>
    <row r="1271" spans="1:20" s="19" customFormat="1" hidden="1">
      <c r="A1271" s="19">
        <v>720020201</v>
      </c>
      <c r="B1271" s="19">
        <v>20040511</v>
      </c>
      <c r="C1271" s="19" t="s">
        <v>5754</v>
      </c>
      <c r="D1271" s="19" t="s">
        <v>5755</v>
      </c>
      <c r="E1271" s="20">
        <v>37530</v>
      </c>
      <c r="F1271" s="20">
        <v>37711</v>
      </c>
      <c r="G1271" s="19" t="s">
        <v>75</v>
      </c>
      <c r="H1271" s="19" t="s">
        <v>94</v>
      </c>
      <c r="I1271" s="19" t="s">
        <v>12113</v>
      </c>
      <c r="O1271" s="19" t="s">
        <v>10768</v>
      </c>
      <c r="P1271" s="20"/>
      <c r="R1271" s="19">
        <v>6100</v>
      </c>
      <c r="S1271" s="19" t="str">
        <f>IF(COUNTIF($B$2:B1271,B1271)&gt;1,"重複","")</f>
        <v/>
      </c>
      <c r="T1271" s="19" t="s">
        <v>11124</v>
      </c>
    </row>
    <row r="1272" spans="1:20" s="19" customFormat="1" hidden="1">
      <c r="A1272" s="19">
        <v>720020202</v>
      </c>
      <c r="B1272" s="19">
        <v>20036088</v>
      </c>
      <c r="C1272" s="19" t="s">
        <v>8758</v>
      </c>
      <c r="D1272" s="19" t="s">
        <v>8759</v>
      </c>
      <c r="E1272" s="20">
        <v>37530</v>
      </c>
      <c r="F1272" s="20">
        <v>37711</v>
      </c>
      <c r="G1272" s="19" t="s">
        <v>75</v>
      </c>
      <c r="H1272" s="19" t="s">
        <v>94</v>
      </c>
      <c r="I1272" s="19" t="s">
        <v>6179</v>
      </c>
      <c r="O1272" s="19" t="s">
        <v>10768</v>
      </c>
      <c r="P1272" s="20"/>
      <c r="R1272" s="19">
        <v>6600</v>
      </c>
      <c r="S1272" s="19" t="str">
        <f>IF(COUNTIF($B$2:B1272,B1272)&gt;1,"重複","")</f>
        <v/>
      </c>
      <c r="T1272" s="19" t="s">
        <v>11124</v>
      </c>
    </row>
    <row r="1273" spans="1:20" s="19" customFormat="1" hidden="1">
      <c r="A1273" s="19">
        <v>720020203</v>
      </c>
      <c r="B1273" s="19">
        <v>20022551</v>
      </c>
      <c r="C1273" s="19" t="s">
        <v>8722</v>
      </c>
      <c r="D1273" s="19" t="s">
        <v>8723</v>
      </c>
      <c r="E1273" s="20">
        <v>36069</v>
      </c>
      <c r="F1273" s="20">
        <v>36250</v>
      </c>
      <c r="G1273" s="19" t="s">
        <v>75</v>
      </c>
      <c r="H1273" s="19" t="s">
        <v>94</v>
      </c>
      <c r="I1273" s="19" t="s">
        <v>12130</v>
      </c>
      <c r="O1273" s="19" t="s">
        <v>10768</v>
      </c>
      <c r="P1273" s="20"/>
      <c r="R1273" s="19">
        <v>6230</v>
      </c>
      <c r="S1273" s="19" t="str">
        <f>IF(COUNTIF($B$2:B1273,B1273)&gt;1,"重複","")</f>
        <v/>
      </c>
      <c r="T1273" s="19" t="s">
        <v>11124</v>
      </c>
    </row>
    <row r="1274" spans="1:20" s="19" customFormat="1" hidden="1">
      <c r="A1274" s="19">
        <v>720020204</v>
      </c>
      <c r="B1274" s="19">
        <v>20022028</v>
      </c>
      <c r="C1274" s="19" t="s">
        <v>5533</v>
      </c>
      <c r="D1274" s="19" t="s">
        <v>5534</v>
      </c>
      <c r="E1274" s="20">
        <v>36617</v>
      </c>
      <c r="F1274" s="20">
        <v>36981</v>
      </c>
      <c r="G1274" s="19" t="s">
        <v>75</v>
      </c>
      <c r="H1274" s="19" t="s">
        <v>119</v>
      </c>
      <c r="I1274" s="19" t="s">
        <v>3809</v>
      </c>
      <c r="J1274" s="19" t="s">
        <v>1191</v>
      </c>
      <c r="O1274" s="19" t="s">
        <v>10792</v>
      </c>
      <c r="P1274" s="20"/>
      <c r="R1274" s="19">
        <v>6230</v>
      </c>
      <c r="S1274" s="19" t="str">
        <f>IF(COUNTIF($B$2:B1274,B1274)&gt;1,"重複","")</f>
        <v/>
      </c>
      <c r="T1274" s="19" t="s">
        <v>11124</v>
      </c>
    </row>
    <row r="1275" spans="1:20" s="19" customFormat="1" hidden="1">
      <c r="A1275" s="19">
        <v>720020204</v>
      </c>
      <c r="B1275" s="19">
        <v>20112974</v>
      </c>
      <c r="C1275" s="19" t="s">
        <v>4204</v>
      </c>
      <c r="D1275" s="19" t="s">
        <v>4205</v>
      </c>
      <c r="E1275" s="20">
        <v>40452</v>
      </c>
      <c r="F1275" s="20">
        <v>40633</v>
      </c>
      <c r="G1275" s="19" t="s">
        <v>75</v>
      </c>
      <c r="H1275" s="19" t="s">
        <v>119</v>
      </c>
      <c r="I1275" s="19" t="s">
        <v>3809</v>
      </c>
      <c r="O1275" s="19" t="s">
        <v>10792</v>
      </c>
      <c r="P1275" s="20"/>
      <c r="R1275" s="19">
        <v>6230</v>
      </c>
      <c r="S1275" s="19" t="str">
        <f>IF(COUNTIF($B$2:B1275,B1275)&gt;1,"重複","")</f>
        <v/>
      </c>
      <c r="T1275" s="19" t="s">
        <v>11124</v>
      </c>
    </row>
    <row r="1276" spans="1:20" s="19" customFormat="1" hidden="1">
      <c r="A1276" s="19">
        <v>720020204</v>
      </c>
      <c r="B1276" s="19">
        <v>20032972</v>
      </c>
      <c r="C1276" s="19" t="s">
        <v>4204</v>
      </c>
      <c r="D1276" s="19" t="s">
        <v>4205</v>
      </c>
      <c r="E1276" s="20">
        <v>37165</v>
      </c>
      <c r="F1276" s="20">
        <v>37346</v>
      </c>
      <c r="G1276" s="19" t="s">
        <v>75</v>
      </c>
      <c r="H1276" s="19" t="s">
        <v>8130</v>
      </c>
      <c r="I1276" s="19" t="s">
        <v>5259</v>
      </c>
      <c r="O1276" s="19" t="s">
        <v>12015</v>
      </c>
      <c r="P1276" s="20"/>
      <c r="R1276" s="19">
        <v>6230</v>
      </c>
      <c r="S1276" s="19" t="str">
        <f>IF(COUNTIF($B$2:B1276,B1276)&gt;1,"重複","")</f>
        <v/>
      </c>
      <c r="T1276" s="19" t="s">
        <v>11124</v>
      </c>
    </row>
    <row r="1277" spans="1:20" s="19" customFormat="1" hidden="1">
      <c r="A1277" s="19">
        <v>720020205</v>
      </c>
      <c r="B1277" s="19">
        <v>20046189</v>
      </c>
      <c r="C1277" s="19" t="s">
        <v>8797</v>
      </c>
      <c r="D1277" s="19" t="s">
        <v>8798</v>
      </c>
      <c r="E1277" s="20">
        <v>37530</v>
      </c>
      <c r="F1277" s="20">
        <v>37711</v>
      </c>
      <c r="G1277" s="19" t="s">
        <v>75</v>
      </c>
      <c r="H1277" s="19" t="s">
        <v>8130</v>
      </c>
      <c r="I1277" s="19" t="s">
        <v>8806</v>
      </c>
      <c r="O1277" s="19" t="s">
        <v>12015</v>
      </c>
      <c r="P1277" s="20"/>
      <c r="R1277" s="19">
        <v>6230</v>
      </c>
      <c r="S1277" s="19" t="str">
        <f>IF(COUNTIF($B$2:B1277,B1277)&gt;1,"重複","")</f>
        <v/>
      </c>
      <c r="T1277" s="19" t="s">
        <v>11124</v>
      </c>
    </row>
    <row r="1278" spans="1:20" s="19" customFormat="1" hidden="1">
      <c r="A1278" s="19">
        <v>720020205</v>
      </c>
      <c r="B1278" s="19">
        <v>20045271</v>
      </c>
      <c r="C1278" s="19" t="s">
        <v>8797</v>
      </c>
      <c r="D1278" s="19" t="s">
        <v>8798</v>
      </c>
      <c r="E1278" s="20">
        <v>37530</v>
      </c>
      <c r="F1278" s="20">
        <v>37711</v>
      </c>
      <c r="G1278" s="19" t="s">
        <v>75</v>
      </c>
      <c r="H1278" s="19" t="s">
        <v>94</v>
      </c>
      <c r="I1278" s="19" t="s">
        <v>6176</v>
      </c>
      <c r="O1278" s="19" t="s">
        <v>10768</v>
      </c>
      <c r="P1278" s="20"/>
      <c r="R1278" s="19">
        <v>6230</v>
      </c>
      <c r="S1278" s="19" t="str">
        <f>IF(COUNTIF($B$2:B1278,B1278)&gt;1,"重複","")</f>
        <v/>
      </c>
      <c r="T1278" s="19" t="s">
        <v>11124</v>
      </c>
    </row>
    <row r="1279" spans="1:20" s="19" customFormat="1" hidden="1">
      <c r="A1279" s="19">
        <v>720020206</v>
      </c>
      <c r="B1279" s="19">
        <v>20045494</v>
      </c>
      <c r="C1279" s="19" t="s">
        <v>141</v>
      </c>
      <c r="D1279" s="19" t="s">
        <v>142</v>
      </c>
      <c r="E1279" s="20">
        <v>37530</v>
      </c>
      <c r="F1279" s="20">
        <v>37711</v>
      </c>
      <c r="G1279" s="19" t="s">
        <v>75</v>
      </c>
      <c r="H1279" s="19" t="s">
        <v>125</v>
      </c>
      <c r="I1279" s="19" t="s">
        <v>11701</v>
      </c>
      <c r="O1279" s="19" t="s">
        <v>10764</v>
      </c>
      <c r="P1279" s="20">
        <v>44470</v>
      </c>
      <c r="Q1279" s="19" t="s">
        <v>29</v>
      </c>
      <c r="R1279" s="19">
        <v>5730</v>
      </c>
      <c r="S1279" s="19" t="str">
        <f>IF(COUNTIF($B$2:B1279,B1279)&gt;1,"重複","")</f>
        <v/>
      </c>
      <c r="T1279" s="19" t="s">
        <v>11124</v>
      </c>
    </row>
    <row r="1280" spans="1:20" s="19" customFormat="1" hidden="1">
      <c r="A1280" s="19">
        <v>720020207</v>
      </c>
      <c r="B1280" s="19">
        <v>20036237</v>
      </c>
      <c r="C1280" s="19" t="s">
        <v>8765</v>
      </c>
      <c r="D1280" s="19" t="s">
        <v>8766</v>
      </c>
      <c r="E1280" s="20">
        <v>37530</v>
      </c>
      <c r="F1280" s="20">
        <v>37711</v>
      </c>
      <c r="G1280" s="19" t="s">
        <v>75</v>
      </c>
      <c r="H1280" s="19" t="s">
        <v>94</v>
      </c>
      <c r="I1280" s="19" t="s">
        <v>7725</v>
      </c>
      <c r="O1280" s="19" t="s">
        <v>10768</v>
      </c>
      <c r="P1280" s="20"/>
      <c r="R1280" s="19">
        <v>4740</v>
      </c>
      <c r="S1280" s="19" t="str">
        <f>IF(COUNTIF($B$2:B1280,B1280)&gt;1,"重複","")</f>
        <v/>
      </c>
      <c r="T1280" s="19" t="s">
        <v>11124</v>
      </c>
    </row>
    <row r="1281" spans="1:20" s="19" customFormat="1" hidden="1">
      <c r="A1281" s="19">
        <v>720020208</v>
      </c>
      <c r="B1281" s="19">
        <v>20046551</v>
      </c>
      <c r="C1281" s="19" t="s">
        <v>13098</v>
      </c>
      <c r="D1281" s="19" t="s">
        <v>13099</v>
      </c>
      <c r="E1281" s="20">
        <v>37530</v>
      </c>
      <c r="F1281" s="20">
        <v>37711</v>
      </c>
      <c r="G1281" s="19" t="s">
        <v>12416</v>
      </c>
      <c r="H1281" s="19" t="s">
        <v>43</v>
      </c>
      <c r="I1281" s="19" t="s">
        <v>4450</v>
      </c>
      <c r="O1281" s="19" t="s">
        <v>10771</v>
      </c>
      <c r="P1281" s="20"/>
      <c r="R1281" s="19">
        <v>6100</v>
      </c>
      <c r="S1281" s="19" t="str">
        <f>IF(COUNTIF($B$2:B1281,B1281)&gt;1,"重複","")</f>
        <v/>
      </c>
      <c r="T1281" s="19" t="s">
        <v>12418</v>
      </c>
    </row>
    <row r="1282" spans="1:20" s="19" customFormat="1" hidden="1">
      <c r="A1282" s="19">
        <v>720020209</v>
      </c>
      <c r="B1282" s="19">
        <v>20040061</v>
      </c>
      <c r="C1282" s="19" t="s">
        <v>13100</v>
      </c>
      <c r="D1282" s="19" t="s">
        <v>13101</v>
      </c>
      <c r="E1282" s="20">
        <v>37530</v>
      </c>
      <c r="F1282" s="20">
        <v>37711</v>
      </c>
      <c r="G1282" s="19" t="s">
        <v>12416</v>
      </c>
      <c r="H1282" s="19" t="s">
        <v>119</v>
      </c>
      <c r="I1282" s="19" t="s">
        <v>13102</v>
      </c>
      <c r="O1282" s="19" t="s">
        <v>10792</v>
      </c>
      <c r="P1282" s="20"/>
      <c r="R1282" s="19">
        <v>6600</v>
      </c>
      <c r="S1282" s="19" t="str">
        <f>IF(COUNTIF($B$2:B1282,B1282)&gt;1,"重複","")</f>
        <v/>
      </c>
      <c r="T1282" s="19" t="s">
        <v>12418</v>
      </c>
    </row>
    <row r="1283" spans="1:20" s="19" customFormat="1" hidden="1">
      <c r="A1283" s="19">
        <v>720020210</v>
      </c>
      <c r="B1283" s="19">
        <v>20036273</v>
      </c>
      <c r="C1283" s="19" t="s">
        <v>8767</v>
      </c>
      <c r="D1283" s="19" t="s">
        <v>8768</v>
      </c>
      <c r="E1283" s="20">
        <v>37530</v>
      </c>
      <c r="F1283" s="20">
        <v>37711</v>
      </c>
      <c r="G1283" s="19" t="s">
        <v>75</v>
      </c>
      <c r="H1283" s="19" t="s">
        <v>94</v>
      </c>
      <c r="I1283" s="19" t="s">
        <v>7725</v>
      </c>
      <c r="O1283" s="19" t="s">
        <v>10768</v>
      </c>
      <c r="P1283" s="20"/>
      <c r="R1283" s="19">
        <v>5230</v>
      </c>
      <c r="S1283" s="19" t="str">
        <f>IF(COUNTIF($B$2:B1283,B1283)&gt;1,"重複","")</f>
        <v/>
      </c>
      <c r="T1283" s="19" t="s">
        <v>11124</v>
      </c>
    </row>
    <row r="1284" spans="1:20" s="19" customFormat="1" hidden="1">
      <c r="A1284" s="19">
        <v>720020211</v>
      </c>
      <c r="B1284" s="19">
        <v>20046221</v>
      </c>
      <c r="C1284" s="19" t="s">
        <v>8807</v>
      </c>
      <c r="D1284" s="19" t="s">
        <v>8808</v>
      </c>
      <c r="E1284" s="20">
        <v>37530</v>
      </c>
      <c r="F1284" s="20">
        <v>37711</v>
      </c>
      <c r="G1284" s="19" t="s">
        <v>75</v>
      </c>
      <c r="H1284" s="19" t="s">
        <v>43</v>
      </c>
      <c r="I1284" s="19" t="s">
        <v>8809</v>
      </c>
      <c r="J1284" s="19" t="s">
        <v>8810</v>
      </c>
      <c r="K1284" s="19" t="s">
        <v>8811</v>
      </c>
      <c r="O1284" s="19" t="s">
        <v>10771</v>
      </c>
      <c r="P1284" s="20"/>
      <c r="R1284" s="19">
        <v>5730</v>
      </c>
      <c r="S1284" s="19" t="str">
        <f>IF(COUNTIF($B$2:B1284,B1284)&gt;1,"重複","")</f>
        <v/>
      </c>
      <c r="T1284" s="19" t="s">
        <v>11124</v>
      </c>
    </row>
    <row r="1285" spans="1:20" s="19" customFormat="1" hidden="1">
      <c r="A1285" s="19">
        <v>720020212</v>
      </c>
      <c r="B1285" s="19">
        <v>20039233</v>
      </c>
      <c r="C1285" s="19" t="s">
        <v>6012</v>
      </c>
      <c r="D1285" s="19" t="s">
        <v>6013</v>
      </c>
      <c r="E1285" s="20">
        <v>37530</v>
      </c>
      <c r="F1285" s="20">
        <v>37711</v>
      </c>
      <c r="G1285" s="19" t="s">
        <v>75</v>
      </c>
      <c r="H1285" s="19" t="s">
        <v>76</v>
      </c>
      <c r="I1285" s="19" t="s">
        <v>8774</v>
      </c>
      <c r="O1285" s="19" t="s">
        <v>10776</v>
      </c>
      <c r="P1285" s="20"/>
      <c r="R1285" s="19">
        <v>6230</v>
      </c>
      <c r="S1285" s="19" t="str">
        <f>IF(COUNTIF($B$2:B1285,B1285)&gt;1,"重複","")</f>
        <v/>
      </c>
      <c r="T1285" s="19" t="s">
        <v>11124</v>
      </c>
    </row>
    <row r="1286" spans="1:20" s="19" customFormat="1" hidden="1">
      <c r="A1286" s="19">
        <v>720020213</v>
      </c>
      <c r="B1286" s="19">
        <v>20035491</v>
      </c>
      <c r="C1286" s="19" t="s">
        <v>8753</v>
      </c>
      <c r="D1286" s="19" t="s">
        <v>8754</v>
      </c>
      <c r="E1286" s="20">
        <v>36982</v>
      </c>
      <c r="F1286" s="20">
        <v>37346</v>
      </c>
      <c r="G1286" s="19" t="s">
        <v>75</v>
      </c>
      <c r="H1286" s="19" t="s">
        <v>119</v>
      </c>
      <c r="I1286" s="19" t="s">
        <v>8755</v>
      </c>
      <c r="O1286" s="19" t="s">
        <v>10792</v>
      </c>
      <c r="P1286" s="20"/>
      <c r="R1286" s="19">
        <v>5730</v>
      </c>
      <c r="S1286" s="19" t="str">
        <f>IF(COUNTIF($B$2:B1286,B1286)&gt;1,"重複","")</f>
        <v/>
      </c>
      <c r="T1286" s="19" t="s">
        <v>11124</v>
      </c>
    </row>
    <row r="1287" spans="1:20" s="19" customFormat="1" hidden="1">
      <c r="A1287" s="19">
        <v>720020214</v>
      </c>
      <c r="B1287" s="19">
        <v>20034538</v>
      </c>
      <c r="C1287" s="19" t="s">
        <v>8730</v>
      </c>
      <c r="D1287" s="19" t="s">
        <v>8731</v>
      </c>
      <c r="E1287" s="20">
        <v>36069</v>
      </c>
      <c r="F1287" s="20">
        <v>36250</v>
      </c>
      <c r="G1287" s="19" t="s">
        <v>75</v>
      </c>
      <c r="H1287" s="19" t="s">
        <v>33</v>
      </c>
      <c r="I1287" s="19" t="s">
        <v>8752</v>
      </c>
      <c r="O1287" s="19" t="s">
        <v>10770</v>
      </c>
      <c r="P1287" s="20"/>
      <c r="R1287" s="19">
        <v>6230</v>
      </c>
      <c r="S1287" s="19" t="str">
        <f>IF(COUNTIF($B$2:B1287,B1287)&gt;1,"重複","")</f>
        <v/>
      </c>
      <c r="T1287" s="19" t="s">
        <v>11124</v>
      </c>
    </row>
    <row r="1288" spans="1:20" s="19" customFormat="1" hidden="1">
      <c r="A1288" s="19">
        <v>720020214</v>
      </c>
      <c r="B1288" s="19">
        <v>20030280</v>
      </c>
      <c r="C1288" s="19" t="s">
        <v>8730</v>
      </c>
      <c r="D1288" s="19" t="s">
        <v>8731</v>
      </c>
      <c r="E1288" s="20">
        <v>35886</v>
      </c>
      <c r="F1288" s="20">
        <v>36250</v>
      </c>
      <c r="G1288" s="19" t="s">
        <v>75</v>
      </c>
      <c r="H1288" s="19" t="s">
        <v>8130</v>
      </c>
      <c r="I1288" s="19" t="s">
        <v>282</v>
      </c>
      <c r="J1288" s="19" t="s">
        <v>10876</v>
      </c>
      <c r="O1288" s="19" t="s">
        <v>12015</v>
      </c>
      <c r="P1288" s="20"/>
      <c r="R1288" s="19">
        <v>6230</v>
      </c>
      <c r="S1288" s="19" t="str">
        <f>IF(COUNTIF($B$2:B1288,B1288)&gt;1,"重複","")</f>
        <v/>
      </c>
      <c r="T1288" s="19" t="s">
        <v>11124</v>
      </c>
    </row>
    <row r="1289" spans="1:20" s="19" customFormat="1" hidden="1">
      <c r="A1289" s="19">
        <v>720020215</v>
      </c>
      <c r="B1289" s="19">
        <v>20037678</v>
      </c>
      <c r="C1289" s="19" t="s">
        <v>8772</v>
      </c>
      <c r="D1289" s="19" t="s">
        <v>8773</v>
      </c>
      <c r="E1289" s="20">
        <v>37211</v>
      </c>
      <c r="F1289" s="20">
        <v>37346</v>
      </c>
      <c r="G1289" s="19" t="s">
        <v>75</v>
      </c>
      <c r="H1289" s="19" t="s">
        <v>8130</v>
      </c>
      <c r="I1289" s="19" t="s">
        <v>2314</v>
      </c>
      <c r="O1289" s="19" t="s">
        <v>12015</v>
      </c>
      <c r="P1289" s="20"/>
      <c r="R1289" s="19">
        <v>5600</v>
      </c>
      <c r="S1289" s="19" t="str">
        <f>IF(COUNTIF($B$2:B1289,B1289)&gt;1,"重複","")</f>
        <v/>
      </c>
      <c r="T1289" s="19" t="s">
        <v>11124</v>
      </c>
    </row>
    <row r="1290" spans="1:20" s="19" customFormat="1" hidden="1">
      <c r="A1290" s="19">
        <v>720020216</v>
      </c>
      <c r="B1290" s="19">
        <v>20032796</v>
      </c>
      <c r="C1290" s="19" t="s">
        <v>8737</v>
      </c>
      <c r="D1290" s="19" t="s">
        <v>3443</v>
      </c>
      <c r="E1290" s="20">
        <v>36982</v>
      </c>
      <c r="F1290" s="20">
        <v>37346</v>
      </c>
      <c r="G1290" s="19" t="s">
        <v>75</v>
      </c>
      <c r="H1290" s="19" t="s">
        <v>8130</v>
      </c>
      <c r="I1290" s="19" t="s">
        <v>2314</v>
      </c>
      <c r="O1290" s="19" t="s">
        <v>12015</v>
      </c>
      <c r="P1290" s="20"/>
      <c r="R1290" s="19">
        <v>4740</v>
      </c>
      <c r="S1290" s="19" t="str">
        <f>IF(COUNTIF($B$2:B1290,B1290)&gt;1,"重複","")</f>
        <v/>
      </c>
      <c r="T1290" s="19" t="s">
        <v>11124</v>
      </c>
    </row>
    <row r="1291" spans="1:20" s="19" customFormat="1" hidden="1">
      <c r="A1291" s="19">
        <v>720020216</v>
      </c>
      <c r="B1291" s="19">
        <v>20129683</v>
      </c>
      <c r="C1291" s="19" t="s">
        <v>13103</v>
      </c>
      <c r="D1291" s="19" t="s">
        <v>3443</v>
      </c>
      <c r="E1291" s="20">
        <v>41185</v>
      </c>
      <c r="F1291" s="20">
        <v>41364</v>
      </c>
      <c r="G1291" s="19" t="s">
        <v>12416</v>
      </c>
      <c r="H1291" s="19" t="s">
        <v>2660</v>
      </c>
      <c r="I1291" s="19" t="s">
        <v>2118</v>
      </c>
      <c r="O1291" s="19" t="s">
        <v>10769</v>
      </c>
      <c r="P1291" s="20"/>
      <c r="S1291" s="19" t="str">
        <f>IF(COUNTIF($B$2:B1291,B1291)&gt;1,"重複","")</f>
        <v/>
      </c>
      <c r="T1291" s="19" t="s">
        <v>12418</v>
      </c>
    </row>
    <row r="1292" spans="1:20" s="19" customFormat="1" hidden="1">
      <c r="A1292" s="19">
        <v>720020217</v>
      </c>
      <c r="B1292" s="19">
        <v>20036041</v>
      </c>
      <c r="C1292" s="19" t="s">
        <v>13104</v>
      </c>
      <c r="D1292" s="19" t="s">
        <v>13105</v>
      </c>
      <c r="E1292" s="20">
        <v>37530</v>
      </c>
      <c r="F1292" s="20">
        <v>37711</v>
      </c>
      <c r="G1292" s="19" t="s">
        <v>12416</v>
      </c>
      <c r="H1292" s="19" t="s">
        <v>94</v>
      </c>
      <c r="I1292" s="19" t="s">
        <v>13106</v>
      </c>
      <c r="O1292" s="19" t="s">
        <v>10768</v>
      </c>
      <c r="P1292" s="20"/>
      <c r="R1292" s="19">
        <v>6600</v>
      </c>
      <c r="S1292" s="19" t="str">
        <f>IF(COUNTIF($B$2:B1292,B1292)&gt;1,"重複","")</f>
        <v/>
      </c>
      <c r="T1292" s="19" t="s">
        <v>12418</v>
      </c>
    </row>
    <row r="1293" spans="1:20" s="19" customFormat="1" hidden="1">
      <c r="A1293" s="19">
        <v>720020218</v>
      </c>
      <c r="B1293" s="19">
        <v>20046286</v>
      </c>
      <c r="C1293" s="19" t="s">
        <v>8814</v>
      </c>
      <c r="D1293" s="19" t="s">
        <v>8815</v>
      </c>
      <c r="E1293" s="20">
        <v>37530</v>
      </c>
      <c r="F1293" s="20">
        <v>37711</v>
      </c>
      <c r="G1293" s="19" t="s">
        <v>75</v>
      </c>
      <c r="H1293" s="19" t="s">
        <v>8130</v>
      </c>
      <c r="I1293" s="19" t="s">
        <v>7204</v>
      </c>
      <c r="O1293" s="19" t="s">
        <v>12015</v>
      </c>
      <c r="P1293" s="20"/>
      <c r="R1293" s="19">
        <v>0</v>
      </c>
      <c r="S1293" s="19" t="str">
        <f>IF(COUNTIF($B$2:B1293,B1293)&gt;1,"重複","")</f>
        <v/>
      </c>
      <c r="T1293" s="19" t="s">
        <v>11124</v>
      </c>
    </row>
    <row r="1294" spans="1:20" s="19" customFormat="1" hidden="1">
      <c r="A1294" s="19">
        <v>720020219</v>
      </c>
      <c r="B1294" s="19">
        <v>20039952</v>
      </c>
      <c r="C1294" s="19" t="s">
        <v>8785</v>
      </c>
      <c r="D1294" s="19" t="s">
        <v>8786</v>
      </c>
      <c r="E1294" s="20">
        <v>37530</v>
      </c>
      <c r="F1294" s="20">
        <v>37711</v>
      </c>
      <c r="G1294" s="19" t="s">
        <v>75</v>
      </c>
      <c r="H1294" s="19" t="s">
        <v>8130</v>
      </c>
      <c r="I1294" s="19" t="s">
        <v>4859</v>
      </c>
      <c r="O1294" s="19" t="s">
        <v>12015</v>
      </c>
      <c r="P1294" s="20"/>
      <c r="R1294" s="19">
        <v>4740</v>
      </c>
      <c r="S1294" s="19" t="str">
        <f>IF(COUNTIF($B$2:B1294,B1294)&gt;1,"重複","")</f>
        <v/>
      </c>
      <c r="T1294" s="19" t="s">
        <v>11124</v>
      </c>
    </row>
    <row r="1295" spans="1:20" s="19" customFormat="1" hidden="1">
      <c r="A1295" s="19">
        <v>720020220</v>
      </c>
      <c r="B1295" s="19">
        <v>20046301</v>
      </c>
      <c r="C1295" s="19" t="s">
        <v>8816</v>
      </c>
      <c r="D1295" s="19" t="s">
        <v>8817</v>
      </c>
      <c r="E1295" s="20">
        <v>37530</v>
      </c>
      <c r="F1295" s="20">
        <v>37711</v>
      </c>
      <c r="G1295" s="19" t="s">
        <v>75</v>
      </c>
      <c r="H1295" s="19" t="s">
        <v>8130</v>
      </c>
      <c r="I1295" s="19" t="s">
        <v>7204</v>
      </c>
      <c r="O1295" s="19" t="s">
        <v>12015</v>
      </c>
      <c r="P1295" s="20"/>
      <c r="R1295" s="19">
        <v>4740</v>
      </c>
      <c r="S1295" s="19" t="str">
        <f>IF(COUNTIF($B$2:B1295,B1295)&gt;1,"重複","")</f>
        <v/>
      </c>
      <c r="T1295" s="19" t="s">
        <v>11124</v>
      </c>
    </row>
    <row r="1296" spans="1:20" s="19" customFormat="1" hidden="1">
      <c r="A1296" s="19">
        <v>720020221</v>
      </c>
      <c r="B1296" s="19">
        <v>20034501</v>
      </c>
      <c r="C1296" s="19" t="s">
        <v>8749</v>
      </c>
      <c r="D1296" s="19" t="s">
        <v>8750</v>
      </c>
      <c r="E1296" s="20">
        <v>36069</v>
      </c>
      <c r="F1296" s="20">
        <v>36250</v>
      </c>
      <c r="G1296" s="19" t="s">
        <v>75</v>
      </c>
      <c r="H1296" s="19" t="s">
        <v>33</v>
      </c>
      <c r="I1296" s="19" t="s">
        <v>8751</v>
      </c>
      <c r="O1296" s="19" t="s">
        <v>10770</v>
      </c>
      <c r="P1296" s="20"/>
      <c r="R1296" s="19">
        <v>6230</v>
      </c>
      <c r="S1296" s="19" t="str">
        <f>IF(COUNTIF($B$2:B1296,B1296)&gt;1,"重複","")</f>
        <v/>
      </c>
      <c r="T1296" s="19" t="s">
        <v>11124</v>
      </c>
    </row>
    <row r="1297" spans="1:20" s="19" customFormat="1" hidden="1">
      <c r="A1297" s="19">
        <v>720020222</v>
      </c>
      <c r="B1297" s="19">
        <v>20153200</v>
      </c>
      <c r="C1297" s="19" t="s">
        <v>199</v>
      </c>
      <c r="D1297" s="19" t="s">
        <v>200</v>
      </c>
      <c r="E1297" s="20">
        <v>42283</v>
      </c>
      <c r="F1297" s="20">
        <v>42460</v>
      </c>
      <c r="G1297" s="19" t="s">
        <v>75</v>
      </c>
      <c r="H1297" s="19" t="s">
        <v>1545</v>
      </c>
      <c r="I1297" s="19" t="s">
        <v>2706</v>
      </c>
      <c r="O1297" s="19" t="s">
        <v>10772</v>
      </c>
      <c r="P1297" s="20">
        <v>41549</v>
      </c>
      <c r="Q1297" s="19" t="s">
        <v>29</v>
      </c>
      <c r="R1297" s="19">
        <v>6230</v>
      </c>
      <c r="S1297" s="19" t="str">
        <f>IF(COUNTIF($B$2:B1297,B1297)&gt;1,"重複","")</f>
        <v/>
      </c>
      <c r="T1297" s="19" t="s">
        <v>11124</v>
      </c>
    </row>
    <row r="1298" spans="1:20" s="19" customFormat="1" hidden="1">
      <c r="A1298" s="19">
        <v>720020222</v>
      </c>
      <c r="B1298" s="19">
        <v>20138691</v>
      </c>
      <c r="C1298" s="19" t="s">
        <v>199</v>
      </c>
      <c r="D1298" s="19" t="s">
        <v>200</v>
      </c>
      <c r="E1298" s="20">
        <v>41549</v>
      </c>
      <c r="F1298" s="20">
        <v>41729</v>
      </c>
      <c r="G1298" s="19" t="s">
        <v>75</v>
      </c>
      <c r="H1298" s="19" t="s">
        <v>1545</v>
      </c>
      <c r="I1298" s="19" t="s">
        <v>2706</v>
      </c>
      <c r="O1298" s="19" t="s">
        <v>10772</v>
      </c>
      <c r="P1298" s="20">
        <v>41549</v>
      </c>
      <c r="Q1298" s="19" t="s">
        <v>29</v>
      </c>
      <c r="R1298" s="19">
        <v>6230</v>
      </c>
      <c r="S1298" s="19" t="str">
        <f>IF(COUNTIF($B$2:B1298,B1298)&gt;1,"重複","")</f>
        <v/>
      </c>
      <c r="T1298" s="19" t="s">
        <v>11124</v>
      </c>
    </row>
    <row r="1299" spans="1:20" s="19" customFormat="1" hidden="1">
      <c r="A1299" s="19">
        <v>720020222</v>
      </c>
      <c r="B1299" s="19">
        <v>20141650</v>
      </c>
      <c r="C1299" s="19" t="s">
        <v>199</v>
      </c>
      <c r="D1299" s="19" t="s">
        <v>200</v>
      </c>
      <c r="E1299" s="20">
        <v>41740</v>
      </c>
      <c r="F1299" s="20">
        <v>42094</v>
      </c>
      <c r="G1299" s="19" t="s">
        <v>75</v>
      </c>
      <c r="H1299" s="19" t="s">
        <v>10781</v>
      </c>
      <c r="I1299" s="19" t="s">
        <v>3296</v>
      </c>
      <c r="J1299" s="19" t="s">
        <v>3296</v>
      </c>
      <c r="O1299" s="19" t="s">
        <v>10782</v>
      </c>
      <c r="P1299" s="20">
        <v>43374</v>
      </c>
      <c r="Q1299" s="19" t="s">
        <v>29</v>
      </c>
      <c r="R1299" s="19">
        <v>6230</v>
      </c>
      <c r="S1299" s="19" t="str">
        <f>IF(COUNTIF($B$2:B1299,B1299)&gt;1,"重複","")</f>
        <v/>
      </c>
      <c r="T1299" s="19" t="s">
        <v>11124</v>
      </c>
    </row>
    <row r="1300" spans="1:20" s="19" customFormat="1" hidden="1">
      <c r="A1300" s="19">
        <v>720020222</v>
      </c>
      <c r="B1300" s="19">
        <v>20027025</v>
      </c>
      <c r="C1300" s="19" t="s">
        <v>8724</v>
      </c>
      <c r="D1300" s="19" t="s">
        <v>200</v>
      </c>
      <c r="E1300" s="20">
        <v>36069</v>
      </c>
      <c r="F1300" s="20">
        <v>36250</v>
      </c>
      <c r="G1300" s="19" t="s">
        <v>75</v>
      </c>
      <c r="H1300" s="19" t="s">
        <v>76</v>
      </c>
      <c r="I1300" s="19" t="s">
        <v>1066</v>
      </c>
      <c r="O1300" s="19" t="s">
        <v>10776</v>
      </c>
      <c r="P1300" s="20"/>
      <c r="R1300" s="19">
        <v>5730</v>
      </c>
      <c r="S1300" s="19" t="str">
        <f>IF(COUNTIF($B$2:B1300,B1300)&gt;1,"重複","")</f>
        <v/>
      </c>
      <c r="T1300" s="19" t="s">
        <v>11124</v>
      </c>
    </row>
    <row r="1301" spans="1:20" s="19" customFormat="1" hidden="1">
      <c r="A1301" s="19">
        <v>720020223</v>
      </c>
      <c r="B1301" s="19">
        <v>20028299</v>
      </c>
      <c r="C1301" s="19" t="s">
        <v>8727</v>
      </c>
      <c r="D1301" s="19" t="s">
        <v>8728</v>
      </c>
      <c r="E1301" s="20">
        <v>36069</v>
      </c>
      <c r="F1301" s="20">
        <v>36250</v>
      </c>
      <c r="G1301" s="19" t="s">
        <v>75</v>
      </c>
      <c r="H1301" s="19" t="s">
        <v>28</v>
      </c>
      <c r="I1301" s="19" t="s">
        <v>8729</v>
      </c>
      <c r="O1301" s="19" t="s">
        <v>10787</v>
      </c>
      <c r="P1301" s="20"/>
      <c r="R1301" s="19">
        <v>5730</v>
      </c>
      <c r="S1301" s="19" t="str">
        <f>IF(COUNTIF($B$2:B1301,B1301)&gt;1,"重複","")</f>
        <v/>
      </c>
      <c r="T1301" s="19" t="s">
        <v>11124</v>
      </c>
    </row>
    <row r="1302" spans="1:20" s="19" customFormat="1" hidden="1">
      <c r="A1302" s="19">
        <v>720020224</v>
      </c>
      <c r="B1302" s="19">
        <v>20039590</v>
      </c>
      <c r="C1302" s="19" t="s">
        <v>8782</v>
      </c>
      <c r="D1302" s="19" t="s">
        <v>8783</v>
      </c>
      <c r="E1302" s="20">
        <v>37530</v>
      </c>
      <c r="F1302" s="20">
        <v>37711</v>
      </c>
      <c r="G1302" s="19" t="s">
        <v>75</v>
      </c>
      <c r="H1302" s="19" t="s">
        <v>119</v>
      </c>
      <c r="I1302" s="19" t="s">
        <v>8784</v>
      </c>
      <c r="O1302" s="19" t="s">
        <v>10792</v>
      </c>
      <c r="P1302" s="20"/>
      <c r="R1302" s="19">
        <v>6600</v>
      </c>
      <c r="S1302" s="19" t="str">
        <f>IF(COUNTIF($B$2:B1302,B1302)&gt;1,"重複","")</f>
        <v/>
      </c>
      <c r="T1302" s="19" t="s">
        <v>11124</v>
      </c>
    </row>
    <row r="1303" spans="1:20" s="19" customFormat="1" hidden="1">
      <c r="A1303" s="19">
        <v>720020225</v>
      </c>
      <c r="B1303" s="19">
        <v>20045192</v>
      </c>
      <c r="C1303" s="19" t="s">
        <v>8792</v>
      </c>
      <c r="D1303" s="19" t="s">
        <v>8793</v>
      </c>
      <c r="E1303" s="20">
        <v>37530</v>
      </c>
      <c r="F1303" s="20">
        <v>37711</v>
      </c>
      <c r="G1303" s="19" t="s">
        <v>75</v>
      </c>
      <c r="H1303" s="19" t="s">
        <v>119</v>
      </c>
      <c r="I1303" s="19" t="s">
        <v>8794</v>
      </c>
      <c r="O1303" s="19" t="s">
        <v>10792</v>
      </c>
      <c r="P1303" s="20"/>
      <c r="R1303" s="19">
        <v>4190</v>
      </c>
      <c r="S1303" s="19" t="str">
        <f>IF(COUNTIF($B$2:B1303,B1303)&gt;1,"重複","")</f>
        <v/>
      </c>
      <c r="T1303" s="19" t="s">
        <v>11124</v>
      </c>
    </row>
    <row r="1304" spans="1:20" s="19" customFormat="1" hidden="1">
      <c r="A1304" s="19">
        <v>720020226</v>
      </c>
      <c r="B1304" s="19">
        <v>20036102</v>
      </c>
      <c r="C1304" s="19" t="s">
        <v>8760</v>
      </c>
      <c r="D1304" s="19" t="s">
        <v>8761</v>
      </c>
      <c r="E1304" s="20">
        <v>37530</v>
      </c>
      <c r="F1304" s="20">
        <v>37711</v>
      </c>
      <c r="G1304" s="19" t="s">
        <v>75</v>
      </c>
      <c r="H1304" s="19" t="s">
        <v>94</v>
      </c>
      <c r="I1304" s="19" t="s">
        <v>8762</v>
      </c>
      <c r="O1304" s="19" t="s">
        <v>10768</v>
      </c>
      <c r="P1304" s="20"/>
      <c r="R1304" s="19">
        <v>6600</v>
      </c>
      <c r="S1304" s="19" t="str">
        <f>IF(COUNTIF($B$2:B1304,B1304)&gt;1,"重複","")</f>
        <v/>
      </c>
      <c r="T1304" s="19" t="s">
        <v>11124</v>
      </c>
    </row>
    <row r="1305" spans="1:20" s="19" customFormat="1" hidden="1">
      <c r="A1305" s="19">
        <v>720020227</v>
      </c>
      <c r="B1305" s="19">
        <v>20037135</v>
      </c>
      <c r="C1305" s="19" t="s">
        <v>13107</v>
      </c>
      <c r="D1305" s="19" t="s">
        <v>13108</v>
      </c>
      <c r="E1305" s="20">
        <v>37226</v>
      </c>
      <c r="F1305" s="20">
        <v>37346</v>
      </c>
      <c r="G1305" s="19" t="s">
        <v>12416</v>
      </c>
      <c r="H1305" s="19" t="s">
        <v>94</v>
      </c>
      <c r="I1305" s="19" t="s">
        <v>7744</v>
      </c>
      <c r="O1305" s="19" t="s">
        <v>10768</v>
      </c>
      <c r="P1305" s="20"/>
      <c r="R1305" s="19">
        <v>5600</v>
      </c>
      <c r="S1305" s="19" t="str">
        <f>IF(COUNTIF($B$2:B1305,B1305)&gt;1,"重複","")</f>
        <v/>
      </c>
      <c r="T1305" s="19" t="s">
        <v>12418</v>
      </c>
    </row>
    <row r="1306" spans="1:20" s="19" customFormat="1" hidden="1">
      <c r="A1306" s="19">
        <v>720020228</v>
      </c>
      <c r="B1306" s="19">
        <v>20045323</v>
      </c>
      <c r="C1306" s="19" t="s">
        <v>5926</v>
      </c>
      <c r="D1306" s="19" t="s">
        <v>5927</v>
      </c>
      <c r="E1306" s="20">
        <v>37530</v>
      </c>
      <c r="F1306" s="20">
        <v>37711</v>
      </c>
      <c r="G1306" s="19" t="s">
        <v>75</v>
      </c>
      <c r="H1306" s="19" t="s">
        <v>119</v>
      </c>
      <c r="I1306" s="19" t="s">
        <v>12083</v>
      </c>
      <c r="O1306" s="19" t="s">
        <v>10792</v>
      </c>
      <c r="P1306" s="20"/>
      <c r="R1306" s="19">
        <v>6230</v>
      </c>
      <c r="S1306" s="19" t="str">
        <f>IF(COUNTIF($B$2:B1306,B1306)&gt;1,"重複","")</f>
        <v/>
      </c>
      <c r="T1306" s="19" t="s">
        <v>11124</v>
      </c>
    </row>
    <row r="1307" spans="1:20" s="19" customFormat="1" hidden="1">
      <c r="A1307" s="19">
        <v>720020229</v>
      </c>
      <c r="B1307" s="19">
        <v>20059106</v>
      </c>
      <c r="C1307" s="19" t="s">
        <v>5410</v>
      </c>
      <c r="D1307" s="19" t="s">
        <v>5411</v>
      </c>
      <c r="E1307" s="20">
        <v>38139</v>
      </c>
      <c r="F1307" s="20">
        <v>38442</v>
      </c>
      <c r="G1307" s="19" t="s">
        <v>75</v>
      </c>
      <c r="H1307" s="19" t="s">
        <v>94</v>
      </c>
      <c r="I1307" s="19" t="s">
        <v>5925</v>
      </c>
      <c r="O1307" s="19" t="s">
        <v>10768</v>
      </c>
      <c r="P1307" s="20"/>
      <c r="R1307" s="19">
        <v>6230</v>
      </c>
      <c r="S1307" s="19" t="str">
        <f>IF(COUNTIF($B$2:B1307,B1307)&gt;1,"重複","")</f>
        <v/>
      </c>
      <c r="T1307" s="19" t="s">
        <v>11124</v>
      </c>
    </row>
    <row r="1308" spans="1:20" s="19" customFormat="1" hidden="1">
      <c r="A1308" s="19">
        <v>720020229</v>
      </c>
      <c r="B1308" s="19">
        <v>20046151</v>
      </c>
      <c r="C1308" s="19" t="s">
        <v>5410</v>
      </c>
      <c r="D1308" s="19" t="s">
        <v>5411</v>
      </c>
      <c r="E1308" s="20">
        <v>37530</v>
      </c>
      <c r="F1308" s="20">
        <v>37711</v>
      </c>
      <c r="G1308" s="19" t="s">
        <v>75</v>
      </c>
      <c r="H1308" s="19" t="s">
        <v>8130</v>
      </c>
      <c r="I1308" s="19" t="s">
        <v>5259</v>
      </c>
      <c r="O1308" s="19" t="s">
        <v>12015</v>
      </c>
      <c r="P1308" s="20"/>
      <c r="R1308" s="19">
        <v>6230</v>
      </c>
      <c r="S1308" s="19" t="str">
        <f>IF(COUNTIF($B$2:B1308,B1308)&gt;1,"重複","")</f>
        <v/>
      </c>
      <c r="T1308" s="19" t="s">
        <v>11124</v>
      </c>
    </row>
    <row r="1309" spans="1:20" s="19" customFormat="1" hidden="1">
      <c r="A1309" s="19">
        <v>720020230</v>
      </c>
      <c r="B1309" s="19">
        <v>20039571</v>
      </c>
      <c r="C1309" s="19" t="s">
        <v>8779</v>
      </c>
      <c r="D1309" s="19" t="s">
        <v>8780</v>
      </c>
      <c r="E1309" s="20">
        <v>37530</v>
      </c>
      <c r="F1309" s="20">
        <v>37711</v>
      </c>
      <c r="G1309" s="19" t="s">
        <v>75</v>
      </c>
      <c r="H1309" s="19" t="s">
        <v>119</v>
      </c>
      <c r="I1309" s="19" t="s">
        <v>8781</v>
      </c>
      <c r="O1309" s="19" t="s">
        <v>10792</v>
      </c>
      <c r="P1309" s="20"/>
      <c r="R1309" s="19">
        <v>4190</v>
      </c>
      <c r="S1309" s="19" t="str">
        <f>IF(COUNTIF($B$2:B1309,B1309)&gt;1,"重複","")</f>
        <v/>
      </c>
      <c r="T1309" s="19" t="s">
        <v>11124</v>
      </c>
    </row>
    <row r="1310" spans="1:20" s="19" customFormat="1" hidden="1">
      <c r="A1310" s="19">
        <v>720020231</v>
      </c>
      <c r="B1310" s="19">
        <v>20046231</v>
      </c>
      <c r="C1310" s="19" t="s">
        <v>13109</v>
      </c>
      <c r="D1310" s="19" t="s">
        <v>13110</v>
      </c>
      <c r="E1310" s="20">
        <v>37530</v>
      </c>
      <c r="F1310" s="20">
        <v>37711</v>
      </c>
      <c r="G1310" s="19" t="s">
        <v>12416</v>
      </c>
      <c r="H1310" s="19" t="s">
        <v>43</v>
      </c>
      <c r="I1310" s="19" t="s">
        <v>13111</v>
      </c>
      <c r="O1310" s="19" t="s">
        <v>10771</v>
      </c>
      <c r="P1310" s="20"/>
      <c r="R1310" s="19">
        <v>5600</v>
      </c>
      <c r="S1310" s="19" t="str">
        <f>IF(COUNTIF($B$2:B1310,B1310)&gt;1,"重複","")</f>
        <v/>
      </c>
      <c r="T1310" s="19" t="s">
        <v>12418</v>
      </c>
    </row>
    <row r="1311" spans="1:20" s="19" customFormat="1" hidden="1">
      <c r="A1311" s="19">
        <v>720020232</v>
      </c>
      <c r="B1311" s="19">
        <v>20033871</v>
      </c>
      <c r="C1311" s="19" t="s">
        <v>8745</v>
      </c>
      <c r="D1311" s="19" t="s">
        <v>8746</v>
      </c>
      <c r="E1311" s="20">
        <v>36800</v>
      </c>
      <c r="F1311" s="20">
        <v>36981</v>
      </c>
      <c r="G1311" s="19" t="s">
        <v>75</v>
      </c>
      <c r="H1311" s="19" t="s">
        <v>94</v>
      </c>
      <c r="I1311" s="19" t="s">
        <v>7725</v>
      </c>
      <c r="O1311" s="19" t="s">
        <v>10768</v>
      </c>
      <c r="P1311" s="20"/>
      <c r="R1311" s="19">
        <v>4190</v>
      </c>
      <c r="S1311" s="19" t="str">
        <f>IF(COUNTIF($B$2:B1311,B1311)&gt;1,"重複","")</f>
        <v/>
      </c>
      <c r="T1311" s="19" t="s">
        <v>11124</v>
      </c>
    </row>
    <row r="1312" spans="1:20" s="19" customFormat="1" hidden="1">
      <c r="A1312" s="19">
        <v>720020233</v>
      </c>
      <c r="B1312" s="19">
        <v>20046277</v>
      </c>
      <c r="C1312" s="19" t="s">
        <v>8812</v>
      </c>
      <c r="D1312" s="19" t="s">
        <v>8813</v>
      </c>
      <c r="E1312" s="20">
        <v>37530</v>
      </c>
      <c r="F1312" s="20">
        <v>37711</v>
      </c>
      <c r="G1312" s="19" t="s">
        <v>75</v>
      </c>
      <c r="H1312" s="19" t="s">
        <v>8130</v>
      </c>
      <c r="I1312" s="19" t="s">
        <v>7204</v>
      </c>
      <c r="O1312" s="19" t="s">
        <v>12015</v>
      </c>
      <c r="P1312" s="20"/>
      <c r="R1312" s="19">
        <v>5730</v>
      </c>
      <c r="S1312" s="19" t="str">
        <f>IF(COUNTIF($B$2:B1312,B1312)&gt;1,"重複","")</f>
        <v/>
      </c>
      <c r="T1312" s="19" t="s">
        <v>11124</v>
      </c>
    </row>
    <row r="1313" spans="1:20" s="19" customFormat="1" hidden="1">
      <c r="A1313" s="19">
        <v>720020234</v>
      </c>
      <c r="B1313" s="19">
        <v>20033816</v>
      </c>
      <c r="C1313" s="19" t="s">
        <v>8743</v>
      </c>
      <c r="D1313" s="19" t="s">
        <v>8744</v>
      </c>
      <c r="E1313" s="20">
        <v>36800</v>
      </c>
      <c r="F1313" s="20">
        <v>36981</v>
      </c>
      <c r="G1313" s="19" t="s">
        <v>75</v>
      </c>
      <c r="H1313" s="19" t="s">
        <v>94</v>
      </c>
      <c r="I1313" s="19" t="s">
        <v>7684</v>
      </c>
      <c r="O1313" s="19" t="s">
        <v>10768</v>
      </c>
      <c r="P1313" s="20"/>
      <c r="R1313" s="19">
        <v>6600</v>
      </c>
      <c r="S1313" s="19" t="str">
        <f>IF(COUNTIF($B$2:B1313,B1313)&gt;1,"重複","")</f>
        <v/>
      </c>
      <c r="T1313" s="19" t="s">
        <v>11124</v>
      </c>
    </row>
    <row r="1314" spans="1:20" s="19" customFormat="1" hidden="1">
      <c r="A1314" s="19">
        <v>720020235</v>
      </c>
      <c r="B1314" s="19">
        <v>20035506</v>
      </c>
      <c r="C1314" s="19" t="s">
        <v>8756</v>
      </c>
      <c r="D1314" s="19" t="s">
        <v>8757</v>
      </c>
      <c r="E1314" s="20">
        <v>36982</v>
      </c>
      <c r="F1314" s="20">
        <v>37346</v>
      </c>
      <c r="G1314" s="19" t="s">
        <v>75</v>
      </c>
      <c r="H1314" s="19" t="s">
        <v>119</v>
      </c>
      <c r="I1314" s="19" t="s">
        <v>8755</v>
      </c>
      <c r="O1314" s="19" t="s">
        <v>10792</v>
      </c>
      <c r="P1314" s="20"/>
      <c r="R1314" s="19">
        <v>5230</v>
      </c>
      <c r="S1314" s="19" t="str">
        <f>IF(COUNTIF($B$2:B1314,B1314)&gt;1,"重複","")</f>
        <v/>
      </c>
      <c r="T1314" s="19" t="s">
        <v>11124</v>
      </c>
    </row>
    <row r="1315" spans="1:20" s="19" customFormat="1" hidden="1">
      <c r="A1315" s="19">
        <v>720020236</v>
      </c>
      <c r="B1315" s="19">
        <v>20045458</v>
      </c>
      <c r="C1315" s="19" t="s">
        <v>13112</v>
      </c>
      <c r="D1315" s="19" t="s">
        <v>13113</v>
      </c>
      <c r="E1315" s="20">
        <v>37530</v>
      </c>
      <c r="F1315" s="20">
        <v>37711</v>
      </c>
      <c r="G1315" s="19" t="s">
        <v>12416</v>
      </c>
      <c r="H1315" s="19" t="s">
        <v>28</v>
      </c>
      <c r="I1315" s="19" t="s">
        <v>5072</v>
      </c>
      <c r="O1315" s="19" t="s">
        <v>10787</v>
      </c>
      <c r="P1315" s="20"/>
      <c r="R1315" s="19">
        <v>6600</v>
      </c>
      <c r="S1315" s="19" t="str">
        <f>IF(COUNTIF($B$2:B1315,B1315)&gt;1,"重複","")</f>
        <v/>
      </c>
      <c r="T1315" s="19" t="s">
        <v>12418</v>
      </c>
    </row>
    <row r="1316" spans="1:20" s="19" customFormat="1" hidden="1">
      <c r="A1316" s="19">
        <v>720020237</v>
      </c>
      <c r="B1316" s="19">
        <v>20034166</v>
      </c>
      <c r="C1316" s="19" t="s">
        <v>8747</v>
      </c>
      <c r="D1316" s="19" t="s">
        <v>8748</v>
      </c>
      <c r="E1316" s="20">
        <v>37165</v>
      </c>
      <c r="F1316" s="20">
        <v>37346</v>
      </c>
      <c r="G1316" s="19" t="s">
        <v>75</v>
      </c>
      <c r="H1316" s="19" t="s">
        <v>94</v>
      </c>
      <c r="I1316" s="19" t="s">
        <v>6775</v>
      </c>
      <c r="O1316" s="19" t="s">
        <v>10768</v>
      </c>
      <c r="P1316" s="20"/>
      <c r="R1316" s="19">
        <v>5730</v>
      </c>
      <c r="S1316" s="19" t="str">
        <f>IF(COUNTIF($B$2:B1316,B1316)&gt;1,"重複","")</f>
        <v/>
      </c>
      <c r="T1316" s="19" t="s">
        <v>11124</v>
      </c>
    </row>
    <row r="1317" spans="1:20" s="19" customFormat="1" hidden="1">
      <c r="A1317" s="19">
        <v>720020238</v>
      </c>
      <c r="B1317" s="19">
        <v>20037464</v>
      </c>
      <c r="C1317" s="19" t="s">
        <v>8769</v>
      </c>
      <c r="D1317" s="19" t="s">
        <v>8770</v>
      </c>
      <c r="E1317" s="20">
        <v>37165</v>
      </c>
      <c r="F1317" s="20">
        <v>37346</v>
      </c>
      <c r="G1317" s="19" t="s">
        <v>75</v>
      </c>
      <c r="H1317" s="19" t="s">
        <v>8130</v>
      </c>
      <c r="I1317" s="19" t="s">
        <v>5259</v>
      </c>
      <c r="O1317" s="19" t="s">
        <v>12015</v>
      </c>
      <c r="P1317" s="20"/>
      <c r="R1317" s="19">
        <v>0</v>
      </c>
      <c r="S1317" s="19" t="str">
        <f>IF(COUNTIF($B$2:B1317,B1317)&gt;1,"重複","")</f>
        <v/>
      </c>
      <c r="T1317" s="19" t="s">
        <v>11124</v>
      </c>
    </row>
    <row r="1318" spans="1:20" s="19" customFormat="1" hidden="1">
      <c r="A1318" s="19">
        <v>720020239</v>
      </c>
      <c r="B1318" s="19">
        <v>20046338</v>
      </c>
      <c r="C1318" s="19" t="s">
        <v>4797</v>
      </c>
      <c r="D1318" s="19" t="s">
        <v>4798</v>
      </c>
      <c r="E1318" s="20">
        <v>37530</v>
      </c>
      <c r="F1318" s="20">
        <v>37711</v>
      </c>
      <c r="G1318" s="19" t="s">
        <v>75</v>
      </c>
      <c r="H1318" s="19" t="s">
        <v>43</v>
      </c>
      <c r="I1318" s="19" t="s">
        <v>1588</v>
      </c>
      <c r="O1318" s="19" t="s">
        <v>10771</v>
      </c>
      <c r="P1318" s="20"/>
      <c r="R1318" s="19">
        <v>6600</v>
      </c>
      <c r="S1318" s="19" t="str">
        <f>IF(COUNTIF($B$2:B1318,B1318)&gt;1,"重複","")</f>
        <v/>
      </c>
      <c r="T1318" s="19" t="s">
        <v>11124</v>
      </c>
    </row>
    <row r="1319" spans="1:20" s="19" customFormat="1" hidden="1">
      <c r="A1319" s="19">
        <v>720020240</v>
      </c>
      <c r="B1319" s="19">
        <v>20046115</v>
      </c>
      <c r="C1319" s="19" t="s">
        <v>8802</v>
      </c>
      <c r="D1319" s="19" t="s">
        <v>8803</v>
      </c>
      <c r="E1319" s="20">
        <v>37530</v>
      </c>
      <c r="F1319" s="20">
        <v>37711</v>
      </c>
      <c r="G1319" s="19" t="s">
        <v>75</v>
      </c>
      <c r="H1319" s="19" t="s">
        <v>8130</v>
      </c>
      <c r="I1319" s="19" t="s">
        <v>5259</v>
      </c>
      <c r="O1319" s="19" t="s">
        <v>12015</v>
      </c>
      <c r="P1319" s="20"/>
      <c r="R1319" s="19">
        <v>6230</v>
      </c>
      <c r="S1319" s="19" t="str">
        <f>IF(COUNTIF($B$2:B1319,B1319)&gt;1,"重複","")</f>
        <v/>
      </c>
      <c r="T1319" s="19" t="s">
        <v>11124</v>
      </c>
    </row>
    <row r="1320" spans="1:20" s="19" customFormat="1" hidden="1">
      <c r="A1320" s="19">
        <v>720020241</v>
      </c>
      <c r="B1320" s="19">
        <v>20028094</v>
      </c>
      <c r="C1320" s="19" t="s">
        <v>8725</v>
      </c>
      <c r="D1320" s="19" t="s">
        <v>8726</v>
      </c>
      <c r="E1320" s="20">
        <v>36069</v>
      </c>
      <c r="F1320" s="20">
        <v>36250</v>
      </c>
      <c r="G1320" s="19" t="s">
        <v>75</v>
      </c>
      <c r="H1320" s="19" t="s">
        <v>76</v>
      </c>
      <c r="I1320" s="19" t="s">
        <v>12324</v>
      </c>
      <c r="O1320" s="19" t="s">
        <v>10776</v>
      </c>
      <c r="P1320" s="20"/>
      <c r="R1320" s="19">
        <v>6230</v>
      </c>
      <c r="S1320" s="19" t="str">
        <f>IF(COUNTIF($B$2:B1320,B1320)&gt;1,"重複","")</f>
        <v/>
      </c>
      <c r="T1320" s="19" t="s">
        <v>11124</v>
      </c>
    </row>
    <row r="1321" spans="1:20" s="19" customFormat="1" hidden="1">
      <c r="A1321" s="19">
        <v>720020242</v>
      </c>
      <c r="B1321" s="19">
        <v>20032661</v>
      </c>
      <c r="C1321" s="19" t="s">
        <v>8736</v>
      </c>
      <c r="D1321" s="19" t="s">
        <v>6657</v>
      </c>
      <c r="E1321" s="20">
        <v>37165</v>
      </c>
      <c r="F1321" s="20">
        <v>37346</v>
      </c>
      <c r="G1321" s="19" t="s">
        <v>75</v>
      </c>
      <c r="H1321" s="19" t="s">
        <v>28</v>
      </c>
      <c r="I1321" s="19" t="s">
        <v>9639</v>
      </c>
      <c r="O1321" s="19" t="s">
        <v>10787</v>
      </c>
      <c r="P1321" s="20"/>
      <c r="R1321" s="19">
        <v>6600</v>
      </c>
      <c r="S1321" s="19" t="str">
        <f>IF(COUNTIF($B$2:B1321,B1321)&gt;1,"重複","")</f>
        <v/>
      </c>
      <c r="T1321" s="19" t="s">
        <v>11124</v>
      </c>
    </row>
    <row r="1322" spans="1:20" s="19" customFormat="1" hidden="1">
      <c r="A1322" s="19">
        <v>720020242</v>
      </c>
      <c r="B1322" s="19">
        <v>20023371</v>
      </c>
      <c r="C1322" s="19" t="s">
        <v>6656</v>
      </c>
      <c r="D1322" s="19" t="s">
        <v>6657</v>
      </c>
      <c r="E1322" s="20">
        <v>36192</v>
      </c>
      <c r="F1322" s="20">
        <v>36250</v>
      </c>
      <c r="G1322" s="19" t="s">
        <v>75</v>
      </c>
      <c r="H1322" s="19" t="s">
        <v>43</v>
      </c>
      <c r="I1322" s="19" t="s">
        <v>9263</v>
      </c>
      <c r="O1322" s="19" t="s">
        <v>10771</v>
      </c>
      <c r="P1322" s="20"/>
      <c r="R1322" s="19">
        <v>6600</v>
      </c>
      <c r="S1322" s="19" t="str">
        <f>IF(COUNTIF($B$2:B1322,B1322)&gt;1,"重複","")</f>
        <v/>
      </c>
      <c r="T1322" s="19" t="s">
        <v>11124</v>
      </c>
    </row>
    <row r="1323" spans="1:20" s="19" customFormat="1" hidden="1">
      <c r="A1323" s="19">
        <v>720020243</v>
      </c>
      <c r="B1323" s="19">
        <v>20044499</v>
      </c>
      <c r="C1323" s="19" t="s">
        <v>8787</v>
      </c>
      <c r="D1323" s="19" t="s">
        <v>8788</v>
      </c>
      <c r="E1323" s="20">
        <v>37530</v>
      </c>
      <c r="F1323" s="20">
        <v>37711</v>
      </c>
      <c r="G1323" s="19" t="s">
        <v>75</v>
      </c>
      <c r="H1323" s="19" t="s">
        <v>94</v>
      </c>
      <c r="I1323" s="19" t="s">
        <v>8789</v>
      </c>
      <c r="O1323" s="19" t="s">
        <v>10768</v>
      </c>
      <c r="P1323" s="20"/>
      <c r="R1323" s="19">
        <v>6230</v>
      </c>
      <c r="S1323" s="19" t="str">
        <f>IF(COUNTIF($B$2:B1323,B1323)&gt;1,"重複","")</f>
        <v/>
      </c>
      <c r="T1323" s="19" t="s">
        <v>11124</v>
      </c>
    </row>
    <row r="1324" spans="1:20" s="19" customFormat="1" hidden="1">
      <c r="A1324" s="19">
        <v>720020244</v>
      </c>
      <c r="B1324" s="19">
        <v>20046329</v>
      </c>
      <c r="C1324" s="19" t="s">
        <v>13114</v>
      </c>
      <c r="D1324" s="19" t="s">
        <v>13115</v>
      </c>
      <c r="E1324" s="20">
        <v>37530</v>
      </c>
      <c r="F1324" s="20">
        <v>37711</v>
      </c>
      <c r="G1324" s="19" t="s">
        <v>12416</v>
      </c>
      <c r="H1324" s="19" t="s">
        <v>43</v>
      </c>
      <c r="I1324" s="19" t="s">
        <v>1588</v>
      </c>
      <c r="O1324" s="19" t="s">
        <v>10771</v>
      </c>
      <c r="P1324" s="20"/>
      <c r="R1324" s="19">
        <v>6600</v>
      </c>
      <c r="S1324" s="19" t="str">
        <f>IF(COUNTIF($B$2:B1324,B1324)&gt;1,"重複","")</f>
        <v/>
      </c>
      <c r="T1324" s="19" t="s">
        <v>12418</v>
      </c>
    </row>
    <row r="1325" spans="1:20" s="19" customFormat="1" hidden="1">
      <c r="A1325" s="19">
        <v>720020245</v>
      </c>
      <c r="B1325" s="19">
        <v>20039359</v>
      </c>
      <c r="C1325" s="19" t="s">
        <v>13116</v>
      </c>
      <c r="D1325" s="19" t="s">
        <v>13117</v>
      </c>
      <c r="E1325" s="20">
        <v>37530</v>
      </c>
      <c r="F1325" s="20">
        <v>37711</v>
      </c>
      <c r="G1325" s="19" t="s">
        <v>12416</v>
      </c>
      <c r="H1325" s="19" t="s">
        <v>33</v>
      </c>
      <c r="I1325" s="19" t="s">
        <v>2069</v>
      </c>
      <c r="O1325" s="19" t="s">
        <v>10770</v>
      </c>
      <c r="P1325" s="20"/>
      <c r="R1325" s="19">
        <v>5600</v>
      </c>
      <c r="S1325" s="19" t="str">
        <f>IF(COUNTIF($B$2:B1325,B1325)&gt;1,"重複","")</f>
        <v/>
      </c>
      <c r="T1325" s="19" t="s">
        <v>12418</v>
      </c>
    </row>
    <row r="1326" spans="1:20" s="19" customFormat="1" hidden="1">
      <c r="A1326" s="19">
        <v>720020246</v>
      </c>
      <c r="B1326" s="19">
        <v>20045208</v>
      </c>
      <c r="C1326" s="19" t="s">
        <v>8795</v>
      </c>
      <c r="D1326" s="19" t="s">
        <v>8796</v>
      </c>
      <c r="E1326" s="20">
        <v>37530</v>
      </c>
      <c r="F1326" s="20">
        <v>37711</v>
      </c>
      <c r="G1326" s="19" t="s">
        <v>75</v>
      </c>
      <c r="H1326" s="19" t="s">
        <v>119</v>
      </c>
      <c r="I1326" s="19" t="s">
        <v>2968</v>
      </c>
      <c r="O1326" s="19" t="s">
        <v>10792</v>
      </c>
      <c r="P1326" s="20"/>
      <c r="R1326" s="19">
        <v>6600</v>
      </c>
      <c r="S1326" s="19" t="str">
        <f>IF(COUNTIF($B$2:B1326,B1326)&gt;1,"重複","")</f>
        <v/>
      </c>
      <c r="T1326" s="19" t="s">
        <v>11124</v>
      </c>
    </row>
    <row r="1327" spans="1:20" s="19" customFormat="1" hidden="1">
      <c r="A1327" s="19">
        <v>720020247</v>
      </c>
      <c r="B1327" s="19">
        <v>20037571</v>
      </c>
      <c r="C1327" s="19" t="s">
        <v>13118</v>
      </c>
      <c r="D1327" s="19" t="s">
        <v>8771</v>
      </c>
      <c r="E1327" s="20">
        <v>37530</v>
      </c>
      <c r="F1327" s="20">
        <v>37711</v>
      </c>
      <c r="G1327" s="19" t="s">
        <v>12416</v>
      </c>
      <c r="H1327" s="19" t="s">
        <v>94</v>
      </c>
      <c r="I1327" s="19" t="s">
        <v>6237</v>
      </c>
      <c r="O1327" s="19" t="s">
        <v>10768</v>
      </c>
      <c r="P1327" s="20"/>
      <c r="R1327" s="19">
        <v>6600</v>
      </c>
      <c r="S1327" s="19" t="str">
        <f>IF(COUNTIF($B$2:B1327,B1327)&gt;1,"重複","")</f>
        <v/>
      </c>
      <c r="T1327" s="19" t="s">
        <v>12418</v>
      </c>
    </row>
    <row r="1328" spans="1:20" s="19" customFormat="1" hidden="1">
      <c r="A1328" s="19">
        <v>720020248</v>
      </c>
      <c r="B1328" s="19">
        <v>20046161</v>
      </c>
      <c r="C1328" s="19" t="s">
        <v>8804</v>
      </c>
      <c r="D1328" s="19" t="s">
        <v>8805</v>
      </c>
      <c r="E1328" s="20">
        <v>37530</v>
      </c>
      <c r="F1328" s="20">
        <v>37711</v>
      </c>
      <c r="G1328" s="19" t="s">
        <v>75</v>
      </c>
      <c r="H1328" s="19" t="s">
        <v>8130</v>
      </c>
      <c r="I1328" s="19" t="s">
        <v>5259</v>
      </c>
      <c r="O1328" s="19" t="s">
        <v>12015</v>
      </c>
      <c r="P1328" s="20"/>
      <c r="R1328" s="19">
        <v>0</v>
      </c>
      <c r="S1328" s="19" t="str">
        <f>IF(COUNTIF($B$2:B1328,B1328)&gt;1,"重複","")</f>
        <v/>
      </c>
      <c r="T1328" s="19" t="s">
        <v>11124</v>
      </c>
    </row>
    <row r="1329" spans="1:20" s="19" customFormat="1" hidden="1">
      <c r="A1329" s="19">
        <v>720020249</v>
      </c>
      <c r="B1329" s="19">
        <v>20045476</v>
      </c>
      <c r="C1329" s="19" t="s">
        <v>13119</v>
      </c>
      <c r="D1329" s="19" t="s">
        <v>13120</v>
      </c>
      <c r="E1329" s="20">
        <v>37561</v>
      </c>
      <c r="F1329" s="20">
        <v>37711</v>
      </c>
      <c r="G1329" s="19" t="s">
        <v>12416</v>
      </c>
      <c r="H1329" s="19" t="s">
        <v>94</v>
      </c>
      <c r="I1329" s="19" t="s">
        <v>7217</v>
      </c>
      <c r="O1329" s="19" t="s">
        <v>10768</v>
      </c>
      <c r="P1329" s="20"/>
      <c r="R1329" s="19">
        <v>6100</v>
      </c>
      <c r="S1329" s="19" t="str">
        <f>IF(COUNTIF($B$2:B1329,B1329)&gt;1,"重複","")</f>
        <v/>
      </c>
      <c r="T1329" s="19" t="s">
        <v>12418</v>
      </c>
    </row>
    <row r="1330" spans="1:20" s="19" customFormat="1" hidden="1">
      <c r="A1330" s="19">
        <v>720020250</v>
      </c>
      <c r="B1330" s="19">
        <v>20036584</v>
      </c>
      <c r="C1330" s="19" t="s">
        <v>8700</v>
      </c>
      <c r="D1330" s="19" t="s">
        <v>8701</v>
      </c>
      <c r="E1330" s="20">
        <v>35886</v>
      </c>
      <c r="F1330" s="20">
        <v>36250</v>
      </c>
      <c r="G1330" s="19" t="s">
        <v>75</v>
      </c>
      <c r="H1330" s="19" t="s">
        <v>43</v>
      </c>
      <c r="O1330" s="19" t="s">
        <v>10771</v>
      </c>
      <c r="P1330" s="20"/>
      <c r="R1330" s="19">
        <v>6230</v>
      </c>
      <c r="S1330" s="19" t="str">
        <f>IF(COUNTIF($B$2:B1330,B1330)&gt;1,"重複","")</f>
        <v/>
      </c>
      <c r="T1330" s="19" t="s">
        <v>11124</v>
      </c>
    </row>
    <row r="1331" spans="1:20" s="19" customFormat="1" hidden="1">
      <c r="A1331" s="19">
        <v>720020251</v>
      </c>
      <c r="B1331" s="19">
        <v>20046453</v>
      </c>
      <c r="C1331" s="19" t="s">
        <v>13121</v>
      </c>
      <c r="D1331" s="19" t="s">
        <v>13122</v>
      </c>
      <c r="E1331" s="20">
        <v>37561</v>
      </c>
      <c r="F1331" s="20">
        <v>37711</v>
      </c>
      <c r="G1331" s="19" t="s">
        <v>12416</v>
      </c>
      <c r="H1331" s="19" t="s">
        <v>28</v>
      </c>
      <c r="I1331" s="19" t="s">
        <v>13123</v>
      </c>
      <c r="O1331" s="19" t="s">
        <v>10787</v>
      </c>
      <c r="P1331" s="20"/>
      <c r="R1331" s="19">
        <v>6600</v>
      </c>
      <c r="S1331" s="19" t="str">
        <f>IF(COUNTIF($B$2:B1331,B1331)&gt;1,"重複","")</f>
        <v/>
      </c>
      <c r="T1331" s="19" t="s">
        <v>12418</v>
      </c>
    </row>
    <row r="1332" spans="1:20" s="19" customFormat="1" hidden="1">
      <c r="A1332" s="19">
        <v>720020252</v>
      </c>
      <c r="B1332" s="19">
        <v>20045226</v>
      </c>
      <c r="C1332" s="19" t="s">
        <v>8703</v>
      </c>
      <c r="D1332" s="19" t="s">
        <v>8704</v>
      </c>
      <c r="E1332" s="20">
        <v>37561</v>
      </c>
      <c r="F1332" s="20">
        <v>37711</v>
      </c>
      <c r="G1332" s="19" t="s">
        <v>75</v>
      </c>
      <c r="H1332" s="19" t="s">
        <v>94</v>
      </c>
      <c r="I1332" s="19" t="s">
        <v>8705</v>
      </c>
      <c r="O1332" s="19" t="s">
        <v>10768</v>
      </c>
      <c r="P1332" s="20"/>
      <c r="R1332" s="19">
        <v>5600</v>
      </c>
      <c r="S1332" s="19" t="str">
        <f>IF(COUNTIF($B$2:B1332,B1332)&gt;1,"重複","")</f>
        <v/>
      </c>
      <c r="T1332" s="19" t="s">
        <v>11124</v>
      </c>
    </row>
    <row r="1333" spans="1:20" s="19" customFormat="1" hidden="1">
      <c r="A1333" s="19">
        <v>720020253</v>
      </c>
      <c r="B1333" s="19">
        <v>20045253</v>
      </c>
      <c r="C1333" s="19" t="s">
        <v>8706</v>
      </c>
      <c r="D1333" s="19" t="s">
        <v>8707</v>
      </c>
      <c r="E1333" s="20">
        <v>37561</v>
      </c>
      <c r="F1333" s="20">
        <v>37711</v>
      </c>
      <c r="G1333" s="19" t="s">
        <v>75</v>
      </c>
      <c r="H1333" s="19" t="s">
        <v>94</v>
      </c>
      <c r="I1333" s="19" t="s">
        <v>8708</v>
      </c>
      <c r="O1333" s="19" t="s">
        <v>10768</v>
      </c>
      <c r="P1333" s="20"/>
      <c r="R1333" s="19">
        <v>5600</v>
      </c>
      <c r="S1333" s="19" t="str">
        <f>IF(COUNTIF($B$2:B1333,B1333)&gt;1,"重複","")</f>
        <v/>
      </c>
      <c r="T1333" s="19" t="s">
        <v>11124</v>
      </c>
    </row>
    <row r="1334" spans="1:20" s="19" customFormat="1" hidden="1">
      <c r="A1334" s="19">
        <v>720020254</v>
      </c>
      <c r="B1334" s="19">
        <v>20035997</v>
      </c>
      <c r="C1334" s="19" t="s">
        <v>9120</v>
      </c>
      <c r="D1334" s="19" t="s">
        <v>9121</v>
      </c>
      <c r="E1334" s="20">
        <v>37257</v>
      </c>
      <c r="F1334" s="20">
        <v>37346</v>
      </c>
      <c r="G1334" s="19" t="s">
        <v>75</v>
      </c>
      <c r="H1334" s="19" t="s">
        <v>43</v>
      </c>
      <c r="I1334" s="19" t="s">
        <v>325</v>
      </c>
      <c r="O1334" s="19" t="s">
        <v>10771</v>
      </c>
      <c r="P1334" s="20"/>
      <c r="R1334" s="19">
        <v>4740</v>
      </c>
      <c r="S1334" s="19" t="str">
        <f>IF(COUNTIF($B$2:B1334,B1334)&gt;1,"重複","")</f>
        <v/>
      </c>
      <c r="T1334" s="19" t="s">
        <v>11124</v>
      </c>
    </row>
    <row r="1335" spans="1:20" s="19" customFormat="1" hidden="1">
      <c r="A1335" s="19">
        <v>720020255</v>
      </c>
      <c r="B1335" s="19">
        <v>20025024</v>
      </c>
      <c r="C1335" s="19" t="s">
        <v>8696</v>
      </c>
      <c r="D1335" s="19" t="s">
        <v>8697</v>
      </c>
      <c r="E1335" s="20">
        <v>35886</v>
      </c>
      <c r="F1335" s="20">
        <v>36250</v>
      </c>
      <c r="G1335" s="19" t="s">
        <v>75</v>
      </c>
      <c r="H1335" s="19" t="s">
        <v>43</v>
      </c>
      <c r="O1335" s="19" t="s">
        <v>10771</v>
      </c>
      <c r="P1335" s="20"/>
      <c r="R1335" s="19">
        <v>6100</v>
      </c>
      <c r="S1335" s="19" t="str">
        <f>IF(COUNTIF($B$2:B1335,B1335)&gt;1,"重複","")</f>
        <v/>
      </c>
      <c r="T1335" s="19" t="s">
        <v>11124</v>
      </c>
    </row>
    <row r="1336" spans="1:20" s="19" customFormat="1" hidden="1">
      <c r="A1336" s="19">
        <v>720020256</v>
      </c>
      <c r="B1336" s="19">
        <v>20046523</v>
      </c>
      <c r="C1336" s="19" t="s">
        <v>1625</v>
      </c>
      <c r="D1336" s="19" t="s">
        <v>1626</v>
      </c>
      <c r="E1336" s="20">
        <v>37561</v>
      </c>
      <c r="F1336" s="20">
        <v>37711</v>
      </c>
      <c r="G1336" s="19" t="s">
        <v>75</v>
      </c>
      <c r="H1336" s="19" t="s">
        <v>33</v>
      </c>
      <c r="I1336" s="19" t="s">
        <v>2318</v>
      </c>
      <c r="O1336" s="19" t="s">
        <v>10770</v>
      </c>
      <c r="P1336" s="20">
        <v>43068</v>
      </c>
      <c r="Q1336" s="19" t="s">
        <v>29</v>
      </c>
      <c r="R1336" s="19">
        <v>6100</v>
      </c>
      <c r="S1336" s="19" t="str">
        <f>IF(COUNTIF($B$2:B1336,B1336)&gt;1,"重複","")</f>
        <v/>
      </c>
      <c r="T1336" s="19" t="s">
        <v>11124</v>
      </c>
    </row>
    <row r="1337" spans="1:20" s="19" customFormat="1" hidden="1">
      <c r="A1337" s="19">
        <v>720020257</v>
      </c>
      <c r="B1337" s="19">
        <v>20047281</v>
      </c>
      <c r="C1337" s="19" t="s">
        <v>6638</v>
      </c>
      <c r="D1337" s="19" t="s">
        <v>6639</v>
      </c>
      <c r="E1337" s="20">
        <v>37637</v>
      </c>
      <c r="F1337" s="20">
        <v>37711</v>
      </c>
      <c r="G1337" s="19" t="s">
        <v>12416</v>
      </c>
      <c r="H1337" s="19" t="s">
        <v>33</v>
      </c>
      <c r="I1337" s="19" t="s">
        <v>5107</v>
      </c>
      <c r="O1337" s="19" t="s">
        <v>10770</v>
      </c>
      <c r="P1337" s="20"/>
      <c r="R1337" s="19">
        <v>6600</v>
      </c>
      <c r="S1337" s="19" t="str">
        <f>IF(COUNTIF($B$2:B1337,B1337)&gt;1,"重複","")</f>
        <v/>
      </c>
      <c r="T1337" s="19" t="s">
        <v>12418</v>
      </c>
    </row>
    <row r="1338" spans="1:20" s="19" customFormat="1" hidden="1">
      <c r="A1338" s="19">
        <v>720020257</v>
      </c>
      <c r="B1338" s="19">
        <v>20037775</v>
      </c>
      <c r="C1338" s="19" t="s">
        <v>6638</v>
      </c>
      <c r="D1338" s="19" t="s">
        <v>6639</v>
      </c>
      <c r="E1338" s="20">
        <v>37260</v>
      </c>
      <c r="F1338" s="20">
        <v>37346</v>
      </c>
      <c r="G1338" s="19" t="s">
        <v>75</v>
      </c>
      <c r="H1338" s="19" t="s">
        <v>28</v>
      </c>
      <c r="I1338" s="19" t="s">
        <v>4856</v>
      </c>
      <c r="O1338" s="19" t="s">
        <v>10787</v>
      </c>
      <c r="P1338" s="20"/>
      <c r="R1338" s="19">
        <v>6600</v>
      </c>
      <c r="S1338" s="19" t="str">
        <f>IF(COUNTIF($B$2:B1338,B1338)&gt;1,"重複","")</f>
        <v/>
      </c>
      <c r="T1338" s="19" t="s">
        <v>11124</v>
      </c>
    </row>
    <row r="1339" spans="1:20" s="19" customFormat="1" hidden="1">
      <c r="A1339" s="19">
        <v>720020258</v>
      </c>
      <c r="B1339" s="19">
        <v>20037933</v>
      </c>
      <c r="C1339" s="19" t="s">
        <v>13124</v>
      </c>
      <c r="D1339" s="19" t="s">
        <v>13125</v>
      </c>
      <c r="E1339" s="20">
        <v>37260</v>
      </c>
      <c r="F1339" s="20">
        <v>37346</v>
      </c>
      <c r="G1339" s="19" t="s">
        <v>12416</v>
      </c>
      <c r="H1339" s="19" t="s">
        <v>33</v>
      </c>
      <c r="I1339" s="19" t="s">
        <v>2642</v>
      </c>
      <c r="O1339" s="19" t="s">
        <v>10770</v>
      </c>
      <c r="P1339" s="20"/>
      <c r="R1339" s="19">
        <v>5600</v>
      </c>
      <c r="S1339" s="19" t="str">
        <f>IF(COUNTIF($B$2:B1339,B1339)&gt;1,"重複","")</f>
        <v/>
      </c>
      <c r="T1339" s="19" t="s">
        <v>12418</v>
      </c>
    </row>
    <row r="1340" spans="1:20" s="19" customFormat="1" hidden="1">
      <c r="A1340" s="19">
        <v>720020259</v>
      </c>
      <c r="B1340" s="19">
        <v>20036422</v>
      </c>
      <c r="C1340" s="19" t="s">
        <v>9115</v>
      </c>
      <c r="D1340" s="19" t="s">
        <v>9116</v>
      </c>
      <c r="E1340" s="20">
        <v>37196</v>
      </c>
      <c r="F1340" s="20">
        <v>37218</v>
      </c>
      <c r="G1340" s="19" t="s">
        <v>75</v>
      </c>
      <c r="H1340" s="19" t="s">
        <v>104</v>
      </c>
      <c r="I1340" s="19" t="s">
        <v>12008</v>
      </c>
      <c r="O1340" s="19" t="s">
        <v>10805</v>
      </c>
      <c r="P1340" s="20"/>
      <c r="R1340" s="19">
        <v>2380</v>
      </c>
      <c r="S1340" s="19" t="str">
        <f>IF(COUNTIF($B$2:B1340,B1340)&gt;1,"重複","")</f>
        <v/>
      </c>
      <c r="T1340" s="19" t="s">
        <v>11124</v>
      </c>
    </row>
    <row r="1341" spans="1:20" s="19" customFormat="1" hidden="1">
      <c r="A1341" s="19">
        <v>720020260</v>
      </c>
      <c r="B1341" s="19">
        <v>20036487</v>
      </c>
      <c r="C1341" s="19" t="s">
        <v>9112</v>
      </c>
      <c r="D1341" s="19" t="s">
        <v>9113</v>
      </c>
      <c r="E1341" s="20">
        <v>37272</v>
      </c>
      <c r="F1341" s="20">
        <v>37346</v>
      </c>
      <c r="G1341" s="19" t="s">
        <v>75</v>
      </c>
      <c r="H1341" s="19" t="s">
        <v>94</v>
      </c>
      <c r="I1341" s="19" t="s">
        <v>9114</v>
      </c>
      <c r="O1341" s="19" t="s">
        <v>10768</v>
      </c>
      <c r="P1341" s="20"/>
      <c r="R1341" s="19">
        <v>6600</v>
      </c>
      <c r="S1341" s="19" t="str">
        <f>IF(COUNTIF($B$2:B1341,B1341)&gt;1,"重複","")</f>
        <v/>
      </c>
      <c r="T1341" s="19" t="s">
        <v>11124</v>
      </c>
    </row>
    <row r="1342" spans="1:20" s="19" customFormat="1" hidden="1">
      <c r="A1342" s="19">
        <v>720020261</v>
      </c>
      <c r="B1342" s="19">
        <v>20039907</v>
      </c>
      <c r="C1342" s="19" t="s">
        <v>9110</v>
      </c>
      <c r="D1342" s="19" t="s">
        <v>9111</v>
      </c>
      <c r="E1342" s="20">
        <v>37278</v>
      </c>
      <c r="F1342" s="20">
        <v>37308</v>
      </c>
      <c r="G1342" s="19" t="s">
        <v>75</v>
      </c>
      <c r="H1342" s="19" t="s">
        <v>104</v>
      </c>
      <c r="I1342" s="19" t="s">
        <v>4611</v>
      </c>
      <c r="O1342" s="19" t="s">
        <v>10805</v>
      </c>
      <c r="P1342" s="20"/>
      <c r="R1342" s="19">
        <v>7680</v>
      </c>
      <c r="S1342" s="19" t="str">
        <f>IF(COUNTIF($B$2:B1342,B1342)&gt;1,"重複","")</f>
        <v/>
      </c>
      <c r="T1342" s="19" t="s">
        <v>11124</v>
      </c>
    </row>
    <row r="1343" spans="1:20" s="19" customFormat="1" hidden="1">
      <c r="A1343" s="19">
        <v>720020262</v>
      </c>
      <c r="B1343" s="19">
        <v>20037321</v>
      </c>
      <c r="C1343" s="19" t="s">
        <v>3113</v>
      </c>
      <c r="D1343" s="19" t="s">
        <v>3114</v>
      </c>
      <c r="E1343" s="20">
        <v>37288</v>
      </c>
      <c r="F1343" s="20">
        <v>37346</v>
      </c>
      <c r="G1343" s="19" t="s">
        <v>75</v>
      </c>
      <c r="H1343" s="19" t="s">
        <v>28</v>
      </c>
      <c r="I1343" s="19" t="s">
        <v>5072</v>
      </c>
      <c r="O1343" s="19" t="s">
        <v>10787</v>
      </c>
      <c r="P1343" s="20">
        <v>44600</v>
      </c>
      <c r="Q1343" s="19" t="s">
        <v>29</v>
      </c>
      <c r="R1343" s="19">
        <v>6100</v>
      </c>
      <c r="S1343" s="19" t="str">
        <f>IF(COUNTIF($B$2:B1343,B1343)&gt;1,"重複","")</f>
        <v/>
      </c>
      <c r="T1343" s="19" t="s">
        <v>11124</v>
      </c>
    </row>
    <row r="1344" spans="1:20" s="19" customFormat="1" hidden="1">
      <c r="A1344" s="19">
        <v>720020263</v>
      </c>
      <c r="B1344" s="19">
        <v>20046383</v>
      </c>
      <c r="C1344" s="19" t="s">
        <v>13126</v>
      </c>
      <c r="D1344" s="19" t="s">
        <v>13127</v>
      </c>
      <c r="E1344" s="20">
        <v>37561</v>
      </c>
      <c r="F1344" s="20">
        <v>37711</v>
      </c>
      <c r="G1344" s="19" t="s">
        <v>12416</v>
      </c>
      <c r="H1344" s="19" t="s">
        <v>119</v>
      </c>
      <c r="I1344" s="19" t="s">
        <v>13128</v>
      </c>
      <c r="J1344" s="19" t="s">
        <v>13129</v>
      </c>
      <c r="O1344" s="19" t="s">
        <v>10792</v>
      </c>
      <c r="P1344" s="20"/>
      <c r="R1344" s="19">
        <v>5110</v>
      </c>
      <c r="S1344" s="19" t="str">
        <f>IF(COUNTIF($B$2:B1344,B1344)&gt;1,"重複","")</f>
        <v/>
      </c>
      <c r="T1344" s="19" t="s">
        <v>12418</v>
      </c>
    </row>
    <row r="1345" spans="1:20" s="19" customFormat="1" hidden="1">
      <c r="A1345" s="19">
        <v>720020264</v>
      </c>
      <c r="B1345" s="19">
        <v>20036334</v>
      </c>
      <c r="C1345" s="19" t="s">
        <v>13130</v>
      </c>
      <c r="D1345" s="19" t="s">
        <v>13131</v>
      </c>
      <c r="E1345" s="20">
        <v>37561</v>
      </c>
      <c r="F1345" s="20">
        <v>37711</v>
      </c>
      <c r="G1345" s="19" t="s">
        <v>12416</v>
      </c>
      <c r="H1345" s="19" t="s">
        <v>28</v>
      </c>
      <c r="I1345" s="19" t="s">
        <v>4657</v>
      </c>
      <c r="O1345" s="19" t="s">
        <v>10787</v>
      </c>
      <c r="P1345" s="20"/>
      <c r="R1345" s="19">
        <v>6100</v>
      </c>
      <c r="S1345" s="19" t="str">
        <f>IF(COUNTIF($B$2:B1345,B1345)&gt;1,"重複","")</f>
        <v/>
      </c>
      <c r="T1345" s="19" t="s">
        <v>12418</v>
      </c>
    </row>
    <row r="1346" spans="1:20" s="19" customFormat="1" hidden="1">
      <c r="A1346" s="19">
        <v>720020265</v>
      </c>
      <c r="B1346" s="19">
        <v>20037872</v>
      </c>
      <c r="C1346" s="19" t="s">
        <v>13132</v>
      </c>
      <c r="D1346" s="19" t="s">
        <v>13133</v>
      </c>
      <c r="E1346" s="20">
        <v>37288</v>
      </c>
      <c r="F1346" s="20">
        <v>37346</v>
      </c>
      <c r="G1346" s="19" t="s">
        <v>12416</v>
      </c>
      <c r="H1346" s="19" t="s">
        <v>94</v>
      </c>
      <c r="I1346" s="19" t="s">
        <v>4019</v>
      </c>
      <c r="O1346" s="19" t="s">
        <v>10768</v>
      </c>
      <c r="P1346" s="20"/>
      <c r="R1346" s="19">
        <v>6600</v>
      </c>
      <c r="S1346" s="19" t="str">
        <f>IF(COUNTIF($B$2:B1346,B1346)&gt;1,"重複","")</f>
        <v/>
      </c>
      <c r="T1346" s="19" t="s">
        <v>12418</v>
      </c>
    </row>
    <row r="1347" spans="1:20" s="19" customFormat="1" hidden="1">
      <c r="A1347" s="19">
        <v>720020266</v>
      </c>
      <c r="B1347" s="19">
        <v>20070860</v>
      </c>
      <c r="C1347" s="19" t="s">
        <v>6787</v>
      </c>
      <c r="D1347" s="19" t="s">
        <v>6788</v>
      </c>
      <c r="E1347" s="20">
        <v>38639</v>
      </c>
      <c r="F1347" s="20">
        <v>38807</v>
      </c>
      <c r="G1347" s="19" t="s">
        <v>75</v>
      </c>
      <c r="H1347" s="19" t="s">
        <v>28</v>
      </c>
      <c r="I1347" s="19" t="s">
        <v>160</v>
      </c>
      <c r="O1347" s="19" t="s">
        <v>10787</v>
      </c>
      <c r="P1347" s="20"/>
      <c r="R1347" s="19">
        <v>6230</v>
      </c>
      <c r="S1347" s="19" t="str">
        <f>IF(COUNTIF($B$2:B1347,B1347)&gt;1,"重複","")</f>
        <v/>
      </c>
      <c r="T1347" s="19" t="s">
        <v>11124</v>
      </c>
    </row>
    <row r="1348" spans="1:20" s="19" customFormat="1" hidden="1">
      <c r="A1348" s="19">
        <v>720020266</v>
      </c>
      <c r="B1348" s="19">
        <v>20036593</v>
      </c>
      <c r="C1348" s="19" t="s">
        <v>6787</v>
      </c>
      <c r="D1348" s="19" t="s">
        <v>6788</v>
      </c>
      <c r="E1348" s="20">
        <v>37288</v>
      </c>
      <c r="F1348" s="20">
        <v>37346</v>
      </c>
      <c r="G1348" s="19" t="s">
        <v>75</v>
      </c>
      <c r="H1348" s="19" t="s">
        <v>76</v>
      </c>
      <c r="I1348" s="19" t="s">
        <v>9104</v>
      </c>
      <c r="O1348" s="19" t="s">
        <v>10776</v>
      </c>
      <c r="P1348" s="20"/>
      <c r="R1348" s="19">
        <v>6230</v>
      </c>
      <c r="S1348" s="19" t="str">
        <f>IF(COUNTIF($B$2:B1348,B1348)&gt;1,"重複","")</f>
        <v/>
      </c>
      <c r="T1348" s="19" t="s">
        <v>11124</v>
      </c>
    </row>
    <row r="1349" spans="1:20" s="19" customFormat="1" hidden="1">
      <c r="A1349" s="19">
        <v>720020267</v>
      </c>
      <c r="B1349" s="19">
        <v>20037891</v>
      </c>
      <c r="C1349" s="19" t="s">
        <v>9105</v>
      </c>
      <c r="D1349" s="19" t="s">
        <v>9106</v>
      </c>
      <c r="E1349" s="20">
        <v>37288</v>
      </c>
      <c r="F1349" s="20">
        <v>37346</v>
      </c>
      <c r="G1349" s="19" t="s">
        <v>75</v>
      </c>
      <c r="H1349" s="19" t="s">
        <v>94</v>
      </c>
      <c r="I1349" s="19" t="s">
        <v>9107</v>
      </c>
      <c r="O1349" s="19" t="s">
        <v>10768</v>
      </c>
      <c r="P1349" s="20"/>
      <c r="R1349" s="19">
        <v>5730</v>
      </c>
      <c r="S1349" s="19" t="str">
        <f>IF(COUNTIF($B$2:B1349,B1349)&gt;1,"重複","")</f>
        <v/>
      </c>
      <c r="T1349" s="19" t="s">
        <v>11124</v>
      </c>
    </row>
    <row r="1350" spans="1:20" s="19" customFormat="1" hidden="1">
      <c r="A1350" s="19">
        <v>720020268</v>
      </c>
      <c r="B1350" s="19">
        <v>20046782</v>
      </c>
      <c r="C1350" s="19" t="s">
        <v>13134</v>
      </c>
      <c r="D1350" s="19" t="s">
        <v>13135</v>
      </c>
      <c r="E1350" s="20">
        <v>37591</v>
      </c>
      <c r="F1350" s="20">
        <v>37711</v>
      </c>
      <c r="G1350" s="19" t="s">
        <v>12416</v>
      </c>
      <c r="H1350" s="19" t="s">
        <v>28</v>
      </c>
      <c r="I1350" s="19" t="s">
        <v>7799</v>
      </c>
      <c r="O1350" s="19" t="s">
        <v>10787</v>
      </c>
      <c r="P1350" s="20"/>
      <c r="R1350" s="19">
        <v>6600</v>
      </c>
      <c r="S1350" s="19" t="str">
        <f>IF(COUNTIF($B$2:B1350,B1350)&gt;1,"重複","")</f>
        <v/>
      </c>
      <c r="T1350" s="19" t="s">
        <v>12418</v>
      </c>
    </row>
    <row r="1351" spans="1:20" s="19" customFormat="1" hidden="1">
      <c r="A1351" s="19">
        <v>720020269</v>
      </c>
      <c r="B1351" s="19">
        <v>20113330</v>
      </c>
      <c r="C1351" s="19" t="s">
        <v>3459</v>
      </c>
      <c r="D1351" s="19" t="s">
        <v>3460</v>
      </c>
      <c r="E1351" s="20">
        <v>40457</v>
      </c>
      <c r="F1351" s="20">
        <v>40633</v>
      </c>
      <c r="G1351" s="19" t="s">
        <v>75</v>
      </c>
      <c r="H1351" s="19" t="s">
        <v>2660</v>
      </c>
      <c r="I1351" s="19" t="s">
        <v>2118</v>
      </c>
      <c r="O1351" s="19" t="s">
        <v>10769</v>
      </c>
      <c r="P1351" s="20">
        <v>41557</v>
      </c>
      <c r="Q1351" s="19" t="s">
        <v>29</v>
      </c>
      <c r="R1351" s="19">
        <v>6230</v>
      </c>
      <c r="S1351" s="19" t="str">
        <f>IF(COUNTIF($B$2:B1351,B1351)&gt;1,"重複","")</f>
        <v/>
      </c>
      <c r="T1351" s="19" t="s">
        <v>11124</v>
      </c>
    </row>
    <row r="1352" spans="1:20" s="19" customFormat="1" hidden="1">
      <c r="A1352" s="19">
        <v>720020269</v>
      </c>
      <c r="B1352" s="19">
        <v>20032981</v>
      </c>
      <c r="C1352" s="19" t="s">
        <v>3459</v>
      </c>
      <c r="D1352" s="19" t="s">
        <v>3460</v>
      </c>
      <c r="E1352" s="20">
        <v>37165</v>
      </c>
      <c r="F1352" s="20">
        <v>37346</v>
      </c>
      <c r="G1352" s="19" t="s">
        <v>75</v>
      </c>
      <c r="H1352" s="19" t="s">
        <v>8130</v>
      </c>
      <c r="I1352" s="19" t="s">
        <v>5259</v>
      </c>
      <c r="O1352" s="19" t="s">
        <v>12015</v>
      </c>
      <c r="P1352" s="20"/>
      <c r="R1352" s="19">
        <v>6230</v>
      </c>
      <c r="S1352" s="19" t="str">
        <f>IF(COUNTIF($B$2:B1352,B1352)&gt;1,"重複","")</f>
        <v/>
      </c>
      <c r="T1352" s="19" t="s">
        <v>11124</v>
      </c>
    </row>
    <row r="1353" spans="1:20" s="19" customFormat="1" hidden="1">
      <c r="A1353" s="19">
        <v>720020270</v>
      </c>
      <c r="B1353" s="19">
        <v>20039206</v>
      </c>
      <c r="C1353" s="19" t="s">
        <v>8678</v>
      </c>
      <c r="D1353" s="19" t="s">
        <v>8679</v>
      </c>
      <c r="E1353" s="20">
        <v>37591</v>
      </c>
      <c r="F1353" s="20">
        <v>37711</v>
      </c>
      <c r="G1353" s="19" t="s">
        <v>75</v>
      </c>
      <c r="H1353" s="19" t="s">
        <v>28</v>
      </c>
      <c r="I1353" s="19" t="s">
        <v>4681</v>
      </c>
      <c r="O1353" s="19" t="s">
        <v>10787</v>
      </c>
      <c r="P1353" s="20"/>
      <c r="R1353" s="19">
        <v>6100</v>
      </c>
      <c r="S1353" s="19" t="str">
        <f>IF(COUNTIF($B$2:B1353,B1353)&gt;1,"重複","")</f>
        <v/>
      </c>
      <c r="T1353" s="19" t="s">
        <v>11124</v>
      </c>
    </row>
    <row r="1354" spans="1:20" s="19" customFormat="1" hidden="1">
      <c r="A1354" s="19">
        <v>720020271</v>
      </c>
      <c r="B1354" s="19">
        <v>20039864</v>
      </c>
      <c r="C1354" s="19" t="s">
        <v>13136</v>
      </c>
      <c r="D1354" s="19" t="s">
        <v>13137</v>
      </c>
      <c r="E1354" s="20">
        <v>37303</v>
      </c>
      <c r="F1354" s="20">
        <v>37346</v>
      </c>
      <c r="G1354" s="19" t="s">
        <v>12416</v>
      </c>
      <c r="H1354" s="19" t="s">
        <v>76</v>
      </c>
      <c r="I1354" s="19" t="s">
        <v>1147</v>
      </c>
      <c r="O1354" s="19" t="s">
        <v>10776</v>
      </c>
      <c r="P1354" s="20"/>
      <c r="R1354" s="19">
        <v>5600</v>
      </c>
      <c r="S1354" s="19" t="str">
        <f>IF(COUNTIF($B$2:B1354,B1354)&gt;1,"重複","")</f>
        <v/>
      </c>
      <c r="T1354" s="19" t="s">
        <v>12418</v>
      </c>
    </row>
    <row r="1355" spans="1:20" s="19" customFormat="1" hidden="1">
      <c r="A1355" s="19">
        <v>720020272</v>
      </c>
      <c r="B1355" s="19">
        <v>20037854</v>
      </c>
      <c r="C1355" s="19" t="s">
        <v>9094</v>
      </c>
      <c r="D1355" s="19" t="s">
        <v>9095</v>
      </c>
      <c r="E1355" s="20">
        <v>37303</v>
      </c>
      <c r="F1355" s="20">
        <v>37346</v>
      </c>
      <c r="G1355" s="19" t="s">
        <v>75</v>
      </c>
      <c r="H1355" s="19" t="s">
        <v>94</v>
      </c>
      <c r="I1355" s="19" t="s">
        <v>9096</v>
      </c>
      <c r="O1355" s="19" t="s">
        <v>10768</v>
      </c>
      <c r="P1355" s="20"/>
      <c r="R1355" s="19">
        <v>5600</v>
      </c>
      <c r="S1355" s="19" t="str">
        <f>IF(COUNTIF($B$2:B1355,B1355)&gt;1,"重複","")</f>
        <v/>
      </c>
      <c r="T1355" s="19" t="s">
        <v>11124</v>
      </c>
    </row>
    <row r="1356" spans="1:20" s="19" customFormat="1" hidden="1">
      <c r="A1356" s="19">
        <v>720020273</v>
      </c>
      <c r="B1356" s="19">
        <v>20026614</v>
      </c>
      <c r="C1356" s="19" t="s">
        <v>8675</v>
      </c>
      <c r="D1356" s="19" t="s">
        <v>8676</v>
      </c>
      <c r="E1356" s="20">
        <v>36876</v>
      </c>
      <c r="F1356" s="20">
        <v>36981</v>
      </c>
      <c r="G1356" s="19" t="s">
        <v>75</v>
      </c>
      <c r="H1356" s="19" t="s">
        <v>43</v>
      </c>
      <c r="I1356" s="19" t="s">
        <v>8677</v>
      </c>
      <c r="O1356" s="19" t="s">
        <v>10771</v>
      </c>
      <c r="P1356" s="20"/>
      <c r="R1356" s="19">
        <v>6600</v>
      </c>
      <c r="S1356" s="19" t="str">
        <f>IF(COUNTIF($B$2:B1356,B1356)&gt;1,"重複","")</f>
        <v/>
      </c>
      <c r="T1356" s="19" t="s">
        <v>11124</v>
      </c>
    </row>
    <row r="1357" spans="1:20" s="19" customFormat="1" hidden="1">
      <c r="A1357" s="19">
        <v>720020274</v>
      </c>
      <c r="B1357" s="19">
        <v>20040256</v>
      </c>
      <c r="C1357" s="19" t="s">
        <v>13138</v>
      </c>
      <c r="D1357" s="19" t="s">
        <v>13139</v>
      </c>
      <c r="E1357" s="20">
        <v>37305</v>
      </c>
      <c r="F1357" s="20">
        <v>37346</v>
      </c>
      <c r="G1357" s="19" t="s">
        <v>12416</v>
      </c>
      <c r="H1357" s="19" t="s">
        <v>43</v>
      </c>
      <c r="I1357" s="19" t="s">
        <v>511</v>
      </c>
      <c r="O1357" s="19" t="s">
        <v>10771</v>
      </c>
      <c r="P1357" s="20"/>
      <c r="R1357" s="19">
        <v>6600</v>
      </c>
      <c r="S1357" s="19" t="str">
        <f>IF(COUNTIF($B$2:B1357,B1357)&gt;1,"重複","")</f>
        <v/>
      </c>
      <c r="T1357" s="19" t="s">
        <v>12418</v>
      </c>
    </row>
    <row r="1358" spans="1:20" s="19" customFormat="1" hidden="1">
      <c r="A1358" s="19">
        <v>720020275</v>
      </c>
      <c r="B1358" s="19">
        <v>20046773</v>
      </c>
      <c r="C1358" s="19" t="s">
        <v>13140</v>
      </c>
      <c r="D1358" s="19" t="s">
        <v>13141</v>
      </c>
      <c r="E1358" s="20">
        <v>37591</v>
      </c>
      <c r="F1358" s="20">
        <v>37711</v>
      </c>
      <c r="G1358" s="19" t="s">
        <v>12416</v>
      </c>
      <c r="H1358" s="19" t="s">
        <v>33</v>
      </c>
      <c r="I1358" s="19" t="s">
        <v>7460</v>
      </c>
      <c r="O1358" s="19" t="s">
        <v>10770</v>
      </c>
      <c r="P1358" s="20"/>
      <c r="R1358" s="19">
        <v>6100</v>
      </c>
      <c r="S1358" s="19" t="str">
        <f>IF(COUNTIF($B$2:B1358,B1358)&gt;1,"重複","")</f>
        <v/>
      </c>
      <c r="T1358" s="19" t="s">
        <v>12418</v>
      </c>
    </row>
    <row r="1359" spans="1:20" s="19" customFormat="1" hidden="1">
      <c r="A1359" s="19">
        <v>720020276</v>
      </c>
      <c r="B1359" s="19">
        <v>20046658</v>
      </c>
      <c r="C1359" s="19" t="s">
        <v>8682</v>
      </c>
      <c r="D1359" s="19" t="s">
        <v>8683</v>
      </c>
      <c r="E1359" s="20">
        <v>37591</v>
      </c>
      <c r="F1359" s="20">
        <v>37711</v>
      </c>
      <c r="G1359" s="19" t="s">
        <v>75</v>
      </c>
      <c r="H1359" s="19" t="s">
        <v>119</v>
      </c>
      <c r="I1359" s="19" t="s">
        <v>1510</v>
      </c>
      <c r="O1359" s="19" t="s">
        <v>10792</v>
      </c>
      <c r="P1359" s="20"/>
      <c r="R1359" s="19">
        <v>0</v>
      </c>
      <c r="S1359" s="19" t="str">
        <f>IF(COUNTIF($B$2:B1359,B1359)&gt;1,"重複","")</f>
        <v/>
      </c>
      <c r="T1359" s="19" t="s">
        <v>11124</v>
      </c>
    </row>
    <row r="1360" spans="1:20" s="19" customFormat="1" hidden="1">
      <c r="A1360" s="19">
        <v>720020277</v>
      </c>
      <c r="B1360" s="19">
        <v>20039873</v>
      </c>
      <c r="C1360" s="19" t="s">
        <v>13142</v>
      </c>
      <c r="D1360" s="19" t="s">
        <v>13143</v>
      </c>
      <c r="E1360" s="20">
        <v>37316</v>
      </c>
      <c r="F1360" s="20">
        <v>37346</v>
      </c>
      <c r="G1360" s="19" t="s">
        <v>12416</v>
      </c>
      <c r="H1360" s="19" t="s">
        <v>76</v>
      </c>
      <c r="I1360" s="19" t="s">
        <v>7317</v>
      </c>
      <c r="O1360" s="19" t="s">
        <v>10776</v>
      </c>
      <c r="P1360" s="20"/>
      <c r="R1360" s="19">
        <v>0</v>
      </c>
      <c r="S1360" s="19" t="str">
        <f>IF(COUNTIF($B$2:B1360,B1360)&gt;1,"重複","")</f>
        <v/>
      </c>
      <c r="T1360" s="19" t="s">
        <v>12418</v>
      </c>
    </row>
    <row r="1361" spans="1:20" s="19" customFormat="1" hidden="1">
      <c r="A1361" s="19">
        <v>720020278</v>
      </c>
      <c r="B1361" s="19">
        <v>20047041</v>
      </c>
      <c r="C1361" s="19" t="s">
        <v>13144</v>
      </c>
      <c r="D1361" s="19" t="s">
        <v>13145</v>
      </c>
      <c r="E1361" s="20">
        <v>37591</v>
      </c>
      <c r="F1361" s="20">
        <v>37711</v>
      </c>
      <c r="G1361" s="19" t="s">
        <v>12416</v>
      </c>
      <c r="H1361" s="19" t="s">
        <v>43</v>
      </c>
      <c r="I1361" s="19" t="s">
        <v>12351</v>
      </c>
      <c r="O1361" s="19" t="s">
        <v>10771</v>
      </c>
      <c r="P1361" s="20"/>
      <c r="R1361" s="19">
        <v>6600</v>
      </c>
      <c r="S1361" s="19" t="str">
        <f>IF(COUNTIF($B$2:B1361,B1361)&gt;1,"重複","")</f>
        <v/>
      </c>
      <c r="T1361" s="19" t="s">
        <v>12418</v>
      </c>
    </row>
    <row r="1362" spans="1:20" s="19" customFormat="1" hidden="1">
      <c r="A1362" s="19">
        <v>720020279</v>
      </c>
      <c r="B1362" s="19">
        <v>20046649</v>
      </c>
      <c r="C1362" s="19" t="s">
        <v>8680</v>
      </c>
      <c r="D1362" s="19" t="s">
        <v>8681</v>
      </c>
      <c r="E1362" s="20">
        <v>37591</v>
      </c>
      <c r="F1362" s="20">
        <v>37711</v>
      </c>
      <c r="G1362" s="19" t="s">
        <v>75</v>
      </c>
      <c r="H1362" s="19" t="s">
        <v>119</v>
      </c>
      <c r="I1362" s="19" t="s">
        <v>1510</v>
      </c>
      <c r="O1362" s="19" t="s">
        <v>10792</v>
      </c>
      <c r="P1362" s="20"/>
      <c r="R1362" s="19">
        <v>6230</v>
      </c>
      <c r="S1362" s="19" t="str">
        <f>IF(COUNTIF($B$2:B1362,B1362)&gt;1,"重複","")</f>
        <v/>
      </c>
      <c r="T1362" s="19" t="s">
        <v>11124</v>
      </c>
    </row>
    <row r="1363" spans="1:20" s="19" customFormat="1" hidden="1">
      <c r="A1363" s="19">
        <v>720020280</v>
      </c>
      <c r="B1363" s="19">
        <v>20025210</v>
      </c>
      <c r="C1363" s="19" t="s">
        <v>8669</v>
      </c>
      <c r="D1363" s="19" t="s">
        <v>8670</v>
      </c>
      <c r="E1363" s="20">
        <v>36192</v>
      </c>
      <c r="F1363" s="20">
        <v>36250</v>
      </c>
      <c r="G1363" s="19" t="s">
        <v>75</v>
      </c>
      <c r="H1363" s="19" t="s">
        <v>43</v>
      </c>
      <c r="I1363" s="19" t="s">
        <v>1588</v>
      </c>
      <c r="O1363" s="19" t="s">
        <v>10771</v>
      </c>
      <c r="P1363" s="20"/>
      <c r="R1363" s="19">
        <v>6600</v>
      </c>
      <c r="S1363" s="19" t="str">
        <f>IF(COUNTIF($B$2:B1363,B1363)&gt;1,"重複","")</f>
        <v/>
      </c>
      <c r="T1363" s="19" t="s">
        <v>11124</v>
      </c>
    </row>
    <row r="1364" spans="1:20" s="19" customFormat="1" hidden="1">
      <c r="A1364" s="19">
        <v>720020281</v>
      </c>
      <c r="B1364" s="19">
        <v>20047351</v>
      </c>
      <c r="C1364" s="19" t="s">
        <v>8671</v>
      </c>
      <c r="D1364" s="19" t="s">
        <v>8672</v>
      </c>
      <c r="E1364" s="20">
        <v>37599</v>
      </c>
      <c r="F1364" s="20">
        <v>37711</v>
      </c>
      <c r="G1364" s="19" t="s">
        <v>75</v>
      </c>
      <c r="H1364" s="19" t="s">
        <v>43</v>
      </c>
      <c r="I1364" s="19" t="s">
        <v>3089</v>
      </c>
      <c r="O1364" s="19" t="s">
        <v>10771</v>
      </c>
      <c r="P1364" s="20"/>
      <c r="R1364" s="19">
        <v>6230</v>
      </c>
      <c r="S1364" s="19" t="str">
        <f>IF(COUNTIF($B$2:B1364,B1364)&gt;1,"重複","")</f>
        <v/>
      </c>
      <c r="T1364" s="19" t="s">
        <v>11124</v>
      </c>
    </row>
    <row r="1365" spans="1:20" s="19" customFormat="1" hidden="1">
      <c r="A1365" s="19">
        <v>720020282</v>
      </c>
      <c r="B1365" s="19">
        <v>20047096</v>
      </c>
      <c r="C1365" s="19" t="s">
        <v>8667</v>
      </c>
      <c r="D1365" s="19" t="s">
        <v>8668</v>
      </c>
      <c r="E1365" s="20">
        <v>37606</v>
      </c>
      <c r="F1365" s="20">
        <v>37711</v>
      </c>
      <c r="G1365" s="19" t="s">
        <v>75</v>
      </c>
      <c r="H1365" s="19" t="s">
        <v>119</v>
      </c>
      <c r="I1365" s="19" t="s">
        <v>226</v>
      </c>
      <c r="O1365" s="19" t="s">
        <v>10792</v>
      </c>
      <c r="P1365" s="20"/>
      <c r="R1365" s="19">
        <v>6100</v>
      </c>
      <c r="S1365" s="19" t="str">
        <f>IF(COUNTIF($B$2:B1365,B1365)&gt;1,"重複","")</f>
        <v/>
      </c>
      <c r="T1365" s="19" t="s">
        <v>11124</v>
      </c>
    </row>
    <row r="1366" spans="1:20" s="19" customFormat="1" hidden="1">
      <c r="A1366" s="19">
        <v>720020283</v>
      </c>
      <c r="B1366" s="19">
        <v>20047031</v>
      </c>
      <c r="C1366" s="19" t="s">
        <v>13146</v>
      </c>
      <c r="D1366" s="19" t="s">
        <v>13147</v>
      </c>
      <c r="E1366" s="20">
        <v>37606</v>
      </c>
      <c r="F1366" s="20">
        <v>37711</v>
      </c>
      <c r="G1366" s="19" t="s">
        <v>12416</v>
      </c>
      <c r="H1366" s="19" t="s">
        <v>33</v>
      </c>
      <c r="I1366" s="19" t="s">
        <v>2586</v>
      </c>
      <c r="O1366" s="19" t="s">
        <v>10770</v>
      </c>
      <c r="P1366" s="20"/>
      <c r="R1366" s="19">
        <v>6600</v>
      </c>
      <c r="S1366" s="19" t="str">
        <f>IF(COUNTIF($B$2:B1366,B1366)&gt;1,"重複","")</f>
        <v/>
      </c>
      <c r="T1366" s="19" t="s">
        <v>12418</v>
      </c>
    </row>
    <row r="1367" spans="1:20" s="19" customFormat="1" hidden="1">
      <c r="A1367" s="19">
        <v>720020284</v>
      </c>
      <c r="B1367" s="19">
        <v>20047022</v>
      </c>
      <c r="C1367" s="19" t="s">
        <v>13148</v>
      </c>
      <c r="D1367" s="19" t="s">
        <v>3586</v>
      </c>
      <c r="E1367" s="20">
        <v>37606</v>
      </c>
      <c r="F1367" s="20">
        <v>37711</v>
      </c>
      <c r="G1367" s="19" t="s">
        <v>12416</v>
      </c>
      <c r="H1367" s="19" t="s">
        <v>33</v>
      </c>
      <c r="I1367" s="19" t="s">
        <v>2614</v>
      </c>
      <c r="O1367" s="19" t="s">
        <v>10770</v>
      </c>
      <c r="P1367" s="20"/>
      <c r="R1367" s="19">
        <v>6100</v>
      </c>
      <c r="S1367" s="19" t="str">
        <f>IF(COUNTIF($B$2:B1367,B1367)&gt;1,"重複","")</f>
        <v/>
      </c>
      <c r="T1367" s="19" t="s">
        <v>12418</v>
      </c>
    </row>
    <row r="1368" spans="1:20" s="19" customFormat="1" hidden="1">
      <c r="A1368" s="19">
        <v>720020285</v>
      </c>
      <c r="B1368" s="19">
        <v>20039438</v>
      </c>
      <c r="C1368" s="19" t="s">
        <v>13149</v>
      </c>
      <c r="D1368" s="19" t="s">
        <v>13150</v>
      </c>
      <c r="E1368" s="20">
        <v>37606</v>
      </c>
      <c r="F1368" s="20">
        <v>37711</v>
      </c>
      <c r="G1368" s="19" t="s">
        <v>12416</v>
      </c>
      <c r="H1368" s="19" t="s">
        <v>33</v>
      </c>
      <c r="I1368" s="19" t="s">
        <v>13151</v>
      </c>
      <c r="O1368" s="19" t="s">
        <v>10770</v>
      </c>
      <c r="P1368" s="20"/>
      <c r="R1368" s="19">
        <v>5600</v>
      </c>
      <c r="S1368" s="19" t="str">
        <f>IF(COUNTIF($B$2:B1368,B1368)&gt;1,"重複","")</f>
        <v/>
      </c>
      <c r="T1368" s="19" t="s">
        <v>12418</v>
      </c>
    </row>
    <row r="1369" spans="1:20" s="19" customFormat="1" hidden="1">
      <c r="A1369" s="19">
        <v>720020286</v>
      </c>
      <c r="B1369" s="19">
        <v>20039828</v>
      </c>
      <c r="C1369" s="19" t="s">
        <v>9100</v>
      </c>
      <c r="D1369" s="19" t="s">
        <v>9101</v>
      </c>
      <c r="E1369" s="20">
        <v>37303</v>
      </c>
      <c r="F1369" s="20">
        <v>37346</v>
      </c>
      <c r="G1369" s="19" t="s">
        <v>75</v>
      </c>
      <c r="H1369" s="19" t="s">
        <v>76</v>
      </c>
      <c r="I1369" s="19" t="s">
        <v>2958</v>
      </c>
      <c r="O1369" s="19" t="s">
        <v>10776</v>
      </c>
      <c r="P1369" s="20"/>
      <c r="R1369" s="19">
        <v>6100</v>
      </c>
      <c r="S1369" s="19" t="str">
        <f>IF(COUNTIF($B$2:B1369,B1369)&gt;1,"重複","")</f>
        <v/>
      </c>
      <c r="T1369" s="19" t="s">
        <v>11124</v>
      </c>
    </row>
    <row r="1370" spans="1:20" s="19" customFormat="1" hidden="1">
      <c r="A1370" s="19">
        <v>720020287</v>
      </c>
      <c r="B1370" s="19">
        <v>20037516</v>
      </c>
      <c r="C1370" s="19" t="s">
        <v>9117</v>
      </c>
      <c r="D1370" s="19" t="s">
        <v>9118</v>
      </c>
      <c r="E1370" s="20">
        <v>37260</v>
      </c>
      <c r="F1370" s="20">
        <v>37346</v>
      </c>
      <c r="G1370" s="19" t="s">
        <v>75</v>
      </c>
      <c r="H1370" s="19" t="s">
        <v>94</v>
      </c>
      <c r="I1370" s="19" t="s">
        <v>9119</v>
      </c>
      <c r="O1370" s="19" t="s">
        <v>10768</v>
      </c>
      <c r="P1370" s="20"/>
      <c r="R1370" s="19">
        <v>6230</v>
      </c>
      <c r="S1370" s="19" t="str">
        <f>IF(COUNTIF($B$2:B1370,B1370)&gt;1,"重複","")</f>
        <v/>
      </c>
      <c r="T1370" s="19" t="s">
        <v>11124</v>
      </c>
    </row>
    <row r="1371" spans="1:20" s="19" customFormat="1" hidden="1">
      <c r="A1371" s="19">
        <v>720020288</v>
      </c>
      <c r="B1371" s="19">
        <v>20046505</v>
      </c>
      <c r="C1371" s="19" t="s">
        <v>8712</v>
      </c>
      <c r="D1371" s="19" t="s">
        <v>8713</v>
      </c>
      <c r="E1371" s="20">
        <v>37561</v>
      </c>
      <c r="F1371" s="20">
        <v>37711</v>
      </c>
      <c r="G1371" s="19" t="s">
        <v>75</v>
      </c>
      <c r="H1371" s="19" t="s">
        <v>94</v>
      </c>
      <c r="I1371" s="19" t="s">
        <v>8714</v>
      </c>
      <c r="O1371" s="19" t="s">
        <v>10768</v>
      </c>
      <c r="P1371" s="20"/>
      <c r="R1371" s="19">
        <v>6100</v>
      </c>
      <c r="S1371" s="19" t="str">
        <f>IF(COUNTIF($B$2:B1371,B1371)&gt;1,"重複","")</f>
        <v/>
      </c>
      <c r="T1371" s="19" t="s">
        <v>11124</v>
      </c>
    </row>
    <row r="1372" spans="1:20" s="19" customFormat="1" hidden="1">
      <c r="A1372" s="19">
        <v>720020289</v>
      </c>
      <c r="B1372" s="19">
        <v>20039999</v>
      </c>
      <c r="C1372" s="19" t="s">
        <v>13152</v>
      </c>
      <c r="D1372" s="19" t="s">
        <v>13153</v>
      </c>
      <c r="E1372" s="20">
        <v>37316</v>
      </c>
      <c r="F1372" s="20">
        <v>37346</v>
      </c>
      <c r="G1372" s="19" t="s">
        <v>12416</v>
      </c>
      <c r="H1372" s="19" t="s">
        <v>76</v>
      </c>
      <c r="I1372" s="19" t="s">
        <v>2958</v>
      </c>
      <c r="O1372" s="19" t="s">
        <v>10776</v>
      </c>
      <c r="P1372" s="20"/>
      <c r="R1372" s="19">
        <v>6100</v>
      </c>
      <c r="S1372" s="19" t="str">
        <f>IF(COUNTIF($B$2:B1372,B1372)&gt;1,"重複","")</f>
        <v/>
      </c>
      <c r="T1372" s="19" t="s">
        <v>12418</v>
      </c>
    </row>
    <row r="1373" spans="1:20" s="19" customFormat="1" hidden="1">
      <c r="A1373" s="19">
        <v>720020290</v>
      </c>
      <c r="B1373" s="19">
        <v>20047148</v>
      </c>
      <c r="C1373" s="19" t="s">
        <v>8689</v>
      </c>
      <c r="D1373" s="19" t="s">
        <v>8690</v>
      </c>
      <c r="E1373" s="20">
        <v>37578</v>
      </c>
      <c r="F1373" s="20">
        <v>37711</v>
      </c>
      <c r="G1373" s="19" t="s">
        <v>75</v>
      </c>
      <c r="H1373" s="19" t="s">
        <v>104</v>
      </c>
      <c r="I1373" s="19" t="s">
        <v>8691</v>
      </c>
      <c r="O1373" s="19" t="s">
        <v>10805</v>
      </c>
      <c r="P1373" s="20"/>
      <c r="R1373" s="19">
        <v>2380</v>
      </c>
      <c r="S1373" s="19" t="str">
        <f>IF(COUNTIF($B$2:B1373,B1373)&gt;1,"重複","")</f>
        <v/>
      </c>
      <c r="T1373" s="19" t="s">
        <v>11124</v>
      </c>
    </row>
    <row r="1374" spans="1:20" s="19" customFormat="1" hidden="1">
      <c r="A1374" s="19">
        <v>720020291</v>
      </c>
      <c r="B1374" s="19">
        <v>20039242</v>
      </c>
      <c r="C1374" s="19" t="s">
        <v>9108</v>
      </c>
      <c r="D1374" s="19" t="s">
        <v>9109</v>
      </c>
      <c r="E1374" s="20">
        <v>37288</v>
      </c>
      <c r="F1374" s="20">
        <v>37346</v>
      </c>
      <c r="G1374" s="19" t="s">
        <v>75</v>
      </c>
      <c r="H1374" s="19" t="s">
        <v>33</v>
      </c>
      <c r="I1374" s="19" t="s">
        <v>40</v>
      </c>
      <c r="O1374" s="19" t="s">
        <v>10770</v>
      </c>
      <c r="P1374" s="20"/>
      <c r="R1374" s="19">
        <v>6600</v>
      </c>
      <c r="S1374" s="19" t="str">
        <f>IF(COUNTIF($B$2:B1374,B1374)&gt;1,"重複","")</f>
        <v/>
      </c>
      <c r="T1374" s="19" t="s">
        <v>11124</v>
      </c>
    </row>
    <row r="1375" spans="1:20" s="19" customFormat="1" hidden="1">
      <c r="A1375" s="19">
        <v>720020292</v>
      </c>
      <c r="B1375" s="19">
        <v>20047120</v>
      </c>
      <c r="C1375" s="19" t="s">
        <v>8687</v>
      </c>
      <c r="D1375" s="19" t="s">
        <v>8688</v>
      </c>
      <c r="E1375" s="20">
        <v>37591</v>
      </c>
      <c r="F1375" s="20">
        <v>37711</v>
      </c>
      <c r="G1375" s="19" t="s">
        <v>75</v>
      </c>
      <c r="H1375" s="19" t="s">
        <v>8130</v>
      </c>
      <c r="I1375" s="19" t="s">
        <v>2314</v>
      </c>
      <c r="O1375" s="19" t="s">
        <v>12015</v>
      </c>
      <c r="P1375" s="20"/>
      <c r="R1375" s="19">
        <v>5600</v>
      </c>
      <c r="S1375" s="19" t="str">
        <f>IF(COUNTIF($B$2:B1375,B1375)&gt;1,"重複","")</f>
        <v/>
      </c>
      <c r="T1375" s="19" t="s">
        <v>11124</v>
      </c>
    </row>
    <row r="1376" spans="1:20" s="19" customFormat="1" hidden="1">
      <c r="A1376" s="19">
        <v>720020293</v>
      </c>
      <c r="B1376" s="19">
        <v>20039401</v>
      </c>
      <c r="C1376" s="19" t="s">
        <v>8693</v>
      </c>
      <c r="D1376" s="19" t="s">
        <v>8694</v>
      </c>
      <c r="E1376" s="20">
        <v>37576</v>
      </c>
      <c r="F1376" s="20">
        <v>37711</v>
      </c>
      <c r="G1376" s="19" t="s">
        <v>75</v>
      </c>
      <c r="H1376" s="19" t="s">
        <v>33</v>
      </c>
      <c r="I1376" s="19" t="s">
        <v>8695</v>
      </c>
      <c r="O1376" s="19" t="s">
        <v>10770</v>
      </c>
      <c r="P1376" s="20"/>
      <c r="R1376" s="19">
        <v>6600</v>
      </c>
      <c r="S1376" s="19" t="str">
        <f>IF(COUNTIF($B$2:B1376,B1376)&gt;1,"重複","")</f>
        <v/>
      </c>
      <c r="T1376" s="19" t="s">
        <v>11124</v>
      </c>
    </row>
    <row r="1377" spans="1:20" s="19" customFormat="1" hidden="1">
      <c r="A1377" s="19">
        <v>720020294</v>
      </c>
      <c r="B1377" s="19">
        <v>20046978</v>
      </c>
      <c r="C1377" s="19" t="s">
        <v>8684</v>
      </c>
      <c r="D1377" s="19" t="s">
        <v>8685</v>
      </c>
      <c r="E1377" s="20">
        <v>37591</v>
      </c>
      <c r="F1377" s="20">
        <v>37711</v>
      </c>
      <c r="G1377" s="19" t="s">
        <v>75</v>
      </c>
      <c r="H1377" s="19" t="s">
        <v>8130</v>
      </c>
      <c r="I1377" s="19" t="s">
        <v>8686</v>
      </c>
      <c r="O1377" s="19" t="s">
        <v>12015</v>
      </c>
      <c r="P1377" s="20"/>
      <c r="R1377" s="19">
        <v>6600</v>
      </c>
      <c r="S1377" s="19" t="str">
        <f>IF(COUNTIF($B$2:B1377,B1377)&gt;1,"重複","")</f>
        <v/>
      </c>
      <c r="T1377" s="19" t="s">
        <v>11124</v>
      </c>
    </row>
    <row r="1378" spans="1:20" s="19" customFormat="1" hidden="1">
      <c r="A1378" s="19">
        <v>720020295</v>
      </c>
      <c r="B1378" s="19">
        <v>20039819</v>
      </c>
      <c r="C1378" s="19" t="s">
        <v>13154</v>
      </c>
      <c r="D1378" s="19" t="s">
        <v>13155</v>
      </c>
      <c r="E1378" s="20">
        <v>37303</v>
      </c>
      <c r="F1378" s="20">
        <v>37346</v>
      </c>
      <c r="G1378" s="19" t="s">
        <v>12416</v>
      </c>
      <c r="H1378" s="19" t="s">
        <v>76</v>
      </c>
      <c r="I1378" s="19" t="s">
        <v>1482</v>
      </c>
      <c r="O1378" s="19" t="s">
        <v>10776</v>
      </c>
      <c r="P1378" s="20"/>
      <c r="R1378" s="19">
        <v>6100</v>
      </c>
      <c r="S1378" s="19" t="str">
        <f>IF(COUNTIF($B$2:B1378,B1378)&gt;1,"重複","")</f>
        <v/>
      </c>
      <c r="T1378" s="19" t="s">
        <v>12418</v>
      </c>
    </row>
    <row r="1379" spans="1:20" s="19" customFormat="1" hidden="1">
      <c r="A1379" s="19">
        <v>720020296</v>
      </c>
      <c r="B1379" s="19">
        <v>20039800</v>
      </c>
      <c r="C1379" s="19" t="s">
        <v>9097</v>
      </c>
      <c r="D1379" s="19" t="s">
        <v>9098</v>
      </c>
      <c r="E1379" s="20">
        <v>37303</v>
      </c>
      <c r="F1379" s="20">
        <v>37346</v>
      </c>
      <c r="G1379" s="19" t="s">
        <v>75</v>
      </c>
      <c r="H1379" s="19" t="s">
        <v>33</v>
      </c>
      <c r="I1379" s="19" t="s">
        <v>9099</v>
      </c>
      <c r="O1379" s="19" t="s">
        <v>10770</v>
      </c>
      <c r="P1379" s="20"/>
      <c r="R1379" s="19">
        <v>6600</v>
      </c>
      <c r="S1379" s="19" t="str">
        <f>IF(COUNTIF($B$2:B1379,B1379)&gt;1,"重複","")</f>
        <v/>
      </c>
      <c r="T1379" s="19" t="s">
        <v>11124</v>
      </c>
    </row>
    <row r="1380" spans="1:20" s="19" customFormat="1" hidden="1">
      <c r="A1380" s="19">
        <v>720020297</v>
      </c>
      <c r="B1380" s="19">
        <v>20046392</v>
      </c>
      <c r="C1380" s="19" t="s">
        <v>8709</v>
      </c>
      <c r="D1380" s="19" t="s">
        <v>8710</v>
      </c>
      <c r="E1380" s="20">
        <v>37561</v>
      </c>
      <c r="F1380" s="20">
        <v>37711</v>
      </c>
      <c r="G1380" s="19" t="s">
        <v>75</v>
      </c>
      <c r="H1380" s="19" t="s">
        <v>119</v>
      </c>
      <c r="I1380" s="19" t="s">
        <v>8711</v>
      </c>
      <c r="O1380" s="19" t="s">
        <v>10792</v>
      </c>
      <c r="P1380" s="20"/>
      <c r="R1380" s="19">
        <v>6600</v>
      </c>
      <c r="S1380" s="19" t="str">
        <f>IF(COUNTIF($B$2:B1380,B1380)&gt;1,"重複","")</f>
        <v/>
      </c>
      <c r="T1380" s="19" t="s">
        <v>11124</v>
      </c>
    </row>
    <row r="1381" spans="1:20" s="19" customFormat="1" hidden="1">
      <c r="A1381" s="19">
        <v>720020298</v>
      </c>
      <c r="B1381" s="19">
        <v>20036014</v>
      </c>
      <c r="C1381" s="19" t="s">
        <v>9102</v>
      </c>
      <c r="D1381" s="19" t="s">
        <v>9103</v>
      </c>
      <c r="E1381" s="20">
        <v>37288</v>
      </c>
      <c r="F1381" s="20">
        <v>37346</v>
      </c>
      <c r="G1381" s="19" t="s">
        <v>75</v>
      </c>
      <c r="H1381" s="19" t="s">
        <v>76</v>
      </c>
      <c r="I1381" s="19" t="s">
        <v>9104</v>
      </c>
      <c r="O1381" s="19" t="s">
        <v>10776</v>
      </c>
      <c r="P1381" s="20"/>
      <c r="R1381" s="19">
        <v>6230</v>
      </c>
      <c r="S1381" s="19" t="str">
        <f>IF(COUNTIF($B$2:B1381,B1381)&gt;1,"重複","")</f>
        <v/>
      </c>
      <c r="T1381" s="19" t="s">
        <v>11124</v>
      </c>
    </row>
    <row r="1382" spans="1:20" s="19" customFormat="1" hidden="1">
      <c r="A1382" s="19">
        <v>720020299</v>
      </c>
      <c r="B1382" s="19">
        <v>20046700</v>
      </c>
      <c r="C1382" s="19" t="s">
        <v>8717</v>
      </c>
      <c r="D1382" s="19" t="s">
        <v>8718</v>
      </c>
      <c r="E1382" s="20">
        <v>37561</v>
      </c>
      <c r="F1382" s="20">
        <v>37711</v>
      </c>
      <c r="G1382" s="19" t="s">
        <v>75</v>
      </c>
      <c r="H1382" s="19" t="s">
        <v>104</v>
      </c>
      <c r="I1382" s="19" t="s">
        <v>8691</v>
      </c>
      <c r="O1382" s="19" t="s">
        <v>10805</v>
      </c>
      <c r="P1382" s="20"/>
      <c r="R1382" s="19">
        <v>2380</v>
      </c>
      <c r="S1382" s="19" t="str">
        <f>IF(COUNTIF($B$2:B1382,B1382)&gt;1,"重複","")</f>
        <v/>
      </c>
      <c r="T1382" s="19" t="s">
        <v>11124</v>
      </c>
    </row>
    <row r="1383" spans="1:20" s="19" customFormat="1" hidden="1">
      <c r="A1383" s="19">
        <v>720020300</v>
      </c>
      <c r="B1383" s="19">
        <v>20040405</v>
      </c>
      <c r="C1383" s="19" t="s">
        <v>13156</v>
      </c>
      <c r="D1383" s="19" t="s">
        <v>13157</v>
      </c>
      <c r="E1383" s="20">
        <v>37316</v>
      </c>
      <c r="F1383" s="20">
        <v>37711</v>
      </c>
      <c r="G1383" s="19" t="s">
        <v>12416</v>
      </c>
      <c r="H1383" s="19" t="s">
        <v>43</v>
      </c>
      <c r="I1383" s="19" t="s">
        <v>13158</v>
      </c>
      <c r="O1383" s="19" t="s">
        <v>10771</v>
      </c>
      <c r="P1383" s="20"/>
      <c r="R1383" s="19">
        <v>6600</v>
      </c>
      <c r="S1383" s="19" t="str">
        <f>IF(COUNTIF($B$2:B1383,B1383)&gt;1,"重複","")</f>
        <v/>
      </c>
      <c r="T1383" s="19" t="s">
        <v>12418</v>
      </c>
    </row>
    <row r="1384" spans="1:20" s="19" customFormat="1" hidden="1">
      <c r="A1384" s="19">
        <v>720020301</v>
      </c>
      <c r="B1384" s="19">
        <v>20046791</v>
      </c>
      <c r="C1384" s="19" t="s">
        <v>13159</v>
      </c>
      <c r="D1384" s="19" t="s">
        <v>13160</v>
      </c>
      <c r="E1384" s="20">
        <v>37561</v>
      </c>
      <c r="F1384" s="20">
        <v>37711</v>
      </c>
      <c r="G1384" s="19" t="s">
        <v>12416</v>
      </c>
      <c r="H1384" s="19" t="s">
        <v>43</v>
      </c>
      <c r="I1384" s="19" t="s">
        <v>290</v>
      </c>
      <c r="O1384" s="19" t="s">
        <v>10771</v>
      </c>
      <c r="P1384" s="20"/>
      <c r="R1384" s="19">
        <v>0</v>
      </c>
      <c r="S1384" s="19" t="str">
        <f>IF(COUNTIF($B$2:B1384,B1384)&gt;1,"重複","")</f>
        <v/>
      </c>
      <c r="T1384" s="19" t="s">
        <v>12418</v>
      </c>
    </row>
    <row r="1385" spans="1:20" s="19" customFormat="1" hidden="1">
      <c r="A1385" s="19">
        <v>720020302</v>
      </c>
      <c r="B1385" s="19">
        <v>20046347</v>
      </c>
      <c r="C1385" s="19" t="s">
        <v>13161</v>
      </c>
      <c r="D1385" s="19" t="s">
        <v>13162</v>
      </c>
      <c r="E1385" s="20">
        <v>37591</v>
      </c>
      <c r="F1385" s="20">
        <v>37711</v>
      </c>
      <c r="G1385" s="19" t="s">
        <v>12416</v>
      </c>
      <c r="H1385" s="19" t="s">
        <v>43</v>
      </c>
      <c r="I1385" s="19" t="s">
        <v>13163</v>
      </c>
      <c r="O1385" s="19" t="s">
        <v>10771</v>
      </c>
      <c r="P1385" s="20"/>
      <c r="R1385" s="19">
        <v>0</v>
      </c>
      <c r="S1385" s="19" t="str">
        <f>IF(COUNTIF($B$2:B1385,B1385)&gt;1,"重複","")</f>
        <v/>
      </c>
      <c r="T1385" s="19" t="s">
        <v>12418</v>
      </c>
    </row>
    <row r="1386" spans="1:20" s="19" customFormat="1" hidden="1">
      <c r="A1386" s="19">
        <v>720020303</v>
      </c>
      <c r="B1386" s="19">
        <v>20039517</v>
      </c>
      <c r="C1386" s="19" t="s">
        <v>13164</v>
      </c>
      <c r="D1386" s="19" t="s">
        <v>13165</v>
      </c>
      <c r="E1386" s="20">
        <v>37347</v>
      </c>
      <c r="F1386" s="20">
        <v>37711</v>
      </c>
      <c r="G1386" s="19" t="s">
        <v>12416</v>
      </c>
      <c r="H1386" s="19" t="s">
        <v>119</v>
      </c>
      <c r="I1386" s="19" t="s">
        <v>13166</v>
      </c>
      <c r="O1386" s="19" t="s">
        <v>10792</v>
      </c>
      <c r="P1386" s="20"/>
      <c r="R1386" s="19">
        <v>6100</v>
      </c>
      <c r="S1386" s="19" t="str">
        <f>IF(COUNTIF($B$2:B1386,B1386)&gt;1,"重複","")</f>
        <v/>
      </c>
      <c r="T1386" s="19" t="s">
        <v>12418</v>
      </c>
    </row>
    <row r="1387" spans="1:20" s="19" customFormat="1" hidden="1">
      <c r="A1387" s="19">
        <v>720020304</v>
      </c>
      <c r="B1387" s="19">
        <v>20035988</v>
      </c>
      <c r="C1387" s="19" t="s">
        <v>13167</v>
      </c>
      <c r="D1387" s="19" t="s">
        <v>13168</v>
      </c>
      <c r="E1387" s="20">
        <v>37257</v>
      </c>
      <c r="F1387" s="20">
        <v>37346</v>
      </c>
      <c r="G1387" s="19" t="s">
        <v>12416</v>
      </c>
      <c r="H1387" s="19" t="s">
        <v>43</v>
      </c>
      <c r="I1387" s="19" t="s">
        <v>13169</v>
      </c>
      <c r="O1387" s="19" t="s">
        <v>10771</v>
      </c>
      <c r="P1387" s="20"/>
      <c r="R1387" s="19">
        <v>6100</v>
      </c>
      <c r="S1387" s="19" t="str">
        <f>IF(COUNTIF($B$2:B1387,B1387)&gt;1,"重複","")</f>
        <v/>
      </c>
      <c r="T1387" s="19" t="s">
        <v>12418</v>
      </c>
    </row>
    <row r="1388" spans="1:20" s="19" customFormat="1" hidden="1">
      <c r="A1388" s="19">
        <v>720020305</v>
      </c>
      <c r="B1388" s="19">
        <v>20040869</v>
      </c>
      <c r="C1388" s="19" t="s">
        <v>5541</v>
      </c>
      <c r="D1388" s="19" t="s">
        <v>5542</v>
      </c>
      <c r="E1388" s="20">
        <v>37347</v>
      </c>
      <c r="F1388" s="20">
        <v>37711</v>
      </c>
      <c r="G1388" s="19" t="s">
        <v>75</v>
      </c>
      <c r="H1388" s="19" t="s">
        <v>43</v>
      </c>
      <c r="I1388" s="19" t="s">
        <v>6286</v>
      </c>
      <c r="O1388" s="19" t="s">
        <v>10771</v>
      </c>
      <c r="P1388" s="20"/>
      <c r="R1388" s="19">
        <v>6230</v>
      </c>
      <c r="S1388" s="19" t="str">
        <f>IF(COUNTIF($B$2:B1388,B1388)&gt;1,"重複","")</f>
        <v/>
      </c>
      <c r="T1388" s="19" t="s">
        <v>11124</v>
      </c>
    </row>
    <row r="1389" spans="1:20" s="19" customFormat="1" hidden="1">
      <c r="A1389" s="19">
        <v>720020306</v>
      </c>
      <c r="B1389" s="19">
        <v>20046417</v>
      </c>
      <c r="C1389" s="19" t="s">
        <v>13170</v>
      </c>
      <c r="D1389" s="19" t="s">
        <v>13171</v>
      </c>
      <c r="E1389" s="20">
        <v>37561</v>
      </c>
      <c r="F1389" s="20">
        <v>37711</v>
      </c>
      <c r="G1389" s="19" t="s">
        <v>12416</v>
      </c>
      <c r="H1389" s="19" t="s">
        <v>76</v>
      </c>
      <c r="I1389" s="19" t="s">
        <v>3354</v>
      </c>
      <c r="O1389" s="19" t="s">
        <v>10776</v>
      </c>
      <c r="P1389" s="20"/>
      <c r="R1389" s="19">
        <v>6600</v>
      </c>
      <c r="S1389" s="19" t="str">
        <f>IF(COUNTIF($B$2:B1389,B1389)&gt;1,"重複","")</f>
        <v/>
      </c>
      <c r="T1389" s="19" t="s">
        <v>12418</v>
      </c>
    </row>
    <row r="1390" spans="1:20" s="19" customFormat="1" hidden="1">
      <c r="A1390" s="19">
        <v>720020307</v>
      </c>
      <c r="B1390" s="19">
        <v>20040265</v>
      </c>
      <c r="C1390" s="19" t="s">
        <v>13172</v>
      </c>
      <c r="D1390" s="19" t="s">
        <v>13173</v>
      </c>
      <c r="E1390" s="20">
        <v>37305</v>
      </c>
      <c r="F1390" s="20">
        <v>37346</v>
      </c>
      <c r="G1390" s="19" t="s">
        <v>12416</v>
      </c>
      <c r="H1390" s="19" t="s">
        <v>43</v>
      </c>
      <c r="I1390" s="19" t="s">
        <v>13174</v>
      </c>
      <c r="O1390" s="19" t="s">
        <v>10771</v>
      </c>
      <c r="P1390" s="20"/>
      <c r="R1390" s="19">
        <v>6100</v>
      </c>
      <c r="S1390" s="19" t="str">
        <f>IF(COUNTIF($B$2:B1390,B1390)&gt;1,"重複","")</f>
        <v/>
      </c>
      <c r="T1390" s="19" t="s">
        <v>12418</v>
      </c>
    </row>
    <row r="1391" spans="1:20" s="19" customFormat="1" hidden="1">
      <c r="A1391" s="19">
        <v>720030001</v>
      </c>
      <c r="B1391" s="19">
        <v>20030216</v>
      </c>
      <c r="C1391" s="19" t="s">
        <v>8410</v>
      </c>
      <c r="D1391" s="19" t="s">
        <v>8411</v>
      </c>
      <c r="E1391" s="20">
        <v>35886</v>
      </c>
      <c r="F1391" s="20">
        <v>36250</v>
      </c>
      <c r="G1391" s="19" t="s">
        <v>75</v>
      </c>
      <c r="H1391" s="19" t="s">
        <v>8130</v>
      </c>
      <c r="I1391" s="19" t="s">
        <v>10405</v>
      </c>
      <c r="J1391" s="19" t="s">
        <v>5908</v>
      </c>
      <c r="O1391" s="19" t="s">
        <v>12015</v>
      </c>
      <c r="P1391" s="20"/>
      <c r="R1391" s="19">
        <v>5230</v>
      </c>
      <c r="S1391" s="19" t="str">
        <f>IF(COUNTIF($B$2:B1391,B1391)&gt;1,"重複","")</f>
        <v/>
      </c>
      <c r="T1391" s="19" t="s">
        <v>11124</v>
      </c>
    </row>
    <row r="1392" spans="1:20" s="19" customFormat="1" hidden="1">
      <c r="A1392" s="19">
        <v>720030002</v>
      </c>
      <c r="B1392" s="19">
        <v>20046685</v>
      </c>
      <c r="C1392" s="19" t="s">
        <v>8021</v>
      </c>
      <c r="D1392" s="19" t="s">
        <v>8022</v>
      </c>
      <c r="E1392" s="20">
        <v>37530</v>
      </c>
      <c r="F1392" s="20">
        <v>37711</v>
      </c>
      <c r="G1392" s="19" t="s">
        <v>75</v>
      </c>
      <c r="H1392" s="19" t="s">
        <v>119</v>
      </c>
      <c r="I1392" s="19" t="s">
        <v>8236</v>
      </c>
      <c r="O1392" s="19" t="s">
        <v>10792</v>
      </c>
      <c r="P1392" s="20"/>
      <c r="R1392" s="19">
        <v>4190</v>
      </c>
      <c r="S1392" s="19" t="str">
        <f>IF(COUNTIF($B$2:B1392,B1392)&gt;1,"重複","")</f>
        <v/>
      </c>
      <c r="T1392" s="19" t="s">
        <v>11124</v>
      </c>
    </row>
    <row r="1393" spans="1:20" s="19" customFormat="1" hidden="1">
      <c r="A1393" s="19">
        <v>720030002</v>
      </c>
      <c r="B1393" s="19">
        <v>20032699</v>
      </c>
      <c r="C1393" s="19" t="s">
        <v>8021</v>
      </c>
      <c r="D1393" s="19" t="s">
        <v>8022</v>
      </c>
      <c r="E1393" s="20">
        <v>36982</v>
      </c>
      <c r="F1393" s="20">
        <v>37346</v>
      </c>
      <c r="G1393" s="19" t="s">
        <v>75</v>
      </c>
      <c r="H1393" s="19" t="s">
        <v>2660</v>
      </c>
      <c r="I1393" s="19" t="s">
        <v>4933</v>
      </c>
      <c r="J1393" s="19" t="s">
        <v>5911</v>
      </c>
      <c r="O1393" s="19" t="s">
        <v>10769</v>
      </c>
      <c r="P1393" s="20"/>
      <c r="R1393" s="19">
        <v>4190</v>
      </c>
      <c r="S1393" s="19" t="str">
        <f>IF(COUNTIF($B$2:B1393,B1393)&gt;1,"重複","")</f>
        <v/>
      </c>
      <c r="T1393" s="19" t="s">
        <v>11124</v>
      </c>
    </row>
    <row r="1394" spans="1:20" s="19" customFormat="1" hidden="1">
      <c r="A1394" s="19">
        <v>720030003</v>
      </c>
      <c r="B1394" s="19">
        <v>20048738</v>
      </c>
      <c r="C1394" s="19" t="s">
        <v>8578</v>
      </c>
      <c r="D1394" s="19" t="s">
        <v>8579</v>
      </c>
      <c r="E1394" s="20">
        <v>37712</v>
      </c>
      <c r="F1394" s="20">
        <v>38077</v>
      </c>
      <c r="G1394" s="19" t="s">
        <v>75</v>
      </c>
      <c r="H1394" s="19" t="s">
        <v>119</v>
      </c>
      <c r="I1394" s="19" t="s">
        <v>2421</v>
      </c>
      <c r="O1394" s="19" t="s">
        <v>10792</v>
      </c>
      <c r="P1394" s="20"/>
      <c r="R1394" s="19">
        <v>5730</v>
      </c>
      <c r="S1394" s="19" t="str">
        <f>IF(COUNTIF($B$2:B1394,B1394)&gt;1,"重複","")</f>
        <v/>
      </c>
      <c r="T1394" s="19" t="s">
        <v>11124</v>
      </c>
    </row>
    <row r="1395" spans="1:20" s="19" customFormat="1" hidden="1">
      <c r="A1395" s="19">
        <v>720030004</v>
      </c>
      <c r="B1395" s="19">
        <v>20045332</v>
      </c>
      <c r="C1395" s="19" t="s">
        <v>8513</v>
      </c>
      <c r="D1395" s="19" t="s">
        <v>8514</v>
      </c>
      <c r="E1395" s="20">
        <v>37500</v>
      </c>
      <c r="F1395" s="20">
        <v>37711</v>
      </c>
      <c r="G1395" s="19" t="s">
        <v>75</v>
      </c>
      <c r="H1395" s="19" t="s">
        <v>8130</v>
      </c>
      <c r="I1395" s="19" t="s">
        <v>5768</v>
      </c>
      <c r="O1395" s="19" t="s">
        <v>12015</v>
      </c>
      <c r="P1395" s="20"/>
      <c r="R1395" s="19">
        <v>4740</v>
      </c>
      <c r="S1395" s="19" t="str">
        <f>IF(COUNTIF($B$2:B1395,B1395)&gt;1,"重複","")</f>
        <v/>
      </c>
      <c r="T1395" s="19" t="s">
        <v>11124</v>
      </c>
    </row>
    <row r="1396" spans="1:20" s="19" customFormat="1" hidden="1">
      <c r="A1396" s="19">
        <v>720030005</v>
      </c>
      <c r="B1396" s="19">
        <v>20033124</v>
      </c>
      <c r="C1396" s="19" t="s">
        <v>8434</v>
      </c>
      <c r="D1396" s="19" t="s">
        <v>8435</v>
      </c>
      <c r="E1396" s="20">
        <v>37161</v>
      </c>
      <c r="F1396" s="20">
        <v>37346</v>
      </c>
      <c r="G1396" s="19" t="s">
        <v>75</v>
      </c>
      <c r="H1396" s="19" t="s">
        <v>8130</v>
      </c>
      <c r="I1396" s="19" t="s">
        <v>12049</v>
      </c>
      <c r="O1396" s="19" t="s">
        <v>12015</v>
      </c>
      <c r="P1396" s="20"/>
      <c r="R1396" s="19">
        <v>5230</v>
      </c>
      <c r="S1396" s="19" t="str">
        <f>IF(COUNTIF($B$2:B1396,B1396)&gt;1,"重複","")</f>
        <v/>
      </c>
      <c r="T1396" s="19" t="s">
        <v>11124</v>
      </c>
    </row>
    <row r="1397" spans="1:20" s="19" customFormat="1" hidden="1">
      <c r="A1397" s="19">
        <v>720030006</v>
      </c>
      <c r="B1397" s="19">
        <v>20029718</v>
      </c>
      <c r="C1397" s="19" t="s">
        <v>8347</v>
      </c>
      <c r="D1397" s="19" t="s">
        <v>8348</v>
      </c>
      <c r="E1397" s="20">
        <v>35886</v>
      </c>
      <c r="F1397" s="20">
        <v>36250</v>
      </c>
      <c r="G1397" s="19" t="s">
        <v>75</v>
      </c>
      <c r="H1397" s="19" t="s">
        <v>8130</v>
      </c>
      <c r="I1397" s="19" t="s">
        <v>5908</v>
      </c>
      <c r="O1397" s="19" t="s">
        <v>12015</v>
      </c>
      <c r="P1397" s="20"/>
      <c r="R1397" s="19">
        <v>6230</v>
      </c>
      <c r="S1397" s="19" t="str">
        <f>IF(COUNTIF($B$2:B1397,B1397)&gt;1,"重複","")</f>
        <v/>
      </c>
      <c r="T1397" s="19" t="s">
        <v>11124</v>
      </c>
    </row>
    <row r="1398" spans="1:20" s="19" customFormat="1" hidden="1">
      <c r="A1398" s="19">
        <v>720030006</v>
      </c>
      <c r="B1398" s="19">
        <v>20020825</v>
      </c>
      <c r="C1398" s="19" t="s">
        <v>8347</v>
      </c>
      <c r="D1398" s="19" t="s">
        <v>8348</v>
      </c>
      <c r="E1398" s="20">
        <v>35886</v>
      </c>
      <c r="F1398" s="20">
        <v>36250</v>
      </c>
      <c r="G1398" s="19" t="s">
        <v>75</v>
      </c>
      <c r="H1398" s="19" t="s">
        <v>119</v>
      </c>
      <c r="I1398" s="19" t="s">
        <v>12050</v>
      </c>
      <c r="J1398" s="19" t="s">
        <v>12051</v>
      </c>
      <c r="O1398" s="19" t="s">
        <v>10792</v>
      </c>
      <c r="P1398" s="20"/>
      <c r="R1398" s="19">
        <v>6230</v>
      </c>
      <c r="S1398" s="19" t="str">
        <f>IF(COUNTIF($B$2:B1398,B1398)&gt;1,"重複","")</f>
        <v/>
      </c>
      <c r="T1398" s="19" t="s">
        <v>11124</v>
      </c>
    </row>
    <row r="1399" spans="1:20" s="19" customFormat="1" hidden="1">
      <c r="A1399" s="19">
        <v>720030007</v>
      </c>
      <c r="B1399" s="19">
        <v>20042266</v>
      </c>
      <c r="C1399" s="19" t="s">
        <v>8490</v>
      </c>
      <c r="D1399" s="19" t="s">
        <v>8491</v>
      </c>
      <c r="E1399" s="20">
        <v>37362</v>
      </c>
      <c r="F1399" s="20">
        <v>37711</v>
      </c>
      <c r="G1399" s="19" t="s">
        <v>75</v>
      </c>
      <c r="H1399" s="19" t="s">
        <v>6164</v>
      </c>
      <c r="I1399" s="19" t="s">
        <v>2267</v>
      </c>
      <c r="O1399" s="19" t="s">
        <v>12026</v>
      </c>
      <c r="P1399" s="20"/>
      <c r="R1399" s="19">
        <v>6600</v>
      </c>
      <c r="S1399" s="19" t="str">
        <f>IF(COUNTIF($B$2:B1399,B1399)&gt;1,"重複","")</f>
        <v/>
      </c>
      <c r="T1399" s="19" t="s">
        <v>11124</v>
      </c>
    </row>
    <row r="1400" spans="1:20" s="22" customFormat="1" hidden="1">
      <c r="A1400" s="22">
        <v>720030008</v>
      </c>
      <c r="B1400" s="22">
        <v>20032555</v>
      </c>
      <c r="C1400" s="25" t="s">
        <v>10816</v>
      </c>
      <c r="D1400" s="22" t="s">
        <v>787</v>
      </c>
      <c r="E1400" s="23">
        <v>36982</v>
      </c>
      <c r="F1400" s="23">
        <v>37346</v>
      </c>
      <c r="G1400" s="22" t="s">
        <v>75</v>
      </c>
      <c r="H1400" s="22" t="s">
        <v>28</v>
      </c>
      <c r="I1400" s="22" t="s">
        <v>8431</v>
      </c>
      <c r="J1400" s="22" t="s">
        <v>10817</v>
      </c>
      <c r="O1400" s="22" t="s">
        <v>10787</v>
      </c>
      <c r="P1400" s="24">
        <v>41374</v>
      </c>
      <c r="R1400" s="22">
        <v>5730</v>
      </c>
      <c r="S1400" s="22" t="str">
        <f>IF(COUNTIF($B$2:B1400,B1400)&gt;1,"重複","")</f>
        <v/>
      </c>
      <c r="T1400" s="22" t="s">
        <v>10765</v>
      </c>
    </row>
    <row r="1401" spans="1:20" s="22" customFormat="1" hidden="1">
      <c r="A1401" s="22">
        <v>720030008</v>
      </c>
      <c r="B1401" s="22">
        <v>20028847</v>
      </c>
      <c r="C1401" s="22" t="s">
        <v>786</v>
      </c>
      <c r="D1401" s="22" t="s">
        <v>787</v>
      </c>
      <c r="E1401" s="23">
        <v>44663</v>
      </c>
      <c r="F1401" s="23">
        <v>45016</v>
      </c>
      <c r="G1401" s="22" t="s">
        <v>75</v>
      </c>
      <c r="H1401" s="22" t="s">
        <v>10781</v>
      </c>
      <c r="I1401" s="22" t="s">
        <v>788</v>
      </c>
      <c r="O1401" s="22" t="s">
        <v>10782</v>
      </c>
      <c r="P1401" s="24">
        <v>41374</v>
      </c>
      <c r="Q1401" s="22" t="s">
        <v>29</v>
      </c>
      <c r="R1401" s="22">
        <v>6230</v>
      </c>
      <c r="S1401" s="22" t="str">
        <f>IF(COUNTIF($B$2:B1401,B1401)&gt;1,"重複","")</f>
        <v/>
      </c>
      <c r="T1401" s="22" t="s">
        <v>10765</v>
      </c>
    </row>
    <row r="1402" spans="1:20" s="19" customFormat="1" hidden="1">
      <c r="A1402" s="19">
        <v>720030009</v>
      </c>
      <c r="B1402" s="19">
        <v>20040210</v>
      </c>
      <c r="C1402" s="19" t="s">
        <v>8474</v>
      </c>
      <c r="D1402" s="19" t="s">
        <v>8475</v>
      </c>
      <c r="E1402" s="20">
        <v>37302</v>
      </c>
      <c r="F1402" s="20">
        <v>37711</v>
      </c>
      <c r="G1402" s="19" t="s">
        <v>75</v>
      </c>
      <c r="H1402" s="19" t="s">
        <v>43</v>
      </c>
      <c r="I1402" s="19" t="s">
        <v>8476</v>
      </c>
      <c r="O1402" s="19" t="s">
        <v>10771</v>
      </c>
      <c r="P1402" s="20"/>
      <c r="R1402" s="19">
        <v>6100</v>
      </c>
      <c r="S1402" s="19" t="str">
        <f>IF(COUNTIF($B$2:B1402,B1402)&gt;1,"重複","")</f>
        <v/>
      </c>
      <c r="T1402" s="19" t="s">
        <v>11124</v>
      </c>
    </row>
    <row r="1403" spans="1:20" s="19" customFormat="1" hidden="1">
      <c r="A1403" s="19">
        <v>720030010</v>
      </c>
      <c r="B1403" s="19">
        <v>20045341</v>
      </c>
      <c r="C1403" s="19" t="s">
        <v>8515</v>
      </c>
      <c r="D1403" s="19" t="s">
        <v>8516</v>
      </c>
      <c r="E1403" s="20">
        <v>37500</v>
      </c>
      <c r="F1403" s="20">
        <v>37711</v>
      </c>
      <c r="G1403" s="19" t="s">
        <v>75</v>
      </c>
      <c r="H1403" s="19" t="s">
        <v>8130</v>
      </c>
      <c r="I1403" s="19" t="s">
        <v>5768</v>
      </c>
      <c r="O1403" s="19" t="s">
        <v>12015</v>
      </c>
      <c r="P1403" s="20"/>
      <c r="R1403" s="19">
        <v>4740</v>
      </c>
      <c r="S1403" s="19" t="str">
        <f>IF(COUNTIF($B$2:B1403,B1403)&gt;1,"重複","")</f>
        <v/>
      </c>
      <c r="T1403" s="19" t="s">
        <v>11124</v>
      </c>
    </row>
    <row r="1404" spans="1:20" s="19" customFormat="1" hidden="1">
      <c r="A1404" s="19">
        <v>720030011</v>
      </c>
      <c r="B1404" s="19">
        <v>20026864</v>
      </c>
      <c r="C1404" s="19" t="s">
        <v>8396</v>
      </c>
      <c r="D1404" s="19" t="s">
        <v>8397</v>
      </c>
      <c r="E1404" s="20">
        <v>37012</v>
      </c>
      <c r="F1404" s="20">
        <v>37346</v>
      </c>
      <c r="G1404" s="19" t="s">
        <v>75</v>
      </c>
      <c r="H1404" s="19" t="s">
        <v>43</v>
      </c>
      <c r="I1404" s="19" t="s">
        <v>12098</v>
      </c>
      <c r="J1404" s="19" t="s">
        <v>12099</v>
      </c>
      <c r="O1404" s="19" t="s">
        <v>10771</v>
      </c>
      <c r="P1404" s="20"/>
      <c r="R1404" s="19">
        <v>6230</v>
      </c>
      <c r="S1404" s="19" t="str">
        <f>IF(COUNTIF($B$2:B1404,B1404)&gt;1,"重複","")</f>
        <v/>
      </c>
      <c r="T1404" s="19" t="s">
        <v>11124</v>
      </c>
    </row>
    <row r="1405" spans="1:20" s="19" customFormat="1" hidden="1">
      <c r="A1405" s="19">
        <v>720030012</v>
      </c>
      <c r="B1405" s="19">
        <v>20025015</v>
      </c>
      <c r="C1405" s="19" t="s">
        <v>8384</v>
      </c>
      <c r="D1405" s="19" t="s">
        <v>8385</v>
      </c>
      <c r="E1405" s="20">
        <v>36480</v>
      </c>
      <c r="F1405" s="20">
        <v>36616</v>
      </c>
      <c r="G1405" s="19" t="s">
        <v>75</v>
      </c>
      <c r="H1405" s="19" t="s">
        <v>43</v>
      </c>
      <c r="I1405" s="19" t="s">
        <v>12097</v>
      </c>
      <c r="O1405" s="19" t="s">
        <v>10771</v>
      </c>
      <c r="P1405" s="20"/>
      <c r="R1405" s="19">
        <v>5600</v>
      </c>
      <c r="S1405" s="19" t="str">
        <f>IF(COUNTIF($B$2:B1405,B1405)&gt;1,"重複","")</f>
        <v/>
      </c>
      <c r="T1405" s="19" t="s">
        <v>11124</v>
      </c>
    </row>
    <row r="1406" spans="1:20" s="19" customFormat="1" hidden="1">
      <c r="A1406" s="19">
        <v>720030013</v>
      </c>
      <c r="B1406" s="19">
        <v>20030801</v>
      </c>
      <c r="C1406" s="19" t="s">
        <v>7991</v>
      </c>
      <c r="D1406" s="19" t="s">
        <v>7992</v>
      </c>
      <c r="E1406" s="20">
        <v>36800</v>
      </c>
      <c r="F1406" s="20">
        <v>36981</v>
      </c>
      <c r="G1406" s="19" t="s">
        <v>75</v>
      </c>
      <c r="H1406" s="19" t="s">
        <v>8130</v>
      </c>
      <c r="I1406" s="19" t="s">
        <v>8418</v>
      </c>
      <c r="O1406" s="19" t="s">
        <v>12015</v>
      </c>
      <c r="P1406" s="20"/>
      <c r="R1406" s="19">
        <v>6230</v>
      </c>
      <c r="S1406" s="19" t="str">
        <f>IF(COUNTIF($B$2:B1406,B1406)&gt;1,"重複","")</f>
        <v/>
      </c>
      <c r="T1406" s="19" t="s">
        <v>11124</v>
      </c>
    </row>
    <row r="1407" spans="1:20" s="19" customFormat="1" hidden="1">
      <c r="A1407" s="19">
        <v>720030013</v>
      </c>
      <c r="B1407" s="19">
        <v>20027823</v>
      </c>
      <c r="C1407" s="19" t="s">
        <v>7991</v>
      </c>
      <c r="D1407" s="19" t="s">
        <v>7992</v>
      </c>
      <c r="E1407" s="20">
        <v>36617</v>
      </c>
      <c r="F1407" s="20">
        <v>36981</v>
      </c>
      <c r="G1407" s="19" t="s">
        <v>75</v>
      </c>
      <c r="H1407" s="19" t="s">
        <v>76</v>
      </c>
      <c r="I1407" s="19" t="s">
        <v>9307</v>
      </c>
      <c r="O1407" s="19" t="s">
        <v>10776</v>
      </c>
      <c r="P1407" s="20"/>
      <c r="R1407" s="19">
        <v>6230</v>
      </c>
      <c r="S1407" s="19" t="str">
        <f>IF(COUNTIF($B$2:B1407,B1407)&gt;1,"重複","")</f>
        <v/>
      </c>
      <c r="T1407" s="19" t="s">
        <v>11124</v>
      </c>
    </row>
    <row r="1408" spans="1:20" s="19" customFormat="1" hidden="1">
      <c r="A1408" s="19">
        <v>720030014</v>
      </c>
      <c r="B1408" s="19">
        <v>20047788</v>
      </c>
      <c r="C1408" s="19" t="s">
        <v>8527</v>
      </c>
      <c r="D1408" s="19" t="s">
        <v>8528</v>
      </c>
      <c r="E1408" s="20">
        <v>37712</v>
      </c>
      <c r="F1408" s="20">
        <v>38077</v>
      </c>
      <c r="G1408" s="19" t="s">
        <v>75</v>
      </c>
      <c r="H1408" s="19" t="s">
        <v>119</v>
      </c>
      <c r="I1408" s="19" t="s">
        <v>8529</v>
      </c>
      <c r="O1408" s="19" t="s">
        <v>10792</v>
      </c>
      <c r="P1408" s="20"/>
      <c r="R1408" s="19">
        <v>5230</v>
      </c>
      <c r="S1408" s="19" t="str">
        <f>IF(COUNTIF($B$2:B1408,B1408)&gt;1,"重複","")</f>
        <v/>
      </c>
      <c r="T1408" s="19" t="s">
        <v>11124</v>
      </c>
    </row>
    <row r="1409" spans="1:20" s="19" customFormat="1" hidden="1">
      <c r="A1409" s="19">
        <v>720030015</v>
      </c>
      <c r="B1409" s="19">
        <v>20035524</v>
      </c>
      <c r="C1409" s="19" t="s">
        <v>8003</v>
      </c>
      <c r="D1409" s="19" t="s">
        <v>8004</v>
      </c>
      <c r="E1409" s="20">
        <v>36982</v>
      </c>
      <c r="F1409" s="20">
        <v>37346</v>
      </c>
      <c r="G1409" s="19" t="s">
        <v>75</v>
      </c>
      <c r="H1409" s="19" t="s">
        <v>119</v>
      </c>
      <c r="I1409" s="19" t="s">
        <v>10213</v>
      </c>
      <c r="J1409" s="19" t="s">
        <v>8457</v>
      </c>
      <c r="O1409" s="19" t="s">
        <v>10792</v>
      </c>
      <c r="P1409" s="20"/>
      <c r="R1409" s="19">
        <v>5730</v>
      </c>
      <c r="S1409" s="19" t="str">
        <f>IF(COUNTIF($B$2:B1409,B1409)&gt;1,"重複","")</f>
        <v/>
      </c>
      <c r="T1409" s="19" t="s">
        <v>11124</v>
      </c>
    </row>
    <row r="1410" spans="1:20" s="19" customFormat="1" hidden="1">
      <c r="A1410" s="19">
        <v>720030015</v>
      </c>
      <c r="B1410" s="19">
        <v>20022454</v>
      </c>
      <c r="C1410" s="19" t="s">
        <v>8003</v>
      </c>
      <c r="D1410" s="19" t="s">
        <v>8004</v>
      </c>
      <c r="E1410" s="20">
        <v>36434</v>
      </c>
      <c r="F1410" s="20">
        <v>36616</v>
      </c>
      <c r="G1410" s="19" t="s">
        <v>75</v>
      </c>
      <c r="H1410" s="19" t="s">
        <v>94</v>
      </c>
      <c r="I1410" s="19" t="s">
        <v>7072</v>
      </c>
      <c r="O1410" s="19" t="s">
        <v>10768</v>
      </c>
      <c r="P1410" s="20"/>
      <c r="R1410" s="19">
        <v>5230</v>
      </c>
      <c r="S1410" s="19" t="str">
        <f>IF(COUNTIF($B$2:B1410,B1410)&gt;1,"重複","")</f>
        <v/>
      </c>
      <c r="T1410" s="19" t="s">
        <v>11124</v>
      </c>
    </row>
    <row r="1411" spans="1:20" s="19" customFormat="1" hidden="1">
      <c r="A1411" s="19">
        <v>720030015</v>
      </c>
      <c r="B1411" s="19">
        <v>20029620</v>
      </c>
      <c r="C1411" s="19" t="s">
        <v>8003</v>
      </c>
      <c r="D1411" s="19" t="s">
        <v>8004</v>
      </c>
      <c r="E1411" s="20">
        <v>36262</v>
      </c>
      <c r="F1411" s="20">
        <v>36616</v>
      </c>
      <c r="G1411" s="19" t="s">
        <v>75</v>
      </c>
      <c r="H1411" s="19" t="s">
        <v>2660</v>
      </c>
      <c r="I1411" s="19" t="s">
        <v>10213</v>
      </c>
      <c r="O1411" s="19" t="s">
        <v>10769</v>
      </c>
      <c r="P1411" s="20"/>
      <c r="R1411" s="19">
        <v>5230</v>
      </c>
      <c r="S1411" s="19" t="str">
        <f>IF(COUNTIF($B$2:B1411,B1411)&gt;1,"重複","")</f>
        <v/>
      </c>
      <c r="T1411" s="19" t="s">
        <v>11124</v>
      </c>
    </row>
    <row r="1412" spans="1:20" s="19" customFormat="1" hidden="1">
      <c r="A1412" s="19">
        <v>720030016</v>
      </c>
      <c r="B1412" s="19">
        <v>20030509</v>
      </c>
      <c r="C1412" s="19" t="s">
        <v>8416</v>
      </c>
      <c r="D1412" s="19" t="s">
        <v>8417</v>
      </c>
      <c r="E1412" s="20">
        <v>36251</v>
      </c>
      <c r="F1412" s="20">
        <v>36616</v>
      </c>
      <c r="G1412" s="19" t="s">
        <v>75</v>
      </c>
      <c r="H1412" s="19" t="s">
        <v>8130</v>
      </c>
      <c r="I1412" s="19" t="s">
        <v>4933</v>
      </c>
      <c r="J1412" s="19" t="s">
        <v>5911</v>
      </c>
      <c r="K1412" s="19" t="s">
        <v>9863</v>
      </c>
      <c r="O1412" s="19" t="s">
        <v>12015</v>
      </c>
      <c r="P1412" s="20"/>
      <c r="R1412" s="19">
        <v>6230</v>
      </c>
      <c r="S1412" s="19" t="str">
        <f>IF(COUNTIF($B$2:B1412,B1412)&gt;1,"重複","")</f>
        <v/>
      </c>
      <c r="T1412" s="19" t="s">
        <v>11124</v>
      </c>
    </row>
    <row r="1413" spans="1:20" s="19" customFormat="1" hidden="1">
      <c r="A1413" s="19">
        <v>720030017</v>
      </c>
      <c r="B1413" s="19">
        <v>20031202</v>
      </c>
      <c r="C1413" s="19" t="s">
        <v>1661</v>
      </c>
      <c r="D1413" s="19" t="s">
        <v>1662</v>
      </c>
      <c r="E1413" s="20">
        <v>36251</v>
      </c>
      <c r="F1413" s="20">
        <v>36616</v>
      </c>
      <c r="G1413" s="19" t="s">
        <v>75</v>
      </c>
      <c r="H1413" s="19" t="s">
        <v>94</v>
      </c>
      <c r="I1413" s="19" t="s">
        <v>2420</v>
      </c>
      <c r="O1413" s="19" t="s">
        <v>10768</v>
      </c>
      <c r="P1413" s="20">
        <v>42283</v>
      </c>
      <c r="Q1413" s="19" t="s">
        <v>29</v>
      </c>
      <c r="R1413" s="19">
        <v>5230</v>
      </c>
      <c r="S1413" s="19" t="str">
        <f>IF(COUNTIF($B$2:B1413,B1413)&gt;1,"重複","")</f>
        <v/>
      </c>
      <c r="T1413" s="19" t="s">
        <v>11124</v>
      </c>
    </row>
    <row r="1414" spans="1:20" s="19" customFormat="1" hidden="1">
      <c r="A1414" s="19">
        <v>720030018</v>
      </c>
      <c r="B1414" s="19">
        <v>20048551</v>
      </c>
      <c r="C1414" s="19" t="s">
        <v>13175</v>
      </c>
      <c r="D1414" s="19" t="s">
        <v>13176</v>
      </c>
      <c r="E1414" s="20">
        <v>37712</v>
      </c>
      <c r="F1414" s="20">
        <v>38077</v>
      </c>
      <c r="G1414" s="19" t="s">
        <v>12416</v>
      </c>
      <c r="H1414" s="19" t="s">
        <v>8130</v>
      </c>
      <c r="I1414" s="19" t="s">
        <v>13177</v>
      </c>
      <c r="O1414" s="19" t="s">
        <v>12015</v>
      </c>
      <c r="P1414" s="20"/>
      <c r="R1414" s="19">
        <v>6600</v>
      </c>
      <c r="S1414" s="19" t="str">
        <f>IF(COUNTIF($B$2:B1414,B1414)&gt;1,"重複","")</f>
        <v/>
      </c>
      <c r="T1414" s="19" t="s">
        <v>12418</v>
      </c>
    </row>
    <row r="1415" spans="1:20" s="19" customFormat="1" hidden="1">
      <c r="A1415" s="19">
        <v>720030019</v>
      </c>
      <c r="B1415" s="19">
        <v>20034486</v>
      </c>
      <c r="C1415" s="19" t="s">
        <v>8451</v>
      </c>
      <c r="D1415" s="19" t="s">
        <v>8452</v>
      </c>
      <c r="E1415" s="20">
        <v>35886</v>
      </c>
      <c r="F1415" s="20">
        <v>36250</v>
      </c>
      <c r="G1415" s="19" t="s">
        <v>75</v>
      </c>
      <c r="H1415" s="19" t="s">
        <v>33</v>
      </c>
      <c r="I1415" s="19" t="s">
        <v>12115</v>
      </c>
      <c r="J1415" s="19" t="s">
        <v>12116</v>
      </c>
      <c r="O1415" s="19" t="s">
        <v>10770</v>
      </c>
      <c r="P1415" s="20"/>
      <c r="R1415" s="19">
        <v>6230</v>
      </c>
      <c r="S1415" s="19" t="str">
        <f>IF(COUNTIF($B$2:B1415,B1415)&gt;1,"重複","")</f>
        <v/>
      </c>
      <c r="T1415" s="19" t="s">
        <v>11124</v>
      </c>
    </row>
    <row r="1416" spans="1:20" s="19" customFormat="1" hidden="1">
      <c r="A1416" s="19">
        <v>720030020</v>
      </c>
      <c r="B1416" s="19">
        <v>20040521</v>
      </c>
      <c r="C1416" s="19" t="s">
        <v>8479</v>
      </c>
      <c r="D1416" s="19" t="s">
        <v>8480</v>
      </c>
      <c r="E1416" s="20">
        <v>37351</v>
      </c>
      <c r="F1416" s="20">
        <v>37711</v>
      </c>
      <c r="G1416" s="19" t="s">
        <v>75</v>
      </c>
      <c r="H1416" s="19" t="s">
        <v>104</v>
      </c>
      <c r="I1416" s="19" t="s">
        <v>8481</v>
      </c>
      <c r="O1416" s="19" t="s">
        <v>10805</v>
      </c>
      <c r="P1416" s="20"/>
      <c r="R1416" s="19">
        <v>2380</v>
      </c>
      <c r="S1416" s="19" t="str">
        <f>IF(COUNTIF($B$2:B1416,B1416)&gt;1,"重複","")</f>
        <v/>
      </c>
      <c r="T1416" s="19" t="s">
        <v>11124</v>
      </c>
    </row>
    <row r="1417" spans="1:20" s="19" customFormat="1" hidden="1">
      <c r="A1417" s="19">
        <v>720030021</v>
      </c>
      <c r="B1417" s="19">
        <v>20049681</v>
      </c>
      <c r="C1417" s="19" t="s">
        <v>8589</v>
      </c>
      <c r="D1417" s="19" t="s">
        <v>8590</v>
      </c>
      <c r="E1417" s="20">
        <v>37712</v>
      </c>
      <c r="F1417" s="20">
        <v>38077</v>
      </c>
      <c r="G1417" s="19" t="s">
        <v>75</v>
      </c>
      <c r="H1417" s="19" t="s">
        <v>43</v>
      </c>
      <c r="I1417" s="19" t="s">
        <v>8591</v>
      </c>
      <c r="O1417" s="19" t="s">
        <v>10771</v>
      </c>
      <c r="P1417" s="20"/>
      <c r="R1417" s="19">
        <v>6600</v>
      </c>
      <c r="S1417" s="19" t="str">
        <f>IF(COUNTIF($B$2:B1417,B1417)&gt;1,"重複","")</f>
        <v/>
      </c>
      <c r="T1417" s="19" t="s">
        <v>11124</v>
      </c>
    </row>
    <row r="1418" spans="1:20" s="19" customFormat="1" hidden="1">
      <c r="A1418" s="19">
        <v>720030022</v>
      </c>
      <c r="B1418" s="19">
        <v>20029596</v>
      </c>
      <c r="C1418" s="19" t="s">
        <v>8406</v>
      </c>
      <c r="D1418" s="19" t="s">
        <v>8407</v>
      </c>
      <c r="E1418" s="20">
        <v>35886</v>
      </c>
      <c r="F1418" s="20">
        <v>36250</v>
      </c>
      <c r="G1418" s="19" t="s">
        <v>75</v>
      </c>
      <c r="H1418" s="19" t="s">
        <v>8130</v>
      </c>
      <c r="I1418" s="19" t="s">
        <v>12112</v>
      </c>
      <c r="O1418" s="19" t="s">
        <v>12015</v>
      </c>
      <c r="P1418" s="20"/>
      <c r="R1418" s="19">
        <v>4740</v>
      </c>
      <c r="S1418" s="19" t="str">
        <f>IF(COUNTIF($B$2:B1418,B1418)&gt;1,"重複","")</f>
        <v/>
      </c>
      <c r="T1418" s="19" t="s">
        <v>11124</v>
      </c>
    </row>
    <row r="1419" spans="1:20" s="19" customFormat="1" hidden="1">
      <c r="A1419" s="19">
        <v>720030023</v>
      </c>
      <c r="B1419" s="19">
        <v>20049469</v>
      </c>
      <c r="C1419" s="19" t="s">
        <v>13178</v>
      </c>
      <c r="D1419" s="19" t="s">
        <v>13179</v>
      </c>
      <c r="E1419" s="20">
        <v>37712</v>
      </c>
      <c r="F1419" s="20">
        <v>38077</v>
      </c>
      <c r="G1419" s="19" t="s">
        <v>12416</v>
      </c>
      <c r="H1419" s="19" t="s">
        <v>43</v>
      </c>
      <c r="I1419" s="19" t="s">
        <v>7806</v>
      </c>
      <c r="O1419" s="19" t="s">
        <v>10771</v>
      </c>
      <c r="P1419" s="20"/>
      <c r="R1419" s="19">
        <v>6600</v>
      </c>
      <c r="S1419" s="19" t="str">
        <f>IF(COUNTIF($B$2:B1419,B1419)&gt;1,"重複","")</f>
        <v/>
      </c>
      <c r="T1419" s="19" t="s">
        <v>12418</v>
      </c>
    </row>
    <row r="1420" spans="1:20" s="19" customFormat="1" hidden="1">
      <c r="A1420" s="19">
        <v>720030024</v>
      </c>
      <c r="B1420" s="19">
        <v>20048019</v>
      </c>
      <c r="C1420" s="19" t="s">
        <v>8547</v>
      </c>
      <c r="D1420" s="19" t="s">
        <v>8548</v>
      </c>
      <c r="E1420" s="20">
        <v>37712</v>
      </c>
      <c r="F1420" s="20">
        <v>38077</v>
      </c>
      <c r="G1420" s="19" t="s">
        <v>75</v>
      </c>
      <c r="H1420" s="19" t="s">
        <v>94</v>
      </c>
      <c r="I1420" s="19" t="s">
        <v>8549</v>
      </c>
      <c r="O1420" s="19" t="s">
        <v>10768</v>
      </c>
      <c r="P1420" s="20"/>
      <c r="R1420" s="19">
        <v>6600</v>
      </c>
      <c r="S1420" s="19" t="str">
        <f>IF(COUNTIF($B$2:B1420,B1420)&gt;1,"重複","")</f>
        <v/>
      </c>
      <c r="T1420" s="19" t="s">
        <v>11124</v>
      </c>
    </row>
    <row r="1421" spans="1:20" s="19" customFormat="1" hidden="1">
      <c r="A1421" s="19">
        <v>720030025</v>
      </c>
      <c r="B1421" s="19">
        <v>20035598</v>
      </c>
      <c r="C1421" s="19" t="s">
        <v>8458</v>
      </c>
      <c r="D1421" s="19" t="s">
        <v>8459</v>
      </c>
      <c r="E1421" s="20">
        <v>36993</v>
      </c>
      <c r="F1421" s="20">
        <v>37346</v>
      </c>
      <c r="G1421" s="19" t="s">
        <v>75</v>
      </c>
      <c r="H1421" s="19" t="s">
        <v>119</v>
      </c>
      <c r="I1421" s="19" t="s">
        <v>8461</v>
      </c>
      <c r="J1421" s="19" t="s">
        <v>8460</v>
      </c>
      <c r="K1421" s="19" t="s">
        <v>12148</v>
      </c>
      <c r="L1421" s="19" t="s">
        <v>8462</v>
      </c>
      <c r="M1421" s="19" t="s">
        <v>8463</v>
      </c>
      <c r="O1421" s="19" t="s">
        <v>10792</v>
      </c>
      <c r="P1421" s="20"/>
      <c r="R1421" s="19">
        <v>6230</v>
      </c>
      <c r="S1421" s="19" t="str">
        <f>IF(COUNTIF($B$2:B1421,B1421)&gt;1,"重複","")</f>
        <v/>
      </c>
      <c r="T1421" s="19" t="s">
        <v>11124</v>
      </c>
    </row>
    <row r="1422" spans="1:20" s="19" customFormat="1" hidden="1">
      <c r="A1422" s="19">
        <v>720030026</v>
      </c>
      <c r="B1422" s="19">
        <v>20020899</v>
      </c>
      <c r="C1422" s="19" t="s">
        <v>8352</v>
      </c>
      <c r="D1422" s="19" t="s">
        <v>8353</v>
      </c>
      <c r="E1422" s="20">
        <v>35886</v>
      </c>
      <c r="F1422" s="20">
        <v>36250</v>
      </c>
      <c r="G1422" s="19" t="s">
        <v>75</v>
      </c>
      <c r="H1422" s="19" t="s">
        <v>119</v>
      </c>
      <c r="I1422" s="19" t="s">
        <v>12353</v>
      </c>
      <c r="O1422" s="19" t="s">
        <v>10792</v>
      </c>
      <c r="P1422" s="20"/>
      <c r="R1422" s="19">
        <v>6230</v>
      </c>
      <c r="S1422" s="19" t="str">
        <f>IF(COUNTIF($B$2:B1422,B1422)&gt;1,"重複","")</f>
        <v/>
      </c>
      <c r="T1422" s="19" t="s">
        <v>11124</v>
      </c>
    </row>
    <row r="1423" spans="1:20" s="19" customFormat="1" hidden="1">
      <c r="A1423" s="19">
        <v>720030027</v>
      </c>
      <c r="B1423" s="19">
        <v>20040673</v>
      </c>
      <c r="C1423" s="19" t="s">
        <v>8486</v>
      </c>
      <c r="D1423" s="19" t="s">
        <v>8487</v>
      </c>
      <c r="E1423" s="20">
        <v>37347</v>
      </c>
      <c r="F1423" s="20">
        <v>37711</v>
      </c>
      <c r="G1423" s="19" t="s">
        <v>75</v>
      </c>
      <c r="H1423" s="19" t="s">
        <v>76</v>
      </c>
      <c r="I1423" s="19" t="s">
        <v>3638</v>
      </c>
      <c r="O1423" s="19" t="s">
        <v>10776</v>
      </c>
      <c r="P1423" s="20"/>
      <c r="R1423" s="19">
        <v>5230</v>
      </c>
      <c r="S1423" s="19" t="str">
        <f>IF(COUNTIF($B$2:B1423,B1423)&gt;1,"重複","")</f>
        <v/>
      </c>
      <c r="T1423" s="19" t="s">
        <v>11124</v>
      </c>
    </row>
    <row r="1424" spans="1:20" s="19" customFormat="1" hidden="1">
      <c r="A1424" s="19">
        <v>720030028</v>
      </c>
      <c r="B1424" s="19">
        <v>20045110</v>
      </c>
      <c r="C1424" s="19" t="s">
        <v>8509</v>
      </c>
      <c r="D1424" s="19" t="s">
        <v>8510</v>
      </c>
      <c r="E1424" s="20">
        <v>37530</v>
      </c>
      <c r="F1424" s="20">
        <v>37711</v>
      </c>
      <c r="G1424" s="19" t="s">
        <v>75</v>
      </c>
      <c r="H1424" s="19" t="s">
        <v>119</v>
      </c>
      <c r="I1424" s="19" t="s">
        <v>8506</v>
      </c>
      <c r="O1424" s="19" t="s">
        <v>10792</v>
      </c>
      <c r="P1424" s="20"/>
      <c r="R1424" s="19">
        <v>4740</v>
      </c>
      <c r="S1424" s="19" t="str">
        <f>IF(COUNTIF($B$2:B1424,B1424)&gt;1,"重複","")</f>
        <v/>
      </c>
      <c r="T1424" s="19" t="s">
        <v>11124</v>
      </c>
    </row>
    <row r="1425" spans="1:20" s="19" customFormat="1" hidden="1">
      <c r="A1425" s="19">
        <v>720030029</v>
      </c>
      <c r="B1425" s="19">
        <v>20049501</v>
      </c>
      <c r="C1425" s="19" t="s">
        <v>8586</v>
      </c>
      <c r="D1425" s="19" t="s">
        <v>8587</v>
      </c>
      <c r="E1425" s="20">
        <v>37712</v>
      </c>
      <c r="F1425" s="20">
        <v>38077</v>
      </c>
      <c r="G1425" s="19" t="s">
        <v>75</v>
      </c>
      <c r="H1425" s="19" t="s">
        <v>108</v>
      </c>
      <c r="I1425" s="19" t="s">
        <v>8112</v>
      </c>
      <c r="O1425" s="19" t="s">
        <v>10806</v>
      </c>
      <c r="P1425" s="20"/>
      <c r="R1425" s="19">
        <v>2380</v>
      </c>
      <c r="S1425" s="19" t="str">
        <f>IF(COUNTIF($B$2:B1425,B1425)&gt;1,"重複","")</f>
        <v/>
      </c>
      <c r="T1425" s="19" t="s">
        <v>11124</v>
      </c>
    </row>
    <row r="1426" spans="1:20" s="19" customFormat="1" hidden="1">
      <c r="A1426" s="19">
        <v>720030030</v>
      </c>
      <c r="B1426" s="19">
        <v>20030698</v>
      </c>
      <c r="C1426" s="19" t="s">
        <v>2398</v>
      </c>
      <c r="D1426" s="19" t="s">
        <v>2399</v>
      </c>
      <c r="E1426" s="20">
        <v>36434</v>
      </c>
      <c r="F1426" s="20">
        <v>36616</v>
      </c>
      <c r="G1426" s="19" t="s">
        <v>75</v>
      </c>
      <c r="H1426" s="19" t="s">
        <v>10781</v>
      </c>
      <c r="I1426" s="19" t="s">
        <v>1194</v>
      </c>
      <c r="O1426" s="19" t="s">
        <v>10782</v>
      </c>
      <c r="P1426" s="20">
        <v>41374</v>
      </c>
      <c r="Q1426" s="19" t="s">
        <v>29</v>
      </c>
      <c r="R1426" s="19">
        <v>6230</v>
      </c>
      <c r="S1426" s="19" t="str">
        <f>IF(COUNTIF($B$2:B1426,B1426)&gt;1,"重複","")</f>
        <v/>
      </c>
      <c r="T1426" s="19" t="s">
        <v>11124</v>
      </c>
    </row>
    <row r="1427" spans="1:20" s="19" customFormat="1" hidden="1">
      <c r="A1427" s="19">
        <v>720030030</v>
      </c>
      <c r="B1427" s="19">
        <v>20048064</v>
      </c>
      <c r="C1427" s="19" t="s">
        <v>6500</v>
      </c>
      <c r="D1427" s="19" t="s">
        <v>2399</v>
      </c>
      <c r="E1427" s="20">
        <v>37712</v>
      </c>
      <c r="F1427" s="20">
        <v>38077</v>
      </c>
      <c r="G1427" s="19" t="s">
        <v>75</v>
      </c>
      <c r="H1427" s="19" t="s">
        <v>94</v>
      </c>
      <c r="I1427" s="19" t="s">
        <v>12364</v>
      </c>
      <c r="J1427" s="19" t="s">
        <v>12365</v>
      </c>
      <c r="O1427" s="19" t="s">
        <v>10768</v>
      </c>
      <c r="P1427" s="20"/>
      <c r="R1427" s="19">
        <v>6230</v>
      </c>
      <c r="S1427" s="19" t="str">
        <f>IF(COUNTIF($B$2:B1427,B1427)&gt;1,"重複","")</f>
        <v/>
      </c>
      <c r="T1427" s="19" t="s">
        <v>11124</v>
      </c>
    </row>
    <row r="1428" spans="1:20" s="19" customFormat="1" hidden="1">
      <c r="A1428" s="19">
        <v>720030031</v>
      </c>
      <c r="B1428" s="19">
        <v>20021245</v>
      </c>
      <c r="C1428" s="19" t="s">
        <v>8360</v>
      </c>
      <c r="D1428" s="19" t="s">
        <v>8361</v>
      </c>
      <c r="E1428" s="20">
        <v>35886</v>
      </c>
      <c r="F1428" s="20">
        <v>36250</v>
      </c>
      <c r="G1428" s="19" t="s">
        <v>75</v>
      </c>
      <c r="H1428" s="19" t="s">
        <v>119</v>
      </c>
      <c r="I1428" s="19" t="s">
        <v>11057</v>
      </c>
      <c r="J1428" s="19" t="s">
        <v>11043</v>
      </c>
      <c r="O1428" s="19" t="s">
        <v>10792</v>
      </c>
      <c r="P1428" s="20"/>
      <c r="R1428" s="19">
        <v>4190</v>
      </c>
      <c r="S1428" s="19" t="str">
        <f>IF(COUNTIF($B$2:B1428,B1428)&gt;1,"重複","")</f>
        <v/>
      </c>
      <c r="T1428" s="19" t="s">
        <v>11124</v>
      </c>
    </row>
    <row r="1429" spans="1:20" s="19" customFormat="1" hidden="1">
      <c r="A1429" s="19">
        <v>720030032</v>
      </c>
      <c r="B1429" s="19">
        <v>20048339</v>
      </c>
      <c r="C1429" s="19" t="s">
        <v>2410</v>
      </c>
      <c r="D1429" s="19" t="s">
        <v>2411</v>
      </c>
      <c r="E1429" s="20">
        <v>37712</v>
      </c>
      <c r="F1429" s="20">
        <v>38077</v>
      </c>
      <c r="G1429" s="19" t="s">
        <v>75</v>
      </c>
      <c r="H1429" s="19" t="s">
        <v>94</v>
      </c>
      <c r="I1429" s="19" t="s">
        <v>4976</v>
      </c>
      <c r="O1429" s="19" t="s">
        <v>10768</v>
      </c>
      <c r="P1429" s="20">
        <v>42471</v>
      </c>
      <c r="Q1429" s="19" t="s">
        <v>29</v>
      </c>
      <c r="R1429" s="19">
        <v>6230</v>
      </c>
      <c r="S1429" s="19" t="str">
        <f>IF(COUNTIF($B$2:B1429,B1429)&gt;1,"重複","")</f>
        <v/>
      </c>
      <c r="T1429" s="19" t="s">
        <v>11124</v>
      </c>
    </row>
    <row r="1430" spans="1:20" s="19" customFormat="1" hidden="1">
      <c r="A1430" s="19">
        <v>720030033</v>
      </c>
      <c r="B1430" s="19">
        <v>20026730</v>
      </c>
      <c r="C1430" s="19" t="s">
        <v>13180</v>
      </c>
      <c r="D1430" s="19" t="s">
        <v>583</v>
      </c>
      <c r="E1430" s="20">
        <v>36982</v>
      </c>
      <c r="F1430" s="20">
        <v>37346</v>
      </c>
      <c r="G1430" s="19" t="s">
        <v>75</v>
      </c>
      <c r="H1430" s="19" t="s">
        <v>43</v>
      </c>
      <c r="I1430" s="19" t="s">
        <v>1374</v>
      </c>
      <c r="O1430" s="19" t="s">
        <v>10771</v>
      </c>
      <c r="P1430" s="20"/>
      <c r="R1430" s="19">
        <v>5230</v>
      </c>
      <c r="S1430" s="19" t="str">
        <f>IF(COUNTIF($B$2:B1430,B1430)&gt;1,"重複","")</f>
        <v/>
      </c>
      <c r="T1430" s="19" t="s">
        <v>11124</v>
      </c>
    </row>
    <row r="1431" spans="1:20" s="19" customFormat="1" hidden="1">
      <c r="A1431" s="19">
        <v>720030034</v>
      </c>
      <c r="B1431" s="19">
        <v>20030829</v>
      </c>
      <c r="C1431" s="19" t="s">
        <v>8421</v>
      </c>
      <c r="D1431" s="19" t="s">
        <v>8422</v>
      </c>
      <c r="E1431" s="20">
        <v>36617</v>
      </c>
      <c r="F1431" s="20">
        <v>36981</v>
      </c>
      <c r="G1431" s="19" t="s">
        <v>75</v>
      </c>
      <c r="H1431" s="19" t="s">
        <v>8130</v>
      </c>
      <c r="I1431" s="19" t="s">
        <v>2203</v>
      </c>
      <c r="O1431" s="19" t="s">
        <v>12015</v>
      </c>
      <c r="P1431" s="20"/>
      <c r="R1431" s="19">
        <v>6230</v>
      </c>
      <c r="S1431" s="19" t="str">
        <f>IF(COUNTIF($B$2:B1431,B1431)&gt;1,"重複","")</f>
        <v/>
      </c>
      <c r="T1431" s="19" t="s">
        <v>11124</v>
      </c>
    </row>
    <row r="1432" spans="1:20" s="19" customFormat="1" hidden="1">
      <c r="A1432" s="19">
        <v>720030035</v>
      </c>
      <c r="B1432" s="19">
        <v>20045101</v>
      </c>
      <c r="C1432" s="19" t="s">
        <v>8507</v>
      </c>
      <c r="D1432" s="19" t="s">
        <v>8508</v>
      </c>
      <c r="E1432" s="20">
        <v>37530</v>
      </c>
      <c r="F1432" s="20">
        <v>37711</v>
      </c>
      <c r="G1432" s="19" t="s">
        <v>75</v>
      </c>
      <c r="H1432" s="19" t="s">
        <v>119</v>
      </c>
      <c r="I1432" s="19" t="s">
        <v>8506</v>
      </c>
      <c r="O1432" s="19" t="s">
        <v>10792</v>
      </c>
      <c r="P1432" s="20"/>
      <c r="R1432" s="19">
        <v>4740</v>
      </c>
      <c r="S1432" s="19" t="str">
        <f>IF(COUNTIF($B$2:B1432,B1432)&gt;1,"重複","")</f>
        <v/>
      </c>
      <c r="T1432" s="19" t="s">
        <v>11124</v>
      </c>
    </row>
    <row r="1433" spans="1:20" s="19" customFormat="1" hidden="1">
      <c r="A1433" s="19">
        <v>720030036</v>
      </c>
      <c r="B1433" s="19">
        <v>20050701</v>
      </c>
      <c r="C1433" s="19" t="s">
        <v>8604</v>
      </c>
      <c r="D1433" s="19" t="s">
        <v>8605</v>
      </c>
      <c r="E1433" s="20">
        <v>37712</v>
      </c>
      <c r="F1433" s="20">
        <v>38077</v>
      </c>
      <c r="G1433" s="19" t="s">
        <v>75</v>
      </c>
      <c r="H1433" s="19" t="s">
        <v>43</v>
      </c>
      <c r="I1433" s="19" t="s">
        <v>8395</v>
      </c>
      <c r="O1433" s="19" t="s">
        <v>10771</v>
      </c>
      <c r="P1433" s="20"/>
      <c r="R1433" s="19">
        <v>6230</v>
      </c>
      <c r="S1433" s="19" t="str">
        <f>IF(COUNTIF($B$2:B1433,B1433)&gt;1,"重複","")</f>
        <v/>
      </c>
      <c r="T1433" s="19" t="s">
        <v>11124</v>
      </c>
    </row>
    <row r="1434" spans="1:20" s="19" customFormat="1" hidden="1">
      <c r="A1434" s="19">
        <v>720030037</v>
      </c>
      <c r="B1434" s="19">
        <v>20030493</v>
      </c>
      <c r="C1434" s="19" t="s">
        <v>8414</v>
      </c>
      <c r="D1434" s="19" t="s">
        <v>8415</v>
      </c>
      <c r="E1434" s="20">
        <v>36251</v>
      </c>
      <c r="F1434" s="20">
        <v>36616</v>
      </c>
      <c r="G1434" s="19" t="s">
        <v>75</v>
      </c>
      <c r="H1434" s="19" t="s">
        <v>8130</v>
      </c>
      <c r="I1434" s="19" t="s">
        <v>4933</v>
      </c>
      <c r="J1434" s="19" t="s">
        <v>5911</v>
      </c>
      <c r="K1434" s="19" t="s">
        <v>5912</v>
      </c>
      <c r="L1434" s="19" t="s">
        <v>9874</v>
      </c>
      <c r="O1434" s="19" t="s">
        <v>12015</v>
      </c>
      <c r="P1434" s="20"/>
      <c r="R1434" s="19">
        <v>6230</v>
      </c>
      <c r="S1434" s="19" t="str">
        <f>IF(COUNTIF($B$2:B1434,B1434)&gt;1,"重複","")</f>
        <v/>
      </c>
      <c r="T1434" s="19" t="s">
        <v>11124</v>
      </c>
    </row>
    <row r="1435" spans="1:20" s="19" customFormat="1" hidden="1">
      <c r="A1435" s="19">
        <v>720030038</v>
      </c>
      <c r="B1435" s="19">
        <v>20033054</v>
      </c>
      <c r="C1435" s="19" t="s">
        <v>4169</v>
      </c>
      <c r="D1435" s="19" t="s">
        <v>4170</v>
      </c>
      <c r="E1435" s="20">
        <v>37165</v>
      </c>
      <c r="F1435" s="20">
        <v>37346</v>
      </c>
      <c r="G1435" s="19" t="s">
        <v>75</v>
      </c>
      <c r="H1435" s="19" t="s">
        <v>8130</v>
      </c>
      <c r="I1435" s="19" t="s">
        <v>5259</v>
      </c>
      <c r="J1435" s="19" t="s">
        <v>2314</v>
      </c>
      <c r="O1435" s="19" t="s">
        <v>12015</v>
      </c>
      <c r="P1435" s="20"/>
      <c r="R1435" s="19">
        <v>5730</v>
      </c>
      <c r="S1435" s="19" t="str">
        <f>IF(COUNTIF($B$2:B1435,B1435)&gt;1,"重複","")</f>
        <v/>
      </c>
      <c r="T1435" s="19" t="s">
        <v>11124</v>
      </c>
    </row>
    <row r="1436" spans="1:20" s="19" customFormat="1" hidden="1">
      <c r="A1436" s="19">
        <v>720030038</v>
      </c>
      <c r="B1436" s="19">
        <v>20020861</v>
      </c>
      <c r="C1436" s="19" t="s">
        <v>4169</v>
      </c>
      <c r="D1436" s="19" t="s">
        <v>4170</v>
      </c>
      <c r="E1436" s="20">
        <v>35886</v>
      </c>
      <c r="F1436" s="20">
        <v>36250</v>
      </c>
      <c r="G1436" s="19" t="s">
        <v>75</v>
      </c>
      <c r="H1436" s="19" t="s">
        <v>119</v>
      </c>
      <c r="I1436" s="19" t="s">
        <v>10123</v>
      </c>
      <c r="J1436" s="19" t="s">
        <v>309</v>
      </c>
      <c r="O1436" s="19" t="s">
        <v>10792</v>
      </c>
      <c r="P1436" s="20"/>
      <c r="R1436" s="19">
        <v>5730</v>
      </c>
      <c r="S1436" s="19" t="str">
        <f>IF(COUNTIF($B$2:B1436,B1436)&gt;1,"重複","")</f>
        <v/>
      </c>
      <c r="T1436" s="19" t="s">
        <v>11124</v>
      </c>
    </row>
    <row r="1437" spans="1:20" s="19" customFormat="1" hidden="1">
      <c r="A1437" s="19">
        <v>720030039</v>
      </c>
      <c r="B1437" s="19">
        <v>20022979</v>
      </c>
      <c r="C1437" s="19" t="s">
        <v>8371</v>
      </c>
      <c r="D1437" s="19" t="s">
        <v>8372</v>
      </c>
      <c r="E1437" s="20">
        <v>36069</v>
      </c>
      <c r="F1437" s="20">
        <v>36250</v>
      </c>
      <c r="G1437" s="19" t="s">
        <v>75</v>
      </c>
      <c r="H1437" s="19" t="s">
        <v>43</v>
      </c>
      <c r="I1437" s="19" t="s">
        <v>10166</v>
      </c>
      <c r="O1437" s="19" t="s">
        <v>10771</v>
      </c>
      <c r="P1437" s="20"/>
      <c r="R1437" s="19">
        <v>5730</v>
      </c>
      <c r="S1437" s="19" t="str">
        <f>IF(COUNTIF($B$2:B1437,B1437)&gt;1,"重複","")</f>
        <v/>
      </c>
      <c r="T1437" s="19" t="s">
        <v>11124</v>
      </c>
    </row>
    <row r="1438" spans="1:20" s="19" customFormat="1" hidden="1">
      <c r="A1438" s="19">
        <v>720030040</v>
      </c>
      <c r="B1438" s="19">
        <v>20036097</v>
      </c>
      <c r="C1438" s="19" t="s">
        <v>5920</v>
      </c>
      <c r="D1438" s="19" t="s">
        <v>5921</v>
      </c>
      <c r="E1438" s="20">
        <v>37347</v>
      </c>
      <c r="F1438" s="20">
        <v>37711</v>
      </c>
      <c r="G1438" s="19" t="s">
        <v>75</v>
      </c>
      <c r="H1438" s="19" t="s">
        <v>94</v>
      </c>
      <c r="I1438" s="19" t="s">
        <v>5922</v>
      </c>
      <c r="O1438" s="19" t="s">
        <v>10768</v>
      </c>
      <c r="P1438" s="20"/>
      <c r="R1438" s="19">
        <v>5230</v>
      </c>
      <c r="S1438" s="19" t="str">
        <f>IF(COUNTIF($B$2:B1438,B1438)&gt;1,"重複","")</f>
        <v/>
      </c>
      <c r="T1438" s="19" t="s">
        <v>11124</v>
      </c>
    </row>
    <row r="1439" spans="1:20" s="19" customFormat="1" hidden="1">
      <c r="A1439" s="19">
        <v>720030041</v>
      </c>
      <c r="B1439" s="19">
        <v>20049654</v>
      </c>
      <c r="C1439" s="19" t="s">
        <v>13181</v>
      </c>
      <c r="D1439" s="19" t="s">
        <v>13182</v>
      </c>
      <c r="E1439" s="20">
        <v>37712</v>
      </c>
      <c r="F1439" s="20">
        <v>38077</v>
      </c>
      <c r="G1439" s="19" t="s">
        <v>12416</v>
      </c>
      <c r="H1439" s="19" t="s">
        <v>43</v>
      </c>
      <c r="I1439" s="19" t="s">
        <v>8476</v>
      </c>
      <c r="O1439" s="19" t="s">
        <v>10771</v>
      </c>
      <c r="P1439" s="20"/>
      <c r="R1439" s="19">
        <v>6600</v>
      </c>
      <c r="S1439" s="19" t="str">
        <f>IF(COUNTIF($B$2:B1439,B1439)&gt;1,"重複","")</f>
        <v/>
      </c>
      <c r="T1439" s="19" t="s">
        <v>12418</v>
      </c>
    </row>
    <row r="1440" spans="1:20" s="19" customFormat="1" hidden="1">
      <c r="A1440" s="19">
        <v>720030042</v>
      </c>
      <c r="B1440" s="19">
        <v>20048524</v>
      </c>
      <c r="C1440" s="19" t="s">
        <v>8570</v>
      </c>
      <c r="D1440" s="19" t="s">
        <v>8571</v>
      </c>
      <c r="E1440" s="20">
        <v>37712</v>
      </c>
      <c r="F1440" s="20">
        <v>38077</v>
      </c>
      <c r="G1440" s="19" t="s">
        <v>75</v>
      </c>
      <c r="H1440" s="19" t="s">
        <v>94</v>
      </c>
      <c r="I1440" s="19" t="s">
        <v>2413</v>
      </c>
      <c r="O1440" s="19" t="s">
        <v>10768</v>
      </c>
      <c r="P1440" s="20"/>
      <c r="R1440" s="19">
        <v>5230</v>
      </c>
      <c r="S1440" s="19" t="str">
        <f>IF(COUNTIF($B$2:B1440,B1440)&gt;1,"重複","")</f>
        <v/>
      </c>
      <c r="T1440" s="19" t="s">
        <v>11124</v>
      </c>
    </row>
    <row r="1441" spans="1:20" s="19" customFormat="1" hidden="1">
      <c r="A1441" s="19">
        <v>720030043</v>
      </c>
      <c r="B1441" s="19">
        <v>20044931</v>
      </c>
      <c r="C1441" s="19" t="s">
        <v>8500</v>
      </c>
      <c r="D1441" s="19" t="s">
        <v>8501</v>
      </c>
      <c r="E1441" s="20">
        <v>37530</v>
      </c>
      <c r="F1441" s="20">
        <v>37711</v>
      </c>
      <c r="G1441" s="19" t="s">
        <v>75</v>
      </c>
      <c r="H1441" s="19" t="s">
        <v>94</v>
      </c>
      <c r="I1441" s="19" t="s">
        <v>12155</v>
      </c>
      <c r="O1441" s="19" t="s">
        <v>10768</v>
      </c>
      <c r="P1441" s="20"/>
      <c r="R1441" s="19">
        <v>5230</v>
      </c>
      <c r="S1441" s="19" t="str">
        <f>IF(COUNTIF($B$2:B1441,B1441)&gt;1,"重複","")</f>
        <v/>
      </c>
      <c r="T1441" s="19" t="s">
        <v>11124</v>
      </c>
    </row>
    <row r="1442" spans="1:20" s="19" customFormat="1" hidden="1">
      <c r="A1442" s="19">
        <v>720030044</v>
      </c>
      <c r="B1442" s="19">
        <v>20045156</v>
      </c>
      <c r="C1442" s="19" t="s">
        <v>8511</v>
      </c>
      <c r="D1442" s="19" t="s">
        <v>8512</v>
      </c>
      <c r="E1442" s="20">
        <v>37530</v>
      </c>
      <c r="F1442" s="20">
        <v>37711</v>
      </c>
      <c r="G1442" s="19" t="s">
        <v>75</v>
      </c>
      <c r="H1442" s="19" t="s">
        <v>119</v>
      </c>
      <c r="I1442" s="19" t="s">
        <v>3819</v>
      </c>
      <c r="O1442" s="19" t="s">
        <v>10792</v>
      </c>
      <c r="P1442" s="20"/>
      <c r="R1442" s="19">
        <v>5730</v>
      </c>
      <c r="S1442" s="19" t="str">
        <f>IF(COUNTIF($B$2:B1442,B1442)&gt;1,"重複","")</f>
        <v/>
      </c>
      <c r="T1442" s="19" t="s">
        <v>11124</v>
      </c>
    </row>
    <row r="1443" spans="1:20" s="19" customFormat="1" hidden="1">
      <c r="A1443" s="19">
        <v>720030045</v>
      </c>
      <c r="B1443" s="19">
        <v>20026641</v>
      </c>
      <c r="C1443" s="19" t="s">
        <v>13183</v>
      </c>
      <c r="D1443" s="19" t="s">
        <v>13184</v>
      </c>
      <c r="E1443" s="20">
        <v>36931</v>
      </c>
      <c r="F1443" s="20">
        <v>36981</v>
      </c>
      <c r="G1443" s="19" t="s">
        <v>12416</v>
      </c>
      <c r="H1443" s="19" t="s">
        <v>43</v>
      </c>
      <c r="I1443" s="19" t="s">
        <v>5251</v>
      </c>
      <c r="O1443" s="19" t="s">
        <v>10771</v>
      </c>
      <c r="P1443" s="20"/>
      <c r="R1443" s="19">
        <v>5600</v>
      </c>
      <c r="S1443" s="19" t="str">
        <f>IF(COUNTIF($B$2:B1443,B1443)&gt;1,"重複","")</f>
        <v/>
      </c>
      <c r="T1443" s="19" t="s">
        <v>12418</v>
      </c>
    </row>
    <row r="1444" spans="1:20" s="19" customFormat="1" hidden="1">
      <c r="A1444" s="19">
        <v>720030046</v>
      </c>
      <c r="B1444" s="19">
        <v>20046212</v>
      </c>
      <c r="C1444" s="19" t="s">
        <v>8517</v>
      </c>
      <c r="D1444" s="19" t="s">
        <v>8518</v>
      </c>
      <c r="E1444" s="20">
        <v>37530</v>
      </c>
      <c r="F1444" s="20">
        <v>37711</v>
      </c>
      <c r="G1444" s="19" t="s">
        <v>75</v>
      </c>
      <c r="H1444" s="19" t="s">
        <v>43</v>
      </c>
      <c r="I1444" s="19" t="s">
        <v>8526</v>
      </c>
      <c r="O1444" s="19" t="s">
        <v>10771</v>
      </c>
      <c r="P1444" s="20"/>
      <c r="R1444" s="19">
        <v>6230</v>
      </c>
      <c r="S1444" s="19" t="str">
        <f>IF(COUNTIF($B$2:B1444,B1444)&gt;1,"重複","")</f>
        <v/>
      </c>
      <c r="T1444" s="19" t="s">
        <v>11124</v>
      </c>
    </row>
    <row r="1445" spans="1:20" s="19" customFormat="1" hidden="1">
      <c r="A1445" s="19">
        <v>720030047</v>
      </c>
      <c r="B1445" s="19">
        <v>20040283</v>
      </c>
      <c r="C1445" s="19" t="s">
        <v>13185</v>
      </c>
      <c r="D1445" s="19" t="s">
        <v>13186</v>
      </c>
      <c r="E1445" s="20">
        <v>37347</v>
      </c>
      <c r="F1445" s="20">
        <v>37711</v>
      </c>
      <c r="G1445" s="19" t="s">
        <v>12416</v>
      </c>
      <c r="H1445" s="19" t="s">
        <v>76</v>
      </c>
      <c r="I1445" s="19" t="s">
        <v>1780</v>
      </c>
      <c r="O1445" s="19" t="s">
        <v>10776</v>
      </c>
      <c r="P1445" s="20"/>
      <c r="R1445" s="19">
        <v>0</v>
      </c>
      <c r="S1445" s="19" t="str">
        <f>IF(COUNTIF($B$2:B1445,B1445)&gt;1,"重複","")</f>
        <v/>
      </c>
      <c r="T1445" s="19" t="s">
        <v>12418</v>
      </c>
    </row>
    <row r="1446" spans="1:20" s="19" customFormat="1" hidden="1">
      <c r="A1446" s="19">
        <v>720030048</v>
      </c>
      <c r="B1446" s="19">
        <v>20046588</v>
      </c>
      <c r="C1446" s="19" t="s">
        <v>8520</v>
      </c>
      <c r="D1446" s="19" t="s">
        <v>8521</v>
      </c>
      <c r="E1446" s="20">
        <v>37530</v>
      </c>
      <c r="F1446" s="20">
        <v>37711</v>
      </c>
      <c r="G1446" s="19" t="s">
        <v>75</v>
      </c>
      <c r="H1446" s="19" t="s">
        <v>43</v>
      </c>
      <c r="I1446" s="19" t="s">
        <v>6651</v>
      </c>
      <c r="O1446" s="19" t="s">
        <v>10771</v>
      </c>
      <c r="P1446" s="20"/>
      <c r="R1446" s="19">
        <v>0</v>
      </c>
      <c r="S1446" s="19" t="str">
        <f>IF(COUNTIF($B$2:B1446,B1446)&gt;1,"重複","")</f>
        <v/>
      </c>
      <c r="T1446" s="19" t="s">
        <v>11124</v>
      </c>
    </row>
    <row r="1447" spans="1:20" s="19" customFormat="1" hidden="1">
      <c r="A1447" s="19">
        <v>720030049</v>
      </c>
      <c r="B1447" s="19">
        <v>20032884</v>
      </c>
      <c r="C1447" s="19" t="s">
        <v>8432</v>
      </c>
      <c r="D1447" s="19" t="s">
        <v>8433</v>
      </c>
      <c r="E1447" s="20">
        <v>36982</v>
      </c>
      <c r="F1447" s="20">
        <v>37346</v>
      </c>
      <c r="G1447" s="19" t="s">
        <v>75</v>
      </c>
      <c r="H1447" s="19" t="s">
        <v>8130</v>
      </c>
      <c r="I1447" s="19" t="s">
        <v>810</v>
      </c>
      <c r="O1447" s="19" t="s">
        <v>12015</v>
      </c>
      <c r="P1447" s="20"/>
      <c r="R1447" s="19">
        <v>4740</v>
      </c>
      <c r="S1447" s="19" t="str">
        <f>IF(COUNTIF($B$2:B1447,B1447)&gt;1,"重複","")</f>
        <v/>
      </c>
      <c r="T1447" s="19" t="s">
        <v>11124</v>
      </c>
    </row>
    <row r="1448" spans="1:20" s="19" customFormat="1" hidden="1">
      <c r="A1448" s="19">
        <v>720030050</v>
      </c>
      <c r="B1448" s="19">
        <v>20022180</v>
      </c>
      <c r="C1448" s="19" t="s">
        <v>8365</v>
      </c>
      <c r="D1448" s="19" t="s">
        <v>8366</v>
      </c>
      <c r="E1448" s="20">
        <v>35886</v>
      </c>
      <c r="F1448" s="20">
        <v>36250</v>
      </c>
      <c r="G1448" s="19" t="s">
        <v>75</v>
      </c>
      <c r="H1448" s="19" t="s">
        <v>94</v>
      </c>
      <c r="O1448" s="19" t="s">
        <v>10768</v>
      </c>
      <c r="P1448" s="20"/>
      <c r="R1448" s="19">
        <v>6230</v>
      </c>
      <c r="S1448" s="19" t="str">
        <f>IF(COUNTIF($B$2:B1448,B1448)&gt;1,"重複","")</f>
        <v/>
      </c>
      <c r="T1448" s="19" t="s">
        <v>11124</v>
      </c>
    </row>
    <row r="1449" spans="1:20" s="19" customFormat="1" hidden="1">
      <c r="A1449" s="19">
        <v>720030051</v>
      </c>
      <c r="B1449" s="19">
        <v>20032537</v>
      </c>
      <c r="C1449" s="19" t="s">
        <v>8429</v>
      </c>
      <c r="D1449" s="19" t="s">
        <v>8430</v>
      </c>
      <c r="E1449" s="20">
        <v>36982</v>
      </c>
      <c r="F1449" s="20">
        <v>37346</v>
      </c>
      <c r="G1449" s="19" t="s">
        <v>75</v>
      </c>
      <c r="H1449" s="19" t="s">
        <v>28</v>
      </c>
      <c r="I1449" s="19" t="s">
        <v>7051</v>
      </c>
      <c r="J1449" s="19" t="s">
        <v>267</v>
      </c>
      <c r="O1449" s="19" t="s">
        <v>10787</v>
      </c>
      <c r="P1449" s="20"/>
      <c r="R1449" s="19">
        <v>6230</v>
      </c>
      <c r="S1449" s="19" t="str">
        <f>IF(COUNTIF($B$2:B1449,B1449)&gt;1,"重複","")</f>
        <v/>
      </c>
      <c r="T1449" s="19" t="s">
        <v>11124</v>
      </c>
    </row>
    <row r="1450" spans="1:20" s="19" customFormat="1" hidden="1">
      <c r="A1450" s="19">
        <v>720030052</v>
      </c>
      <c r="B1450" s="19">
        <v>20047955</v>
      </c>
      <c r="C1450" s="19" t="s">
        <v>13187</v>
      </c>
      <c r="D1450" s="19" t="s">
        <v>13188</v>
      </c>
      <c r="E1450" s="20">
        <v>37712</v>
      </c>
      <c r="F1450" s="20">
        <v>38077</v>
      </c>
      <c r="G1450" s="19" t="s">
        <v>12416</v>
      </c>
      <c r="H1450" s="19" t="s">
        <v>76</v>
      </c>
      <c r="I1450" s="19" t="s">
        <v>283</v>
      </c>
      <c r="O1450" s="19" t="s">
        <v>10776</v>
      </c>
      <c r="P1450" s="20"/>
      <c r="R1450" s="19">
        <v>0</v>
      </c>
      <c r="S1450" s="19" t="str">
        <f>IF(COUNTIF($B$2:B1450,B1450)&gt;1,"重複","")</f>
        <v/>
      </c>
      <c r="T1450" s="19" t="s">
        <v>12418</v>
      </c>
    </row>
    <row r="1451" spans="1:20" s="19" customFormat="1" hidden="1">
      <c r="A1451" s="19">
        <v>720030053</v>
      </c>
      <c r="B1451" s="19">
        <v>20028119</v>
      </c>
      <c r="C1451" s="19" t="s">
        <v>6675</v>
      </c>
      <c r="D1451" s="19" t="s">
        <v>6676</v>
      </c>
      <c r="E1451" s="20">
        <v>35886</v>
      </c>
      <c r="F1451" s="20">
        <v>36068</v>
      </c>
      <c r="G1451" s="19" t="s">
        <v>75</v>
      </c>
      <c r="H1451" s="19" t="s">
        <v>76</v>
      </c>
      <c r="I1451" s="19" t="s">
        <v>12389</v>
      </c>
      <c r="O1451" s="19" t="s">
        <v>10776</v>
      </c>
      <c r="P1451" s="20"/>
      <c r="R1451" s="19">
        <v>6230</v>
      </c>
      <c r="S1451" s="19" t="str">
        <f>IF(COUNTIF($B$2:B1451,B1451)&gt;1,"重複","")</f>
        <v/>
      </c>
      <c r="T1451" s="19" t="s">
        <v>11124</v>
      </c>
    </row>
    <row r="1452" spans="1:20" s="19" customFormat="1" hidden="1">
      <c r="A1452" s="19">
        <v>720030054</v>
      </c>
      <c r="B1452" s="19">
        <v>20048491</v>
      </c>
      <c r="C1452" s="19" t="s">
        <v>13189</v>
      </c>
      <c r="D1452" s="19" t="s">
        <v>13190</v>
      </c>
      <c r="E1452" s="20">
        <v>37712</v>
      </c>
      <c r="F1452" s="20">
        <v>38077</v>
      </c>
      <c r="G1452" s="19" t="s">
        <v>12416</v>
      </c>
      <c r="H1452" s="19" t="s">
        <v>43</v>
      </c>
      <c r="I1452" s="19" t="s">
        <v>589</v>
      </c>
      <c r="O1452" s="19" t="s">
        <v>10771</v>
      </c>
      <c r="P1452" s="20"/>
      <c r="R1452" s="19">
        <v>0</v>
      </c>
      <c r="S1452" s="19" t="str">
        <f>IF(COUNTIF($B$2:B1452,B1452)&gt;1,"重複","")</f>
        <v/>
      </c>
      <c r="T1452" s="19" t="s">
        <v>12418</v>
      </c>
    </row>
    <row r="1453" spans="1:20" s="19" customFormat="1" hidden="1">
      <c r="A1453" s="19">
        <v>720030055</v>
      </c>
      <c r="B1453" s="19">
        <v>20097234</v>
      </c>
      <c r="C1453" s="19" t="s">
        <v>5481</v>
      </c>
      <c r="D1453" s="19" t="s">
        <v>5482</v>
      </c>
      <c r="E1453" s="20">
        <v>39917</v>
      </c>
      <c r="F1453" s="20">
        <v>40268</v>
      </c>
      <c r="G1453" s="19" t="s">
        <v>75</v>
      </c>
      <c r="H1453" s="19" t="s">
        <v>1545</v>
      </c>
      <c r="I1453" s="19" t="s">
        <v>5483</v>
      </c>
      <c r="O1453" s="19" t="s">
        <v>10772</v>
      </c>
      <c r="P1453" s="20"/>
      <c r="R1453" s="19">
        <v>6230</v>
      </c>
      <c r="S1453" s="19" t="str">
        <f>IF(COUNTIF($B$2:B1453,B1453)&gt;1,"重複","")</f>
        <v/>
      </c>
      <c r="T1453" s="19" t="s">
        <v>11124</v>
      </c>
    </row>
    <row r="1454" spans="1:20" s="19" customFormat="1" hidden="1">
      <c r="A1454" s="19">
        <v>720030055</v>
      </c>
      <c r="B1454" s="19">
        <v>20040441</v>
      </c>
      <c r="C1454" s="19" t="s">
        <v>5481</v>
      </c>
      <c r="D1454" s="19" t="s">
        <v>5482</v>
      </c>
      <c r="E1454" s="20">
        <v>37347</v>
      </c>
      <c r="F1454" s="20">
        <v>37711</v>
      </c>
      <c r="G1454" s="19" t="s">
        <v>75</v>
      </c>
      <c r="H1454" s="19" t="s">
        <v>8130</v>
      </c>
      <c r="I1454" s="19" t="s">
        <v>8282</v>
      </c>
      <c r="J1454" s="19" t="s">
        <v>8283</v>
      </c>
      <c r="O1454" s="19" t="s">
        <v>12015</v>
      </c>
      <c r="P1454" s="20"/>
      <c r="R1454" s="19">
        <v>6230</v>
      </c>
      <c r="S1454" s="19" t="str">
        <f>IF(COUNTIF($B$2:B1454,B1454)&gt;1,"重複","")</f>
        <v/>
      </c>
      <c r="T1454" s="19" t="s">
        <v>11124</v>
      </c>
    </row>
    <row r="1455" spans="1:20" s="19" customFormat="1" hidden="1">
      <c r="A1455" s="19">
        <v>720030055</v>
      </c>
      <c r="B1455" s="19">
        <v>20021760</v>
      </c>
      <c r="C1455" s="19" t="s">
        <v>5647</v>
      </c>
      <c r="D1455" s="19" t="s">
        <v>5482</v>
      </c>
      <c r="E1455" s="20">
        <v>36434</v>
      </c>
      <c r="F1455" s="20">
        <v>36616</v>
      </c>
      <c r="G1455" s="19" t="s">
        <v>75</v>
      </c>
      <c r="H1455" s="19" t="s">
        <v>119</v>
      </c>
      <c r="I1455" s="19" t="s">
        <v>2455</v>
      </c>
      <c r="O1455" s="19" t="s">
        <v>10792</v>
      </c>
      <c r="P1455" s="20"/>
      <c r="R1455" s="19">
        <v>6230</v>
      </c>
      <c r="S1455" s="19" t="str">
        <f>IF(COUNTIF($B$2:B1455,B1455)&gt;1,"重複","")</f>
        <v/>
      </c>
      <c r="T1455" s="19" t="s">
        <v>11124</v>
      </c>
    </row>
    <row r="1456" spans="1:20" s="19" customFormat="1" hidden="1">
      <c r="A1456" s="19">
        <v>720030056</v>
      </c>
      <c r="B1456" s="19">
        <v>20030935</v>
      </c>
      <c r="C1456" s="19" t="s">
        <v>8423</v>
      </c>
      <c r="D1456" s="19" t="s">
        <v>8424</v>
      </c>
      <c r="E1456" s="20">
        <v>36628</v>
      </c>
      <c r="F1456" s="20">
        <v>36981</v>
      </c>
      <c r="G1456" s="19" t="s">
        <v>75</v>
      </c>
      <c r="H1456" s="19" t="s">
        <v>8130</v>
      </c>
      <c r="I1456" s="19" t="s">
        <v>5935</v>
      </c>
      <c r="O1456" s="19" t="s">
        <v>12015</v>
      </c>
      <c r="P1456" s="20"/>
      <c r="R1456" s="19">
        <v>4190</v>
      </c>
      <c r="S1456" s="19" t="str">
        <f>IF(COUNTIF($B$2:B1456,B1456)&gt;1,"重複","")</f>
        <v/>
      </c>
      <c r="T1456" s="19" t="s">
        <v>11124</v>
      </c>
    </row>
    <row r="1457" spans="1:20" s="19" customFormat="1" hidden="1">
      <c r="A1457" s="19">
        <v>720030057</v>
      </c>
      <c r="B1457" s="19">
        <v>20037376</v>
      </c>
      <c r="C1457" s="19" t="s">
        <v>13191</v>
      </c>
      <c r="D1457" s="19" t="s">
        <v>13192</v>
      </c>
      <c r="E1457" s="20">
        <v>36800</v>
      </c>
      <c r="F1457" s="20">
        <v>36981</v>
      </c>
      <c r="G1457" s="19" t="s">
        <v>12416</v>
      </c>
      <c r="H1457" s="19" t="s">
        <v>43</v>
      </c>
      <c r="I1457" s="19" t="s">
        <v>13193</v>
      </c>
      <c r="O1457" s="19" t="s">
        <v>10771</v>
      </c>
      <c r="P1457" s="20"/>
      <c r="R1457" s="19">
        <v>0</v>
      </c>
      <c r="S1457" s="19" t="str">
        <f>IF(COUNTIF($B$2:B1457,B1457)&gt;1,"重複","")</f>
        <v/>
      </c>
      <c r="T1457" s="19" t="s">
        <v>12418</v>
      </c>
    </row>
    <row r="1458" spans="1:20" s="19" customFormat="1" hidden="1">
      <c r="A1458" s="19">
        <v>720030058</v>
      </c>
      <c r="B1458" s="19">
        <v>20049691</v>
      </c>
      <c r="C1458" s="19" t="s">
        <v>8592</v>
      </c>
      <c r="D1458" s="19" t="s">
        <v>8593</v>
      </c>
      <c r="E1458" s="20">
        <v>37712</v>
      </c>
      <c r="F1458" s="20">
        <v>38077</v>
      </c>
      <c r="G1458" s="19" t="s">
        <v>75</v>
      </c>
      <c r="H1458" s="19" t="s">
        <v>43</v>
      </c>
      <c r="I1458" s="19" t="s">
        <v>4808</v>
      </c>
      <c r="O1458" s="19" t="s">
        <v>10771</v>
      </c>
      <c r="P1458" s="20"/>
      <c r="R1458" s="19">
        <v>6100</v>
      </c>
      <c r="S1458" s="19" t="str">
        <f>IF(COUNTIF($B$2:B1458,B1458)&gt;1,"重複","")</f>
        <v/>
      </c>
      <c r="T1458" s="19" t="s">
        <v>11124</v>
      </c>
    </row>
    <row r="1459" spans="1:20" s="19" customFormat="1" hidden="1">
      <c r="A1459" s="19">
        <v>720030059</v>
      </c>
      <c r="B1459" s="19">
        <v>20036956</v>
      </c>
      <c r="C1459" s="19" t="s">
        <v>13194</v>
      </c>
      <c r="D1459" s="19" t="s">
        <v>2311</v>
      </c>
      <c r="E1459" s="20">
        <v>37226</v>
      </c>
      <c r="F1459" s="20">
        <v>37346</v>
      </c>
      <c r="G1459" s="19" t="s">
        <v>12416</v>
      </c>
      <c r="H1459" s="19" t="s">
        <v>43</v>
      </c>
      <c r="I1459" s="19" t="s">
        <v>1403</v>
      </c>
      <c r="O1459" s="19" t="s">
        <v>10771</v>
      </c>
      <c r="P1459" s="20"/>
      <c r="R1459" s="19">
        <v>6600</v>
      </c>
      <c r="S1459" s="19" t="str">
        <f>IF(COUNTIF($B$2:B1459,B1459)&gt;1,"重複","")</f>
        <v/>
      </c>
      <c r="T1459" s="19" t="s">
        <v>12418</v>
      </c>
    </row>
    <row r="1460" spans="1:20" s="19" customFormat="1" hidden="1">
      <c r="A1460" s="19">
        <v>720030060</v>
      </c>
      <c r="B1460" s="19">
        <v>20025186</v>
      </c>
      <c r="C1460" s="19" t="s">
        <v>13195</v>
      </c>
      <c r="D1460" s="19" t="s">
        <v>13196</v>
      </c>
      <c r="E1460" s="20">
        <v>36161</v>
      </c>
      <c r="F1460" s="20">
        <v>36250</v>
      </c>
      <c r="G1460" s="19" t="s">
        <v>12416</v>
      </c>
      <c r="H1460" s="19" t="s">
        <v>43</v>
      </c>
      <c r="I1460" s="19" t="s">
        <v>501</v>
      </c>
      <c r="O1460" s="19" t="s">
        <v>10771</v>
      </c>
      <c r="P1460" s="20"/>
      <c r="R1460" s="19">
        <v>6600</v>
      </c>
      <c r="S1460" s="19" t="str">
        <f>IF(COUNTIF($B$2:B1460,B1460)&gt;1,"重複","")</f>
        <v/>
      </c>
      <c r="T1460" s="19" t="s">
        <v>12418</v>
      </c>
    </row>
    <row r="1461" spans="1:20" s="19" customFormat="1" hidden="1">
      <c r="A1461" s="19">
        <v>720030061</v>
      </c>
      <c r="B1461" s="19">
        <v>20034351</v>
      </c>
      <c r="C1461" s="19" t="s">
        <v>8445</v>
      </c>
      <c r="D1461" s="19" t="s">
        <v>8446</v>
      </c>
      <c r="E1461" s="20">
        <v>36632</v>
      </c>
      <c r="F1461" s="20">
        <v>36981</v>
      </c>
      <c r="G1461" s="19" t="s">
        <v>75</v>
      </c>
      <c r="H1461" s="19" t="s">
        <v>6164</v>
      </c>
      <c r="I1461" s="19" t="s">
        <v>2267</v>
      </c>
      <c r="O1461" s="19" t="s">
        <v>12026</v>
      </c>
      <c r="P1461" s="20"/>
      <c r="R1461" s="19">
        <v>6600</v>
      </c>
      <c r="S1461" s="19" t="str">
        <f>IF(COUNTIF($B$2:B1461,B1461)&gt;1,"重複","")</f>
        <v/>
      </c>
      <c r="T1461" s="19" t="s">
        <v>11124</v>
      </c>
    </row>
    <row r="1462" spans="1:20" s="19" customFormat="1" hidden="1">
      <c r="A1462" s="19">
        <v>720030062</v>
      </c>
      <c r="B1462" s="19">
        <v>20048436</v>
      </c>
      <c r="C1462" s="19" t="s">
        <v>13197</v>
      </c>
      <c r="D1462" s="19" t="s">
        <v>13198</v>
      </c>
      <c r="E1462" s="20">
        <v>37712</v>
      </c>
      <c r="F1462" s="20">
        <v>38077</v>
      </c>
      <c r="G1462" s="19" t="s">
        <v>12416</v>
      </c>
      <c r="H1462" s="19" t="s">
        <v>119</v>
      </c>
      <c r="I1462" s="19" t="s">
        <v>13199</v>
      </c>
      <c r="O1462" s="19" t="s">
        <v>10792</v>
      </c>
      <c r="P1462" s="20"/>
      <c r="R1462" s="19">
        <v>6600</v>
      </c>
      <c r="S1462" s="19" t="str">
        <f>IF(COUNTIF($B$2:B1462,B1462)&gt;1,"重複","")</f>
        <v/>
      </c>
      <c r="T1462" s="19" t="s">
        <v>12418</v>
      </c>
    </row>
    <row r="1463" spans="1:20" s="19" customFormat="1" hidden="1">
      <c r="A1463" s="19">
        <v>720030063</v>
      </c>
      <c r="B1463" s="19">
        <v>20034361</v>
      </c>
      <c r="C1463" s="19" t="s">
        <v>8447</v>
      </c>
      <c r="D1463" s="19" t="s">
        <v>8448</v>
      </c>
      <c r="E1463" s="20">
        <v>37347</v>
      </c>
      <c r="F1463" s="20">
        <v>37711</v>
      </c>
      <c r="G1463" s="19" t="s">
        <v>75</v>
      </c>
      <c r="H1463" s="19" t="s">
        <v>6164</v>
      </c>
      <c r="I1463" s="19" t="s">
        <v>577</v>
      </c>
      <c r="O1463" s="19" t="s">
        <v>12026</v>
      </c>
      <c r="P1463" s="20"/>
      <c r="R1463" s="19">
        <v>6230</v>
      </c>
      <c r="S1463" s="19" t="str">
        <f>IF(COUNTIF($B$2:B1463,B1463)&gt;1,"重複","")</f>
        <v/>
      </c>
      <c r="T1463" s="19" t="s">
        <v>11124</v>
      </c>
    </row>
    <row r="1464" spans="1:20" s="19" customFormat="1" hidden="1">
      <c r="A1464" s="19">
        <v>720030064</v>
      </c>
      <c r="B1464" s="19">
        <v>20025061</v>
      </c>
      <c r="C1464" s="19" t="s">
        <v>4579</v>
      </c>
      <c r="D1464" s="19" t="s">
        <v>4580</v>
      </c>
      <c r="E1464" s="20">
        <v>35947</v>
      </c>
      <c r="F1464" s="20">
        <v>36250</v>
      </c>
      <c r="G1464" s="19" t="s">
        <v>75</v>
      </c>
      <c r="H1464" s="19" t="s">
        <v>43</v>
      </c>
      <c r="O1464" s="19" t="s">
        <v>10771</v>
      </c>
      <c r="P1464" s="20"/>
      <c r="R1464" s="19">
        <v>5230</v>
      </c>
      <c r="S1464" s="19" t="str">
        <f>IF(COUNTIF($B$2:B1464,B1464)&gt;1,"重複","")</f>
        <v/>
      </c>
      <c r="T1464" s="19" t="s">
        <v>11124</v>
      </c>
    </row>
    <row r="1465" spans="1:20" s="19" customFormat="1" hidden="1">
      <c r="A1465" s="19">
        <v>720030065</v>
      </c>
      <c r="B1465" s="19">
        <v>20050997</v>
      </c>
      <c r="C1465" s="19" t="s">
        <v>8606</v>
      </c>
      <c r="D1465" s="19" t="s">
        <v>8607</v>
      </c>
      <c r="E1465" s="20">
        <v>37712</v>
      </c>
      <c r="F1465" s="20">
        <v>38077</v>
      </c>
      <c r="G1465" s="19" t="s">
        <v>75</v>
      </c>
      <c r="H1465" s="19" t="s">
        <v>104</v>
      </c>
      <c r="I1465" s="19" t="s">
        <v>8608</v>
      </c>
      <c r="O1465" s="19" t="s">
        <v>10805</v>
      </c>
      <c r="P1465" s="20"/>
      <c r="R1465" s="19">
        <v>2380</v>
      </c>
      <c r="S1465" s="19" t="str">
        <f>IF(COUNTIF($B$2:B1465,B1465)&gt;1,"重複","")</f>
        <v/>
      </c>
      <c r="T1465" s="19" t="s">
        <v>11124</v>
      </c>
    </row>
    <row r="1466" spans="1:20" s="19" customFormat="1" hidden="1">
      <c r="A1466" s="19">
        <v>720030066</v>
      </c>
      <c r="B1466" s="19">
        <v>20030191</v>
      </c>
      <c r="C1466" s="19" t="s">
        <v>8356</v>
      </c>
      <c r="D1466" s="19" t="s">
        <v>8357</v>
      </c>
      <c r="E1466" s="20">
        <v>35886</v>
      </c>
      <c r="F1466" s="20">
        <v>36250</v>
      </c>
      <c r="G1466" s="19" t="s">
        <v>75</v>
      </c>
      <c r="H1466" s="19" t="s">
        <v>8130</v>
      </c>
      <c r="I1466" s="19" t="s">
        <v>10405</v>
      </c>
      <c r="J1466" s="19" t="s">
        <v>10405</v>
      </c>
      <c r="O1466" s="19" t="s">
        <v>12015</v>
      </c>
      <c r="P1466" s="20"/>
      <c r="R1466" s="19">
        <v>4740</v>
      </c>
      <c r="S1466" s="19" t="str">
        <f>IF(COUNTIF($B$2:B1466,B1466)&gt;1,"重複","")</f>
        <v/>
      </c>
      <c r="T1466" s="19" t="s">
        <v>11124</v>
      </c>
    </row>
    <row r="1467" spans="1:20" s="19" customFormat="1" hidden="1">
      <c r="A1467" s="19">
        <v>720030066</v>
      </c>
      <c r="B1467" s="19">
        <v>20020950</v>
      </c>
      <c r="C1467" s="19" t="s">
        <v>8356</v>
      </c>
      <c r="D1467" s="19" t="s">
        <v>8357</v>
      </c>
      <c r="E1467" s="20">
        <v>35886</v>
      </c>
      <c r="F1467" s="20">
        <v>36250</v>
      </c>
      <c r="G1467" s="19" t="s">
        <v>75</v>
      </c>
      <c r="H1467" s="19" t="s">
        <v>119</v>
      </c>
      <c r="I1467" s="19" t="s">
        <v>12196</v>
      </c>
      <c r="J1467" s="19" t="s">
        <v>8179</v>
      </c>
      <c r="O1467" s="19" t="s">
        <v>10792</v>
      </c>
      <c r="P1467" s="20"/>
      <c r="R1467" s="19">
        <v>4740</v>
      </c>
      <c r="S1467" s="19" t="str">
        <f>IF(COUNTIF($B$2:B1467,B1467)&gt;1,"重複","")</f>
        <v/>
      </c>
      <c r="T1467" s="19" t="s">
        <v>11124</v>
      </c>
    </row>
    <row r="1468" spans="1:20" s="19" customFormat="1" hidden="1">
      <c r="A1468" s="19">
        <v>720030067</v>
      </c>
      <c r="B1468" s="19">
        <v>20039943</v>
      </c>
      <c r="C1468" s="19" t="s">
        <v>8467</v>
      </c>
      <c r="D1468" s="19" t="s">
        <v>8468</v>
      </c>
      <c r="E1468" s="20">
        <v>37347</v>
      </c>
      <c r="F1468" s="20">
        <v>37711</v>
      </c>
      <c r="G1468" s="19" t="s">
        <v>75</v>
      </c>
      <c r="H1468" s="19" t="s">
        <v>8130</v>
      </c>
      <c r="I1468" s="19" t="s">
        <v>4936</v>
      </c>
      <c r="O1468" s="19" t="s">
        <v>12015</v>
      </c>
      <c r="P1468" s="20"/>
      <c r="R1468" s="19">
        <v>6230</v>
      </c>
      <c r="S1468" s="19" t="str">
        <f>IF(COUNTIF($B$2:B1468,B1468)&gt;1,"重複","")</f>
        <v/>
      </c>
      <c r="T1468" s="19" t="s">
        <v>11124</v>
      </c>
    </row>
    <row r="1469" spans="1:20" s="19" customFormat="1" hidden="1">
      <c r="A1469" s="19">
        <v>720030068</v>
      </c>
      <c r="B1469" s="19">
        <v>20047982</v>
      </c>
      <c r="C1469" s="19" t="s">
        <v>8541</v>
      </c>
      <c r="D1469" s="19" t="s">
        <v>8542</v>
      </c>
      <c r="E1469" s="20">
        <v>37712</v>
      </c>
      <c r="F1469" s="20">
        <v>38077</v>
      </c>
      <c r="G1469" s="19" t="s">
        <v>75</v>
      </c>
      <c r="H1469" s="19" t="s">
        <v>94</v>
      </c>
      <c r="I1469" s="19" t="s">
        <v>8543</v>
      </c>
      <c r="O1469" s="19" t="s">
        <v>10768</v>
      </c>
      <c r="P1469" s="20"/>
      <c r="R1469" s="19">
        <v>6600</v>
      </c>
      <c r="S1469" s="19" t="str">
        <f>IF(COUNTIF($B$2:B1469,B1469)&gt;1,"重複","")</f>
        <v/>
      </c>
      <c r="T1469" s="19" t="s">
        <v>11124</v>
      </c>
    </row>
    <row r="1470" spans="1:20" s="19" customFormat="1" hidden="1">
      <c r="A1470" s="19">
        <v>720030069</v>
      </c>
      <c r="B1470" s="19">
        <v>20021556</v>
      </c>
      <c r="C1470" s="19" t="s">
        <v>4064</v>
      </c>
      <c r="D1470" s="19" t="s">
        <v>4065</v>
      </c>
      <c r="E1470" s="20">
        <v>36251</v>
      </c>
      <c r="F1470" s="20">
        <v>36616</v>
      </c>
      <c r="G1470" s="19" t="s">
        <v>75</v>
      </c>
      <c r="H1470" s="19" t="s">
        <v>119</v>
      </c>
      <c r="I1470" s="19" t="s">
        <v>12380</v>
      </c>
      <c r="J1470" s="19" t="s">
        <v>12381</v>
      </c>
      <c r="O1470" s="19" t="s">
        <v>10792</v>
      </c>
      <c r="P1470" s="20"/>
      <c r="R1470" s="19">
        <v>4190</v>
      </c>
      <c r="S1470" s="19" t="str">
        <f>IF(COUNTIF($B$2:B1470,B1470)&gt;1,"重複","")</f>
        <v/>
      </c>
      <c r="T1470" s="19" t="s">
        <v>11124</v>
      </c>
    </row>
    <row r="1471" spans="1:20" s="19" customFormat="1" hidden="1">
      <c r="A1471" s="19">
        <v>720030070</v>
      </c>
      <c r="B1471" s="19">
        <v>20040585</v>
      </c>
      <c r="C1471" s="19" t="s">
        <v>8484</v>
      </c>
      <c r="D1471" s="19" t="s">
        <v>8485</v>
      </c>
      <c r="E1471" s="20">
        <v>37347</v>
      </c>
      <c r="F1471" s="20">
        <v>37711</v>
      </c>
      <c r="G1471" s="19" t="s">
        <v>75</v>
      </c>
      <c r="H1471" s="19" t="s">
        <v>2945</v>
      </c>
      <c r="I1471" s="19" t="s">
        <v>2267</v>
      </c>
      <c r="O1471" s="19" t="s">
        <v>10774</v>
      </c>
      <c r="P1471" s="20"/>
      <c r="R1471" s="19">
        <v>6230</v>
      </c>
      <c r="S1471" s="19" t="str">
        <f>IF(COUNTIF($B$2:B1471,B1471)&gt;1,"重複","")</f>
        <v/>
      </c>
      <c r="T1471" s="19" t="s">
        <v>11124</v>
      </c>
    </row>
    <row r="1472" spans="1:20" s="19" customFormat="1" hidden="1">
      <c r="A1472" s="19">
        <v>720030071</v>
      </c>
      <c r="B1472" s="19">
        <v>20048603</v>
      </c>
      <c r="C1472" s="19" t="s">
        <v>8574</v>
      </c>
      <c r="D1472" s="19" t="s">
        <v>8575</v>
      </c>
      <c r="E1472" s="20">
        <v>37712</v>
      </c>
      <c r="F1472" s="20">
        <v>38077</v>
      </c>
      <c r="G1472" s="19" t="s">
        <v>75</v>
      </c>
      <c r="H1472" s="19" t="s">
        <v>108</v>
      </c>
      <c r="I1472" s="19" t="s">
        <v>1308</v>
      </c>
      <c r="O1472" s="19" t="s">
        <v>10806</v>
      </c>
      <c r="P1472" s="20"/>
      <c r="R1472" s="19">
        <v>2380</v>
      </c>
      <c r="S1472" s="19" t="str">
        <f>IF(COUNTIF($B$2:B1472,B1472)&gt;1,"重複","")</f>
        <v/>
      </c>
      <c r="T1472" s="19" t="s">
        <v>11124</v>
      </c>
    </row>
    <row r="1473" spans="1:20" s="19" customFormat="1" hidden="1">
      <c r="A1473" s="19">
        <v>720030072</v>
      </c>
      <c r="B1473" s="19">
        <v>20046852</v>
      </c>
      <c r="C1473" s="19" t="s">
        <v>8524</v>
      </c>
      <c r="D1473" s="19" t="s">
        <v>8525</v>
      </c>
      <c r="E1473" s="20">
        <v>37561</v>
      </c>
      <c r="F1473" s="20">
        <v>37711</v>
      </c>
      <c r="G1473" s="19" t="s">
        <v>75</v>
      </c>
      <c r="H1473" s="19" t="s">
        <v>43</v>
      </c>
      <c r="I1473" s="19" t="s">
        <v>8526</v>
      </c>
      <c r="O1473" s="19" t="s">
        <v>10771</v>
      </c>
      <c r="P1473" s="20"/>
      <c r="R1473" s="19">
        <v>6230</v>
      </c>
      <c r="S1473" s="19" t="str">
        <f>IF(COUNTIF($B$2:B1473,B1473)&gt;1,"重複","")</f>
        <v/>
      </c>
      <c r="T1473" s="19" t="s">
        <v>11124</v>
      </c>
    </row>
    <row r="1474" spans="1:20" s="19" customFormat="1" hidden="1">
      <c r="A1474" s="19">
        <v>720030073</v>
      </c>
      <c r="B1474" s="19">
        <v>20020834</v>
      </c>
      <c r="C1474" s="19" t="s">
        <v>8349</v>
      </c>
      <c r="D1474" s="19" t="s">
        <v>8350</v>
      </c>
      <c r="E1474" s="20">
        <v>35886</v>
      </c>
      <c r="F1474" s="20">
        <v>36250</v>
      </c>
      <c r="G1474" s="19" t="s">
        <v>75</v>
      </c>
      <c r="H1474" s="19" t="s">
        <v>119</v>
      </c>
      <c r="I1474" s="19" t="s">
        <v>10489</v>
      </c>
      <c r="J1474" s="19" t="s">
        <v>2185</v>
      </c>
      <c r="O1474" s="19" t="s">
        <v>10792</v>
      </c>
      <c r="P1474" s="20"/>
      <c r="R1474" s="19">
        <v>6230</v>
      </c>
      <c r="S1474" s="19" t="str">
        <f>IF(COUNTIF($B$2:B1474,B1474)&gt;1,"重複","")</f>
        <v/>
      </c>
      <c r="T1474" s="19" t="s">
        <v>11124</v>
      </c>
    </row>
    <row r="1475" spans="1:20" s="19" customFormat="1" hidden="1">
      <c r="A1475" s="19">
        <v>720030074</v>
      </c>
      <c r="B1475" s="19">
        <v>20020969</v>
      </c>
      <c r="C1475" s="19" t="s">
        <v>8358</v>
      </c>
      <c r="D1475" s="19" t="s">
        <v>8359</v>
      </c>
      <c r="E1475" s="20">
        <v>35886</v>
      </c>
      <c r="F1475" s="20">
        <v>36250</v>
      </c>
      <c r="G1475" s="19" t="s">
        <v>75</v>
      </c>
      <c r="H1475" s="19" t="s">
        <v>119</v>
      </c>
      <c r="I1475" s="19" t="s">
        <v>8343</v>
      </c>
      <c r="J1475" s="19" t="s">
        <v>8344</v>
      </c>
      <c r="O1475" s="19" t="s">
        <v>10792</v>
      </c>
      <c r="P1475" s="20"/>
      <c r="R1475" s="19">
        <v>6230</v>
      </c>
      <c r="S1475" s="19" t="str">
        <f>IF(COUNTIF($B$2:B1475,B1475)&gt;1,"重複","")</f>
        <v/>
      </c>
      <c r="T1475" s="19" t="s">
        <v>11124</v>
      </c>
    </row>
    <row r="1476" spans="1:20" s="19" customFormat="1" hidden="1">
      <c r="A1476" s="19">
        <v>720030075</v>
      </c>
      <c r="B1476" s="19">
        <v>20042860</v>
      </c>
      <c r="C1476" s="19" t="s">
        <v>8492</v>
      </c>
      <c r="D1476" s="19" t="s">
        <v>8493</v>
      </c>
      <c r="E1476" s="20">
        <v>37500</v>
      </c>
      <c r="F1476" s="20">
        <v>37711</v>
      </c>
      <c r="G1476" s="19" t="s">
        <v>75</v>
      </c>
      <c r="H1476" s="19" t="s">
        <v>8130</v>
      </c>
      <c r="I1476" s="19" t="s">
        <v>5768</v>
      </c>
      <c r="O1476" s="19" t="s">
        <v>12015</v>
      </c>
      <c r="P1476" s="20"/>
      <c r="R1476" s="19">
        <v>6230</v>
      </c>
      <c r="S1476" s="19" t="str">
        <f>IF(COUNTIF($B$2:B1476,B1476)&gt;1,"重複","")</f>
        <v/>
      </c>
      <c r="T1476" s="19" t="s">
        <v>11124</v>
      </c>
    </row>
    <row r="1477" spans="1:20" s="19" customFormat="1" hidden="1">
      <c r="A1477" s="19">
        <v>720030076</v>
      </c>
      <c r="B1477" s="19">
        <v>20034370</v>
      </c>
      <c r="C1477" s="19" t="s">
        <v>8449</v>
      </c>
      <c r="D1477" s="19" t="s">
        <v>8450</v>
      </c>
      <c r="E1477" s="20">
        <v>37347</v>
      </c>
      <c r="F1477" s="20">
        <v>37711</v>
      </c>
      <c r="G1477" s="19" t="s">
        <v>75</v>
      </c>
      <c r="H1477" s="19" t="s">
        <v>6164</v>
      </c>
      <c r="I1477" s="19" t="s">
        <v>577</v>
      </c>
      <c r="O1477" s="19" t="s">
        <v>12026</v>
      </c>
      <c r="P1477" s="20"/>
      <c r="R1477" s="19">
        <v>6230</v>
      </c>
      <c r="S1477" s="19" t="str">
        <f>IF(COUNTIF($B$2:B1477,B1477)&gt;1,"重複","")</f>
        <v/>
      </c>
      <c r="T1477" s="19" t="s">
        <v>11124</v>
      </c>
    </row>
    <row r="1478" spans="1:20" s="19" customFormat="1" hidden="1">
      <c r="A1478" s="19">
        <v>720030077</v>
      </c>
      <c r="B1478" s="19">
        <v>20048055</v>
      </c>
      <c r="C1478" s="19" t="s">
        <v>8554</v>
      </c>
      <c r="D1478" s="19" t="s">
        <v>8555</v>
      </c>
      <c r="E1478" s="20">
        <v>37712</v>
      </c>
      <c r="F1478" s="20">
        <v>38077</v>
      </c>
      <c r="G1478" s="19" t="s">
        <v>75</v>
      </c>
      <c r="H1478" s="19" t="s">
        <v>94</v>
      </c>
      <c r="I1478" s="19" t="s">
        <v>6508</v>
      </c>
      <c r="O1478" s="19" t="s">
        <v>10768</v>
      </c>
      <c r="P1478" s="20"/>
      <c r="R1478" s="19">
        <v>5600</v>
      </c>
      <c r="S1478" s="19" t="str">
        <f>IF(COUNTIF($B$2:B1478,B1478)&gt;1,"重複","")</f>
        <v/>
      </c>
      <c r="T1478" s="19" t="s">
        <v>11124</v>
      </c>
    </row>
    <row r="1479" spans="1:20" s="19" customFormat="1" hidden="1">
      <c r="A1479" s="19">
        <v>720030078</v>
      </c>
      <c r="B1479" s="19">
        <v>20033700</v>
      </c>
      <c r="C1479" s="19" t="s">
        <v>8440</v>
      </c>
      <c r="D1479" s="19" t="s">
        <v>8441</v>
      </c>
      <c r="E1479" s="20">
        <v>36661</v>
      </c>
      <c r="F1479" s="20">
        <v>36981</v>
      </c>
      <c r="G1479" s="19" t="s">
        <v>75</v>
      </c>
      <c r="H1479" s="19" t="s">
        <v>94</v>
      </c>
      <c r="I1479" s="19" t="s">
        <v>6968</v>
      </c>
      <c r="O1479" s="19" t="s">
        <v>10768</v>
      </c>
      <c r="P1479" s="20"/>
      <c r="R1479" s="19">
        <v>5730</v>
      </c>
      <c r="S1479" s="19" t="str">
        <f>IF(COUNTIF($B$2:B1479,B1479)&gt;1,"重複","")</f>
        <v/>
      </c>
      <c r="T1479" s="19" t="s">
        <v>11124</v>
      </c>
    </row>
    <row r="1480" spans="1:20" s="19" customFormat="1" hidden="1">
      <c r="A1480" s="19">
        <v>720030079</v>
      </c>
      <c r="B1480" s="19">
        <v>20049645</v>
      </c>
      <c r="C1480" s="19" t="s">
        <v>13200</v>
      </c>
      <c r="D1480" s="19" t="s">
        <v>13201</v>
      </c>
      <c r="E1480" s="20">
        <v>37712</v>
      </c>
      <c r="F1480" s="20">
        <v>38077</v>
      </c>
      <c r="G1480" s="19" t="s">
        <v>12416</v>
      </c>
      <c r="H1480" s="19" t="s">
        <v>43</v>
      </c>
      <c r="I1480" s="19" t="s">
        <v>8588</v>
      </c>
      <c r="O1480" s="19" t="s">
        <v>10771</v>
      </c>
      <c r="P1480" s="20"/>
      <c r="R1480" s="19">
        <v>6600</v>
      </c>
      <c r="S1480" s="19" t="str">
        <f>IF(COUNTIF($B$2:B1480,B1480)&gt;1,"重複","")</f>
        <v/>
      </c>
      <c r="T1480" s="19" t="s">
        <v>12418</v>
      </c>
    </row>
    <row r="1481" spans="1:20" s="19" customFormat="1" hidden="1">
      <c r="A1481" s="19">
        <v>720030080</v>
      </c>
      <c r="B1481" s="19">
        <v>20043155</v>
      </c>
      <c r="C1481" s="19" t="s">
        <v>13202</v>
      </c>
      <c r="D1481" s="19" t="s">
        <v>13203</v>
      </c>
      <c r="E1481" s="20">
        <v>37358</v>
      </c>
      <c r="F1481" s="20">
        <v>37711</v>
      </c>
      <c r="G1481" s="19" t="s">
        <v>12416</v>
      </c>
      <c r="H1481" s="19" t="s">
        <v>76</v>
      </c>
      <c r="I1481" s="19" t="s">
        <v>1780</v>
      </c>
      <c r="O1481" s="19" t="s">
        <v>10776</v>
      </c>
      <c r="P1481" s="20"/>
      <c r="R1481" s="19">
        <v>0</v>
      </c>
      <c r="S1481" s="19" t="str">
        <f>IF(COUNTIF($B$2:B1481,B1481)&gt;1,"重複","")</f>
        <v/>
      </c>
      <c r="T1481" s="19" t="s">
        <v>12418</v>
      </c>
    </row>
    <row r="1482" spans="1:20" s="19" customFormat="1" hidden="1">
      <c r="A1482" s="19">
        <v>720030081</v>
      </c>
      <c r="B1482" s="19">
        <v>20047964</v>
      </c>
      <c r="C1482" s="19" t="s">
        <v>8538</v>
      </c>
      <c r="D1482" s="19" t="s">
        <v>8539</v>
      </c>
      <c r="E1482" s="20">
        <v>37712</v>
      </c>
      <c r="F1482" s="20">
        <v>38077</v>
      </c>
      <c r="G1482" s="19" t="s">
        <v>75</v>
      </c>
      <c r="H1482" s="19" t="s">
        <v>94</v>
      </c>
      <c r="I1482" s="19" t="s">
        <v>8540</v>
      </c>
      <c r="O1482" s="19" t="s">
        <v>10768</v>
      </c>
      <c r="P1482" s="20"/>
      <c r="R1482" s="19">
        <v>5600</v>
      </c>
      <c r="S1482" s="19" t="str">
        <f>IF(COUNTIF($B$2:B1482,B1482)&gt;1,"重複","")</f>
        <v/>
      </c>
      <c r="T1482" s="19" t="s">
        <v>11124</v>
      </c>
    </row>
    <row r="1483" spans="1:20" s="19" customFormat="1" hidden="1">
      <c r="A1483" s="19">
        <v>720030082</v>
      </c>
      <c r="B1483" s="19">
        <v>20044373</v>
      </c>
      <c r="C1483" s="19" t="s">
        <v>8498</v>
      </c>
      <c r="D1483" s="19" t="s">
        <v>8499</v>
      </c>
      <c r="E1483" s="20">
        <v>37403</v>
      </c>
      <c r="F1483" s="20">
        <v>37711</v>
      </c>
      <c r="G1483" s="19" t="s">
        <v>75</v>
      </c>
      <c r="H1483" s="19" t="s">
        <v>43</v>
      </c>
      <c r="I1483" s="19" t="s">
        <v>3587</v>
      </c>
      <c r="O1483" s="19" t="s">
        <v>10771</v>
      </c>
      <c r="P1483" s="20"/>
      <c r="R1483" s="19">
        <v>5600</v>
      </c>
      <c r="S1483" s="19" t="str">
        <f>IF(COUNTIF($B$2:B1483,B1483)&gt;1,"重複","")</f>
        <v/>
      </c>
      <c r="T1483" s="19" t="s">
        <v>11124</v>
      </c>
    </row>
    <row r="1484" spans="1:20" s="19" customFormat="1" hidden="1">
      <c r="A1484" s="19">
        <v>720030083</v>
      </c>
      <c r="B1484" s="19">
        <v>20048028</v>
      </c>
      <c r="C1484" s="19" t="s">
        <v>1205</v>
      </c>
      <c r="D1484" s="19" t="s">
        <v>1206</v>
      </c>
      <c r="E1484" s="20">
        <v>37712</v>
      </c>
      <c r="F1484" s="20">
        <v>38077</v>
      </c>
      <c r="G1484" s="19" t="s">
        <v>75</v>
      </c>
      <c r="H1484" s="19" t="s">
        <v>94</v>
      </c>
      <c r="I1484" s="19" t="s">
        <v>8550</v>
      </c>
      <c r="O1484" s="19" t="s">
        <v>10768</v>
      </c>
      <c r="P1484" s="20"/>
      <c r="R1484" s="19">
        <v>6230</v>
      </c>
      <c r="S1484" s="19" t="str">
        <f>IF(COUNTIF($B$2:B1484,B1484)&gt;1,"重複","")</f>
        <v/>
      </c>
      <c r="T1484" s="19" t="s">
        <v>11124</v>
      </c>
    </row>
    <row r="1485" spans="1:20" s="19" customFormat="1" hidden="1">
      <c r="A1485" s="19">
        <v>720030083</v>
      </c>
      <c r="B1485" s="19">
        <v>20046203</v>
      </c>
      <c r="C1485" s="19" t="s">
        <v>1205</v>
      </c>
      <c r="D1485" s="19" t="s">
        <v>1206</v>
      </c>
      <c r="E1485" s="20">
        <v>37530</v>
      </c>
      <c r="F1485" s="20">
        <v>37711</v>
      </c>
      <c r="G1485" s="19" t="s">
        <v>75</v>
      </c>
      <c r="H1485" s="19" t="s">
        <v>119</v>
      </c>
      <c r="I1485" s="19" t="s">
        <v>7529</v>
      </c>
      <c r="O1485" s="19" t="s">
        <v>10792</v>
      </c>
      <c r="P1485" s="20"/>
      <c r="R1485" s="19">
        <v>6230</v>
      </c>
      <c r="S1485" s="19" t="str">
        <f>IF(COUNTIF($B$2:B1485,B1485)&gt;1,"重複","")</f>
        <v/>
      </c>
      <c r="T1485" s="19" t="s">
        <v>11124</v>
      </c>
    </row>
    <row r="1486" spans="1:20" s="19" customFormat="1" hidden="1">
      <c r="A1486" s="19">
        <v>720030084</v>
      </c>
      <c r="B1486" s="19">
        <v>20033462</v>
      </c>
      <c r="C1486" s="19" t="s">
        <v>8436</v>
      </c>
      <c r="D1486" s="19" t="s">
        <v>8437</v>
      </c>
      <c r="E1486" s="20">
        <v>36617</v>
      </c>
      <c r="F1486" s="20">
        <v>36981</v>
      </c>
      <c r="G1486" s="19" t="s">
        <v>75</v>
      </c>
      <c r="H1486" s="19" t="s">
        <v>94</v>
      </c>
      <c r="I1486" s="19" t="s">
        <v>12092</v>
      </c>
      <c r="O1486" s="19" t="s">
        <v>10768</v>
      </c>
      <c r="P1486" s="20"/>
      <c r="R1486" s="19">
        <v>4740</v>
      </c>
      <c r="S1486" s="19" t="str">
        <f>IF(COUNTIF($B$2:B1486,B1486)&gt;1,"重複","")</f>
        <v/>
      </c>
      <c r="T1486" s="19" t="s">
        <v>11124</v>
      </c>
    </row>
    <row r="1487" spans="1:20" s="19" customFormat="1" hidden="1">
      <c r="A1487" s="19">
        <v>720030085</v>
      </c>
      <c r="B1487" s="19">
        <v>20022125</v>
      </c>
      <c r="C1487" s="19" t="s">
        <v>7483</v>
      </c>
      <c r="D1487" s="19" t="s">
        <v>7484</v>
      </c>
      <c r="E1487" s="20">
        <v>35886</v>
      </c>
      <c r="F1487" s="20">
        <v>36250</v>
      </c>
      <c r="G1487" s="19" t="s">
        <v>75</v>
      </c>
      <c r="H1487" s="19" t="s">
        <v>94</v>
      </c>
      <c r="O1487" s="19" t="s">
        <v>10768</v>
      </c>
      <c r="P1487" s="20"/>
      <c r="R1487" s="19">
        <v>6230</v>
      </c>
      <c r="S1487" s="19" t="str">
        <f>IF(COUNTIF($B$2:B1487,B1487)&gt;1,"重複","")</f>
        <v/>
      </c>
      <c r="T1487" s="19" t="s">
        <v>11124</v>
      </c>
    </row>
    <row r="1488" spans="1:20" s="19" customFormat="1" hidden="1">
      <c r="A1488" s="19">
        <v>720030085</v>
      </c>
      <c r="B1488" s="19">
        <v>20028049</v>
      </c>
      <c r="C1488" s="19" t="s">
        <v>7483</v>
      </c>
      <c r="D1488" s="19" t="s">
        <v>7484</v>
      </c>
      <c r="E1488" s="20">
        <v>35886</v>
      </c>
      <c r="F1488" s="20">
        <v>36250</v>
      </c>
      <c r="G1488" s="19" t="s">
        <v>75</v>
      </c>
      <c r="H1488" s="19" t="s">
        <v>76</v>
      </c>
      <c r="I1488" s="19" t="s">
        <v>12234</v>
      </c>
      <c r="O1488" s="19" t="s">
        <v>10776</v>
      </c>
      <c r="P1488" s="20"/>
      <c r="R1488" s="19">
        <v>6230</v>
      </c>
      <c r="S1488" s="19" t="str">
        <f>IF(COUNTIF($B$2:B1488,B1488)&gt;1,"重複","")</f>
        <v/>
      </c>
      <c r="T1488" s="19" t="s">
        <v>11124</v>
      </c>
    </row>
    <row r="1489" spans="1:20" s="19" customFormat="1" hidden="1">
      <c r="A1489" s="19">
        <v>720030086</v>
      </c>
      <c r="B1489" s="19">
        <v>20040948</v>
      </c>
      <c r="C1489" s="19" t="s">
        <v>13204</v>
      </c>
      <c r="D1489" s="19" t="s">
        <v>13205</v>
      </c>
      <c r="E1489" s="20">
        <v>37347</v>
      </c>
      <c r="F1489" s="20">
        <v>37711</v>
      </c>
      <c r="G1489" s="19" t="s">
        <v>12416</v>
      </c>
      <c r="H1489" s="19" t="s">
        <v>43</v>
      </c>
      <c r="I1489" s="19" t="s">
        <v>629</v>
      </c>
      <c r="O1489" s="19" t="s">
        <v>10771</v>
      </c>
      <c r="P1489" s="20"/>
      <c r="R1489" s="19">
        <v>4740</v>
      </c>
      <c r="S1489" s="19" t="str">
        <f>IF(COUNTIF($B$2:B1489,B1489)&gt;1,"重複","")</f>
        <v/>
      </c>
      <c r="T1489" s="19" t="s">
        <v>12418</v>
      </c>
    </row>
    <row r="1490" spans="1:20" s="19" customFormat="1" hidden="1">
      <c r="A1490" s="19">
        <v>720030087</v>
      </c>
      <c r="B1490" s="19">
        <v>20023929</v>
      </c>
      <c r="C1490" s="19" t="s">
        <v>8380</v>
      </c>
      <c r="D1490" s="19" t="s">
        <v>8381</v>
      </c>
      <c r="E1490" s="20">
        <v>36069</v>
      </c>
      <c r="F1490" s="20">
        <v>36250</v>
      </c>
      <c r="G1490" s="19" t="s">
        <v>75</v>
      </c>
      <c r="H1490" s="19" t="s">
        <v>43</v>
      </c>
      <c r="I1490" s="19" t="s">
        <v>12244</v>
      </c>
      <c r="O1490" s="19" t="s">
        <v>10771</v>
      </c>
      <c r="P1490" s="20"/>
      <c r="R1490" s="19">
        <v>6230</v>
      </c>
      <c r="S1490" s="19" t="str">
        <f>IF(COUNTIF($B$2:B1490,B1490)&gt;1,"重複","")</f>
        <v/>
      </c>
      <c r="T1490" s="19" t="s">
        <v>11124</v>
      </c>
    </row>
    <row r="1491" spans="1:20" s="19" customFormat="1" hidden="1">
      <c r="A1491" s="19">
        <v>720030088</v>
      </c>
      <c r="B1491" s="19">
        <v>20023654</v>
      </c>
      <c r="C1491" s="19" t="s">
        <v>8378</v>
      </c>
      <c r="D1491" s="19" t="s">
        <v>8379</v>
      </c>
      <c r="E1491" s="20">
        <v>35886</v>
      </c>
      <c r="F1491" s="20">
        <v>36250</v>
      </c>
      <c r="G1491" s="19" t="s">
        <v>75</v>
      </c>
      <c r="H1491" s="19" t="s">
        <v>43</v>
      </c>
      <c r="O1491" s="19" t="s">
        <v>10771</v>
      </c>
      <c r="P1491" s="20"/>
      <c r="R1491" s="19">
        <v>5730</v>
      </c>
      <c r="S1491" s="19" t="str">
        <f>IF(COUNTIF($B$2:B1491,B1491)&gt;1,"重複","")</f>
        <v/>
      </c>
      <c r="T1491" s="19" t="s">
        <v>11124</v>
      </c>
    </row>
    <row r="1492" spans="1:20" s="19" customFormat="1" hidden="1">
      <c r="A1492" s="19">
        <v>720030089</v>
      </c>
      <c r="B1492" s="19">
        <v>20055178</v>
      </c>
      <c r="C1492" s="19" t="s">
        <v>6341</v>
      </c>
      <c r="D1492" s="19" t="s">
        <v>6342</v>
      </c>
      <c r="E1492" s="20">
        <v>37895</v>
      </c>
      <c r="F1492" s="20">
        <v>38077</v>
      </c>
      <c r="G1492" s="19" t="s">
        <v>75</v>
      </c>
      <c r="H1492" s="19" t="s">
        <v>43</v>
      </c>
      <c r="I1492" s="19" t="s">
        <v>1403</v>
      </c>
      <c r="O1492" s="19" t="s">
        <v>10771</v>
      </c>
      <c r="P1492" s="20"/>
      <c r="R1492" s="19">
        <v>6230</v>
      </c>
      <c r="S1492" s="19" t="str">
        <f>IF(COUNTIF($B$2:B1492,B1492)&gt;1,"重複","")</f>
        <v/>
      </c>
      <c r="T1492" s="19" t="s">
        <v>11124</v>
      </c>
    </row>
    <row r="1493" spans="1:20" s="19" customFormat="1" hidden="1">
      <c r="A1493" s="19">
        <v>720030089</v>
      </c>
      <c r="B1493" s="19">
        <v>20039456</v>
      </c>
      <c r="C1493" s="19" t="s">
        <v>6341</v>
      </c>
      <c r="D1493" s="19" t="s">
        <v>6342</v>
      </c>
      <c r="E1493" s="20">
        <v>37530</v>
      </c>
      <c r="F1493" s="20">
        <v>37711</v>
      </c>
      <c r="G1493" s="19" t="s">
        <v>75</v>
      </c>
      <c r="H1493" s="19" t="s">
        <v>33</v>
      </c>
      <c r="I1493" s="19" t="s">
        <v>8464</v>
      </c>
      <c r="O1493" s="19" t="s">
        <v>10770</v>
      </c>
      <c r="P1493" s="20"/>
      <c r="R1493" s="19">
        <v>6230</v>
      </c>
      <c r="S1493" s="19" t="str">
        <f>IF(COUNTIF($B$2:B1493,B1493)&gt;1,"重複","")</f>
        <v/>
      </c>
      <c r="T1493" s="19" t="s">
        <v>11124</v>
      </c>
    </row>
    <row r="1494" spans="1:20" s="19" customFormat="1" hidden="1">
      <c r="A1494" s="19">
        <v>720030089</v>
      </c>
      <c r="B1494" s="19">
        <v>20040353</v>
      </c>
      <c r="C1494" s="19" t="s">
        <v>6487</v>
      </c>
      <c r="D1494" s="19" t="s">
        <v>6342</v>
      </c>
      <c r="E1494" s="20">
        <v>37347</v>
      </c>
      <c r="F1494" s="20">
        <v>37711</v>
      </c>
      <c r="G1494" s="19" t="s">
        <v>75</v>
      </c>
      <c r="H1494" s="19" t="s">
        <v>2660</v>
      </c>
      <c r="I1494" s="19" t="s">
        <v>1094</v>
      </c>
      <c r="J1494" s="19" t="s">
        <v>2403</v>
      </c>
      <c r="O1494" s="19" t="s">
        <v>10769</v>
      </c>
      <c r="P1494" s="20"/>
      <c r="R1494" s="19">
        <v>6230</v>
      </c>
      <c r="S1494" s="19" t="str">
        <f>IF(COUNTIF($B$2:B1494,B1494)&gt;1,"重複","")</f>
        <v/>
      </c>
      <c r="T1494" s="19" t="s">
        <v>11124</v>
      </c>
    </row>
    <row r="1495" spans="1:20" s="19" customFormat="1" hidden="1">
      <c r="A1495" s="19">
        <v>720030090</v>
      </c>
      <c r="B1495" s="19">
        <v>20033764</v>
      </c>
      <c r="C1495" s="19" t="s">
        <v>8442</v>
      </c>
      <c r="D1495" s="19" t="s">
        <v>8443</v>
      </c>
      <c r="E1495" s="20">
        <v>36678</v>
      </c>
      <c r="F1495" s="20">
        <v>36981</v>
      </c>
      <c r="G1495" s="19" t="s">
        <v>75</v>
      </c>
      <c r="H1495" s="19" t="s">
        <v>94</v>
      </c>
      <c r="I1495" s="19" t="s">
        <v>1160</v>
      </c>
      <c r="O1495" s="19" t="s">
        <v>10768</v>
      </c>
      <c r="P1495" s="20"/>
      <c r="R1495" s="19">
        <v>5230</v>
      </c>
      <c r="S1495" s="19" t="str">
        <f>IF(COUNTIF($B$2:B1495,B1495)&gt;1,"重複","")</f>
        <v/>
      </c>
      <c r="T1495" s="19" t="s">
        <v>11124</v>
      </c>
    </row>
    <row r="1496" spans="1:20" s="19" customFormat="1" hidden="1">
      <c r="A1496" s="19">
        <v>720030091</v>
      </c>
      <c r="B1496" s="19">
        <v>20035143</v>
      </c>
      <c r="C1496" s="19" t="s">
        <v>8453</v>
      </c>
      <c r="D1496" s="19" t="s">
        <v>8454</v>
      </c>
      <c r="E1496" s="20">
        <v>36628</v>
      </c>
      <c r="F1496" s="20">
        <v>36981</v>
      </c>
      <c r="G1496" s="19" t="s">
        <v>75</v>
      </c>
      <c r="H1496" s="19" t="s">
        <v>119</v>
      </c>
      <c r="I1496" s="19" t="s">
        <v>8455</v>
      </c>
      <c r="O1496" s="19" t="s">
        <v>10792</v>
      </c>
      <c r="P1496" s="20"/>
      <c r="R1496" s="19">
        <v>6230</v>
      </c>
      <c r="S1496" s="19" t="str">
        <f>IF(COUNTIF($B$2:B1496,B1496)&gt;1,"重複","")</f>
        <v/>
      </c>
      <c r="T1496" s="19" t="s">
        <v>11124</v>
      </c>
    </row>
    <row r="1497" spans="1:20" s="19" customFormat="1" hidden="1">
      <c r="A1497" s="19">
        <v>720030092</v>
      </c>
      <c r="B1497" s="19">
        <v>20023325</v>
      </c>
      <c r="C1497" s="19" t="s">
        <v>8375</v>
      </c>
      <c r="D1497" s="19" t="s">
        <v>8376</v>
      </c>
      <c r="E1497" s="20">
        <v>35886</v>
      </c>
      <c r="F1497" s="20">
        <v>36250</v>
      </c>
      <c r="G1497" s="19" t="s">
        <v>75</v>
      </c>
      <c r="H1497" s="19" t="s">
        <v>43</v>
      </c>
      <c r="O1497" s="19" t="s">
        <v>10771</v>
      </c>
      <c r="P1497" s="20"/>
      <c r="R1497" s="19">
        <v>5730</v>
      </c>
      <c r="S1497" s="19" t="str">
        <f>IF(COUNTIF($B$2:B1497,B1497)&gt;1,"重複","")</f>
        <v/>
      </c>
      <c r="T1497" s="19" t="s">
        <v>11124</v>
      </c>
    </row>
    <row r="1498" spans="1:20" s="19" customFormat="1" hidden="1">
      <c r="A1498" s="19">
        <v>720030093</v>
      </c>
      <c r="B1498" s="19">
        <v>20051014</v>
      </c>
      <c r="C1498" s="19" t="s">
        <v>8609</v>
      </c>
      <c r="D1498" s="19" t="s">
        <v>8610</v>
      </c>
      <c r="E1498" s="20">
        <v>37712</v>
      </c>
      <c r="F1498" s="20">
        <v>38077</v>
      </c>
      <c r="G1498" s="19" t="s">
        <v>75</v>
      </c>
      <c r="H1498" s="19" t="s">
        <v>104</v>
      </c>
      <c r="I1498" s="19" t="s">
        <v>8611</v>
      </c>
      <c r="O1498" s="19" t="s">
        <v>10805</v>
      </c>
      <c r="P1498" s="20"/>
      <c r="R1498" s="19">
        <v>2380</v>
      </c>
      <c r="S1498" s="19" t="str">
        <f>IF(COUNTIF($B$2:B1498,B1498)&gt;1,"重複","")</f>
        <v/>
      </c>
      <c r="T1498" s="19" t="s">
        <v>11124</v>
      </c>
    </row>
    <row r="1499" spans="1:20" s="19" customFormat="1" hidden="1">
      <c r="A1499" s="19">
        <v>720030094</v>
      </c>
      <c r="B1499" s="19">
        <v>20048561</v>
      </c>
      <c r="C1499" s="19" t="s">
        <v>8572</v>
      </c>
      <c r="D1499" s="19" t="s">
        <v>8573</v>
      </c>
      <c r="E1499" s="20">
        <v>37712</v>
      </c>
      <c r="F1499" s="20">
        <v>37894</v>
      </c>
      <c r="G1499" s="19" t="s">
        <v>75</v>
      </c>
      <c r="H1499" s="19" t="s">
        <v>8130</v>
      </c>
      <c r="I1499" s="19" t="s">
        <v>1963</v>
      </c>
      <c r="O1499" s="19" t="s">
        <v>12015</v>
      </c>
      <c r="P1499" s="20"/>
      <c r="R1499" s="19">
        <v>4190</v>
      </c>
      <c r="S1499" s="19" t="str">
        <f>IF(COUNTIF($B$2:B1499,B1499)&gt;1,"重複","")</f>
        <v/>
      </c>
      <c r="T1499" s="19" t="s">
        <v>11124</v>
      </c>
    </row>
    <row r="1500" spans="1:20" s="19" customFormat="1" hidden="1">
      <c r="A1500" s="19">
        <v>720030095</v>
      </c>
      <c r="B1500" s="19">
        <v>20048000</v>
      </c>
      <c r="C1500" s="19" t="s">
        <v>8544</v>
      </c>
      <c r="D1500" s="19" t="s">
        <v>8545</v>
      </c>
      <c r="E1500" s="20">
        <v>37712</v>
      </c>
      <c r="F1500" s="20">
        <v>38077</v>
      </c>
      <c r="G1500" s="19" t="s">
        <v>75</v>
      </c>
      <c r="H1500" s="19" t="s">
        <v>94</v>
      </c>
      <c r="I1500" s="19" t="s">
        <v>8546</v>
      </c>
      <c r="O1500" s="19" t="s">
        <v>10768</v>
      </c>
      <c r="P1500" s="20"/>
      <c r="R1500" s="19">
        <v>6600</v>
      </c>
      <c r="S1500" s="19" t="str">
        <f>IF(COUNTIF($B$2:B1500,B1500)&gt;1,"重複","")</f>
        <v/>
      </c>
      <c r="T1500" s="19" t="s">
        <v>11124</v>
      </c>
    </row>
    <row r="1501" spans="1:20" s="19" customFormat="1" hidden="1">
      <c r="A1501" s="19">
        <v>720030096</v>
      </c>
      <c r="B1501" s="19">
        <v>20048756</v>
      </c>
      <c r="C1501" s="19" t="s">
        <v>8580</v>
      </c>
      <c r="D1501" s="19" t="s">
        <v>8581</v>
      </c>
      <c r="E1501" s="20">
        <v>37712</v>
      </c>
      <c r="F1501" s="20">
        <v>38077</v>
      </c>
      <c r="G1501" s="19" t="s">
        <v>75</v>
      </c>
      <c r="H1501" s="19" t="s">
        <v>6164</v>
      </c>
      <c r="I1501" s="19" t="s">
        <v>2267</v>
      </c>
      <c r="O1501" s="19" t="s">
        <v>12026</v>
      </c>
      <c r="P1501" s="20"/>
      <c r="R1501" s="19">
        <v>6100</v>
      </c>
      <c r="S1501" s="19" t="str">
        <f>IF(COUNTIF($B$2:B1501,B1501)&gt;1,"重複","")</f>
        <v/>
      </c>
      <c r="T1501" s="19" t="s">
        <v>11124</v>
      </c>
    </row>
    <row r="1502" spans="1:20" s="19" customFormat="1" hidden="1">
      <c r="A1502" s="19">
        <v>720030097</v>
      </c>
      <c r="B1502" s="19">
        <v>20022533</v>
      </c>
      <c r="C1502" s="19" t="s">
        <v>8369</v>
      </c>
      <c r="D1502" s="19" t="s">
        <v>8370</v>
      </c>
      <c r="E1502" s="20">
        <v>36993</v>
      </c>
      <c r="F1502" s="20">
        <v>37346</v>
      </c>
      <c r="G1502" s="19" t="s">
        <v>75</v>
      </c>
      <c r="H1502" s="19" t="s">
        <v>94</v>
      </c>
      <c r="I1502" s="19" t="s">
        <v>6028</v>
      </c>
      <c r="O1502" s="19" t="s">
        <v>10768</v>
      </c>
      <c r="P1502" s="20"/>
      <c r="R1502" s="19">
        <v>6230</v>
      </c>
      <c r="S1502" s="19" t="str">
        <f>IF(COUNTIF($B$2:B1502,B1502)&gt;1,"重複","")</f>
        <v/>
      </c>
      <c r="T1502" s="19" t="s">
        <v>11124</v>
      </c>
    </row>
    <row r="1503" spans="1:20" s="19" customFormat="1" hidden="1">
      <c r="A1503" s="19">
        <v>720030098</v>
      </c>
      <c r="B1503" s="19">
        <v>20045086</v>
      </c>
      <c r="C1503" s="19" t="s">
        <v>8502</v>
      </c>
      <c r="D1503" s="19" t="s">
        <v>8503</v>
      </c>
      <c r="E1503" s="20">
        <v>37530</v>
      </c>
      <c r="F1503" s="20">
        <v>37711</v>
      </c>
      <c r="G1503" s="19" t="s">
        <v>75</v>
      </c>
      <c r="H1503" s="19" t="s">
        <v>2718</v>
      </c>
      <c r="I1503" s="19" t="s">
        <v>12235</v>
      </c>
      <c r="O1503" s="19" t="s">
        <v>10865</v>
      </c>
      <c r="P1503" s="20"/>
      <c r="R1503" s="19">
        <v>4190</v>
      </c>
      <c r="S1503" s="19" t="str">
        <f>IF(COUNTIF($B$2:B1503,B1503)&gt;1,"重複","")</f>
        <v/>
      </c>
      <c r="T1503" s="19" t="s">
        <v>11124</v>
      </c>
    </row>
    <row r="1504" spans="1:20" s="19" customFormat="1" hidden="1">
      <c r="A1504" s="19">
        <v>720030099</v>
      </c>
      <c r="B1504" s="19">
        <v>20049789</v>
      </c>
      <c r="C1504" s="19" t="s">
        <v>8598</v>
      </c>
      <c r="D1504" s="19" t="s">
        <v>8599</v>
      </c>
      <c r="E1504" s="20">
        <v>37712</v>
      </c>
      <c r="F1504" s="20">
        <v>38077</v>
      </c>
      <c r="G1504" s="19" t="s">
        <v>75</v>
      </c>
      <c r="H1504" s="19" t="s">
        <v>43</v>
      </c>
      <c r="I1504" s="19" t="s">
        <v>7806</v>
      </c>
      <c r="O1504" s="19" t="s">
        <v>10771</v>
      </c>
      <c r="P1504" s="20"/>
      <c r="R1504" s="19">
        <v>6600</v>
      </c>
      <c r="S1504" s="19" t="str">
        <f>IF(COUNTIF($B$2:B1504,B1504)&gt;1,"重複","")</f>
        <v/>
      </c>
      <c r="T1504" s="19" t="s">
        <v>11124</v>
      </c>
    </row>
    <row r="1505" spans="1:20" s="19" customFormat="1" hidden="1">
      <c r="A1505" s="19">
        <v>720030100</v>
      </c>
      <c r="B1505" s="19">
        <v>20204882</v>
      </c>
      <c r="C1505" s="19" t="s">
        <v>8494</v>
      </c>
      <c r="D1505" s="19" t="s">
        <v>8495</v>
      </c>
      <c r="E1505" s="20">
        <v>43929</v>
      </c>
      <c r="F1505" s="20">
        <v>44286</v>
      </c>
      <c r="G1505" s="19" t="s">
        <v>75</v>
      </c>
      <c r="H1505" s="19" t="s">
        <v>69</v>
      </c>
      <c r="I1505" s="19" t="s">
        <v>11240</v>
      </c>
      <c r="J1505" s="19" t="s">
        <v>2725</v>
      </c>
      <c r="O1505" s="19" t="s">
        <v>10801</v>
      </c>
      <c r="P1505" s="20">
        <v>43929</v>
      </c>
      <c r="Q1505" s="19" t="s">
        <v>29</v>
      </c>
      <c r="R1505" s="19">
        <v>6230</v>
      </c>
      <c r="S1505" s="19" t="str">
        <f>IF(COUNTIF($B$2:B1505,B1505)&gt;1,"重複","")</f>
        <v/>
      </c>
      <c r="T1505" s="19" t="s">
        <v>11124</v>
      </c>
    </row>
    <row r="1506" spans="1:20" s="19" customFormat="1" hidden="1">
      <c r="A1506" s="19">
        <v>720030100</v>
      </c>
      <c r="B1506" s="19">
        <v>20042902</v>
      </c>
      <c r="C1506" s="19" t="s">
        <v>8494</v>
      </c>
      <c r="D1506" s="19" t="s">
        <v>8495</v>
      </c>
      <c r="E1506" s="20">
        <v>37469</v>
      </c>
      <c r="F1506" s="20">
        <v>37711</v>
      </c>
      <c r="G1506" s="19" t="s">
        <v>75</v>
      </c>
      <c r="H1506" s="19" t="s">
        <v>119</v>
      </c>
      <c r="I1506" s="19" t="s">
        <v>3515</v>
      </c>
      <c r="O1506" s="19" t="s">
        <v>10792</v>
      </c>
      <c r="P1506" s="20"/>
      <c r="R1506" s="19">
        <v>6600</v>
      </c>
      <c r="S1506" s="19" t="str">
        <f>IF(COUNTIF($B$2:B1506,B1506)&gt;1,"重複","")</f>
        <v/>
      </c>
      <c r="T1506" s="19" t="s">
        <v>11124</v>
      </c>
    </row>
    <row r="1507" spans="1:20" s="19" customFormat="1" hidden="1">
      <c r="A1507" s="19">
        <v>720030101</v>
      </c>
      <c r="B1507" s="19">
        <v>20027113</v>
      </c>
      <c r="C1507" s="19" t="s">
        <v>8398</v>
      </c>
      <c r="D1507" s="19" t="s">
        <v>8399</v>
      </c>
      <c r="E1507" s="20">
        <v>36251</v>
      </c>
      <c r="F1507" s="20">
        <v>36616</v>
      </c>
      <c r="G1507" s="19" t="s">
        <v>75</v>
      </c>
      <c r="H1507" s="19" t="s">
        <v>76</v>
      </c>
      <c r="I1507" s="19" t="s">
        <v>12180</v>
      </c>
      <c r="J1507" s="19" t="s">
        <v>955</v>
      </c>
      <c r="O1507" s="19" t="s">
        <v>10776</v>
      </c>
      <c r="P1507" s="20"/>
      <c r="R1507" s="19">
        <v>6230</v>
      </c>
      <c r="S1507" s="19" t="str">
        <f>IF(COUNTIF($B$2:B1507,B1507)&gt;1,"重複","")</f>
        <v/>
      </c>
      <c r="T1507" s="19" t="s">
        <v>11124</v>
      </c>
    </row>
    <row r="1508" spans="1:20" s="19" customFormat="1" hidden="1">
      <c r="A1508" s="19">
        <v>720030102</v>
      </c>
      <c r="B1508" s="19">
        <v>20047797</v>
      </c>
      <c r="C1508" s="19" t="s">
        <v>5996</v>
      </c>
      <c r="D1508" s="19" t="s">
        <v>5997</v>
      </c>
      <c r="E1508" s="20">
        <v>37712</v>
      </c>
      <c r="F1508" s="20">
        <v>37787</v>
      </c>
      <c r="G1508" s="19" t="s">
        <v>75</v>
      </c>
      <c r="H1508" s="19" t="s">
        <v>119</v>
      </c>
      <c r="I1508" s="19" t="s">
        <v>8530</v>
      </c>
      <c r="J1508" s="19" t="s">
        <v>8531</v>
      </c>
      <c r="K1508" s="19" t="s">
        <v>8532</v>
      </c>
      <c r="L1508" s="19" t="s">
        <v>8533</v>
      </c>
      <c r="M1508" s="19" t="s">
        <v>8534</v>
      </c>
      <c r="O1508" s="19" t="s">
        <v>10792</v>
      </c>
      <c r="P1508" s="20"/>
      <c r="R1508" s="19">
        <v>6230</v>
      </c>
      <c r="S1508" s="19" t="str">
        <f>IF(COUNTIF($B$2:B1508,B1508)&gt;1,"重複","")</f>
        <v/>
      </c>
      <c r="T1508" s="19" t="s">
        <v>11124</v>
      </c>
    </row>
    <row r="1509" spans="1:20" s="19" customFormat="1" hidden="1">
      <c r="A1509" s="19">
        <v>720030103</v>
      </c>
      <c r="B1509" s="19">
        <v>20022997</v>
      </c>
      <c r="C1509" s="19" t="s">
        <v>8373</v>
      </c>
      <c r="D1509" s="19" t="s">
        <v>8374</v>
      </c>
      <c r="E1509" s="20">
        <v>35886</v>
      </c>
      <c r="F1509" s="20">
        <v>36250</v>
      </c>
      <c r="G1509" s="19" t="s">
        <v>75</v>
      </c>
      <c r="H1509" s="19" t="s">
        <v>43</v>
      </c>
      <c r="O1509" s="19" t="s">
        <v>10771</v>
      </c>
      <c r="P1509" s="20"/>
      <c r="R1509" s="19">
        <v>6230</v>
      </c>
      <c r="S1509" s="19" t="str">
        <f>IF(COUNTIF($B$2:B1509,B1509)&gt;1,"重複","")</f>
        <v/>
      </c>
      <c r="T1509" s="19" t="s">
        <v>11124</v>
      </c>
    </row>
    <row r="1510" spans="1:20" s="19" customFormat="1" hidden="1">
      <c r="A1510" s="19">
        <v>720030104</v>
      </c>
      <c r="B1510" s="19">
        <v>20056990</v>
      </c>
      <c r="C1510" s="19" t="s">
        <v>5194</v>
      </c>
      <c r="D1510" s="19" t="s">
        <v>5195</v>
      </c>
      <c r="E1510" s="20">
        <v>38089</v>
      </c>
      <c r="F1510" s="20">
        <v>38442</v>
      </c>
      <c r="G1510" s="19" t="s">
        <v>75</v>
      </c>
      <c r="H1510" s="19" t="s">
        <v>2660</v>
      </c>
      <c r="I1510" s="19" t="s">
        <v>5196</v>
      </c>
      <c r="O1510" s="19" t="s">
        <v>10769</v>
      </c>
      <c r="P1510" s="20"/>
      <c r="R1510" s="19">
        <v>4740</v>
      </c>
      <c r="S1510" s="19" t="str">
        <f>IF(COUNTIF($B$2:B1510,B1510)&gt;1,"重複","")</f>
        <v/>
      </c>
      <c r="T1510" s="19" t="s">
        <v>11124</v>
      </c>
    </row>
    <row r="1511" spans="1:20" s="19" customFormat="1" hidden="1">
      <c r="A1511" s="19">
        <v>720030104</v>
      </c>
      <c r="B1511" s="19">
        <v>20048143</v>
      </c>
      <c r="C1511" s="19" t="s">
        <v>5194</v>
      </c>
      <c r="D1511" s="19" t="s">
        <v>5195</v>
      </c>
      <c r="E1511" s="20">
        <v>37712</v>
      </c>
      <c r="F1511" s="20">
        <v>38077</v>
      </c>
      <c r="G1511" s="19" t="s">
        <v>75</v>
      </c>
      <c r="H1511" s="19" t="s">
        <v>119</v>
      </c>
      <c r="I1511" s="19" t="s">
        <v>12009</v>
      </c>
      <c r="O1511" s="19" t="s">
        <v>10792</v>
      </c>
      <c r="P1511" s="20"/>
      <c r="R1511" s="19">
        <v>4740</v>
      </c>
      <c r="S1511" s="19" t="str">
        <f>IF(COUNTIF($B$2:B1511,B1511)&gt;1,"重複","")</f>
        <v/>
      </c>
      <c r="T1511" s="19" t="s">
        <v>11124</v>
      </c>
    </row>
    <row r="1512" spans="1:20" s="19" customFormat="1" hidden="1">
      <c r="A1512" s="19">
        <v>720030105</v>
      </c>
      <c r="B1512" s="19">
        <v>20043146</v>
      </c>
      <c r="C1512" s="19" t="s">
        <v>8496</v>
      </c>
      <c r="D1512" s="19" t="s">
        <v>8497</v>
      </c>
      <c r="E1512" s="20">
        <v>37408</v>
      </c>
      <c r="F1512" s="20">
        <v>37711</v>
      </c>
      <c r="G1512" s="19" t="s">
        <v>75</v>
      </c>
      <c r="H1512" s="19" t="s">
        <v>94</v>
      </c>
      <c r="I1512" s="19" t="s">
        <v>2413</v>
      </c>
      <c r="O1512" s="19" t="s">
        <v>10768</v>
      </c>
      <c r="P1512" s="20"/>
      <c r="R1512" s="19">
        <v>4740</v>
      </c>
      <c r="S1512" s="19" t="str">
        <f>IF(COUNTIF($B$2:B1512,B1512)&gt;1,"重複","")</f>
        <v/>
      </c>
      <c r="T1512" s="19" t="s">
        <v>11124</v>
      </c>
    </row>
    <row r="1513" spans="1:20" s="19" customFormat="1" hidden="1">
      <c r="A1513" s="19">
        <v>720030106</v>
      </c>
      <c r="B1513" s="19">
        <v>20026145</v>
      </c>
      <c r="C1513" s="19" t="s">
        <v>8386</v>
      </c>
      <c r="D1513" s="19" t="s">
        <v>8387</v>
      </c>
      <c r="E1513" s="20">
        <v>36678</v>
      </c>
      <c r="F1513" s="20">
        <v>36981</v>
      </c>
      <c r="G1513" s="19" t="s">
        <v>75</v>
      </c>
      <c r="H1513" s="19" t="s">
        <v>43</v>
      </c>
      <c r="I1513" s="19" t="s">
        <v>7370</v>
      </c>
      <c r="O1513" s="19" t="s">
        <v>10771</v>
      </c>
      <c r="P1513" s="20"/>
      <c r="R1513" s="19">
        <v>6100</v>
      </c>
      <c r="S1513" s="19" t="str">
        <f>IF(COUNTIF($B$2:B1513,B1513)&gt;1,"重複","")</f>
        <v/>
      </c>
      <c r="T1513" s="19" t="s">
        <v>11124</v>
      </c>
    </row>
    <row r="1514" spans="1:20" s="19" customFormat="1" hidden="1">
      <c r="A1514" s="19">
        <v>720030107</v>
      </c>
      <c r="B1514" s="19">
        <v>20048765</v>
      </c>
      <c r="C1514" s="19" t="s">
        <v>7712</v>
      </c>
      <c r="D1514" s="19" t="s">
        <v>7713</v>
      </c>
      <c r="E1514" s="20">
        <v>37712</v>
      </c>
      <c r="F1514" s="20">
        <v>38077</v>
      </c>
      <c r="G1514" s="19" t="s">
        <v>75</v>
      </c>
      <c r="H1514" s="19" t="s">
        <v>6164</v>
      </c>
      <c r="I1514" s="19" t="s">
        <v>2267</v>
      </c>
      <c r="O1514" s="19" t="s">
        <v>12026</v>
      </c>
      <c r="P1514" s="20"/>
      <c r="R1514" s="19">
        <v>5730</v>
      </c>
      <c r="S1514" s="19" t="str">
        <f>IF(COUNTIF($B$2:B1514,B1514)&gt;1,"重複","")</f>
        <v/>
      </c>
      <c r="T1514" s="19" t="s">
        <v>11124</v>
      </c>
    </row>
    <row r="1515" spans="1:20" s="19" customFormat="1" hidden="1">
      <c r="A1515" s="19">
        <v>720030107</v>
      </c>
      <c r="B1515" s="19">
        <v>20027052</v>
      </c>
      <c r="C1515" s="19" t="s">
        <v>7712</v>
      </c>
      <c r="D1515" s="19" t="s">
        <v>7713</v>
      </c>
      <c r="E1515" s="20">
        <v>36069</v>
      </c>
      <c r="F1515" s="20">
        <v>36250</v>
      </c>
      <c r="G1515" s="19" t="s">
        <v>75</v>
      </c>
      <c r="H1515" s="19" t="s">
        <v>76</v>
      </c>
      <c r="I1515" s="19" t="s">
        <v>12327</v>
      </c>
      <c r="O1515" s="19" t="s">
        <v>10776</v>
      </c>
      <c r="P1515" s="20"/>
      <c r="R1515" s="19">
        <v>5230</v>
      </c>
      <c r="S1515" s="19" t="str">
        <f>IF(COUNTIF($B$2:B1515,B1515)&gt;1,"重複","")</f>
        <v/>
      </c>
      <c r="T1515" s="19" t="s">
        <v>11124</v>
      </c>
    </row>
    <row r="1516" spans="1:20" s="19" customFormat="1" hidden="1">
      <c r="A1516" s="19">
        <v>720030108</v>
      </c>
      <c r="B1516" s="19">
        <v>20054368</v>
      </c>
      <c r="C1516" s="19" t="s">
        <v>8248</v>
      </c>
      <c r="D1516" s="19" t="s">
        <v>8249</v>
      </c>
      <c r="E1516" s="20">
        <v>37895</v>
      </c>
      <c r="F1516" s="20">
        <v>38077</v>
      </c>
      <c r="G1516" s="19" t="s">
        <v>75</v>
      </c>
      <c r="H1516" s="19" t="s">
        <v>33</v>
      </c>
      <c r="I1516" s="19" t="s">
        <v>8250</v>
      </c>
      <c r="O1516" s="19" t="s">
        <v>10770</v>
      </c>
      <c r="P1516" s="20"/>
      <c r="R1516" s="19">
        <v>4740</v>
      </c>
      <c r="S1516" s="19" t="str">
        <f>IF(COUNTIF($B$2:B1516,B1516)&gt;1,"重複","")</f>
        <v/>
      </c>
      <c r="T1516" s="19" t="s">
        <v>11124</v>
      </c>
    </row>
    <row r="1517" spans="1:20" s="19" customFormat="1" hidden="1">
      <c r="A1517" s="19">
        <v>720030108</v>
      </c>
      <c r="B1517" s="19">
        <v>20050524</v>
      </c>
      <c r="C1517" s="19" t="s">
        <v>8248</v>
      </c>
      <c r="D1517" s="19" t="s">
        <v>8249</v>
      </c>
      <c r="E1517" s="20">
        <v>37712</v>
      </c>
      <c r="F1517" s="20">
        <v>38077</v>
      </c>
      <c r="G1517" s="19" t="s">
        <v>75</v>
      </c>
      <c r="H1517" s="19" t="s">
        <v>8130</v>
      </c>
      <c r="I1517" s="19" t="s">
        <v>825</v>
      </c>
      <c r="O1517" s="19" t="s">
        <v>12015</v>
      </c>
      <c r="P1517" s="20"/>
      <c r="R1517" s="19">
        <v>4740</v>
      </c>
      <c r="S1517" s="19" t="str">
        <f>IF(COUNTIF($B$2:B1517,B1517)&gt;1,"重複","")</f>
        <v/>
      </c>
      <c r="T1517" s="19" t="s">
        <v>11124</v>
      </c>
    </row>
    <row r="1518" spans="1:20" s="19" customFormat="1" hidden="1">
      <c r="A1518" s="19">
        <v>720030109</v>
      </c>
      <c r="B1518" s="19">
        <v>20048445</v>
      </c>
      <c r="C1518" s="19" t="s">
        <v>8567</v>
      </c>
      <c r="D1518" s="19" t="s">
        <v>8568</v>
      </c>
      <c r="E1518" s="20">
        <v>37712</v>
      </c>
      <c r="F1518" s="20">
        <v>38077</v>
      </c>
      <c r="G1518" s="19" t="s">
        <v>75</v>
      </c>
      <c r="H1518" s="19" t="s">
        <v>94</v>
      </c>
      <c r="I1518" s="19" t="s">
        <v>8569</v>
      </c>
      <c r="O1518" s="19" t="s">
        <v>10768</v>
      </c>
      <c r="P1518" s="20"/>
      <c r="R1518" s="19">
        <v>4190</v>
      </c>
      <c r="S1518" s="19" t="str">
        <f>IF(COUNTIF($B$2:B1518,B1518)&gt;1,"重複","")</f>
        <v/>
      </c>
      <c r="T1518" s="19" t="s">
        <v>11124</v>
      </c>
    </row>
    <row r="1519" spans="1:20" s="19" customFormat="1" hidden="1">
      <c r="A1519" s="19">
        <v>720030110</v>
      </c>
      <c r="B1519" s="19">
        <v>20049770</v>
      </c>
      <c r="C1519" s="19" t="s">
        <v>8596</v>
      </c>
      <c r="D1519" s="19" t="s">
        <v>8597</v>
      </c>
      <c r="E1519" s="20">
        <v>37712</v>
      </c>
      <c r="F1519" s="20">
        <v>38077</v>
      </c>
      <c r="G1519" s="19" t="s">
        <v>75</v>
      </c>
      <c r="H1519" s="19" t="s">
        <v>43</v>
      </c>
      <c r="I1519" s="19" t="s">
        <v>2502</v>
      </c>
      <c r="O1519" s="19" t="s">
        <v>10771</v>
      </c>
      <c r="P1519" s="20"/>
      <c r="R1519" s="19">
        <v>6600</v>
      </c>
      <c r="S1519" s="19" t="str">
        <f>IF(COUNTIF($B$2:B1519,B1519)&gt;1,"重複","")</f>
        <v/>
      </c>
      <c r="T1519" s="19" t="s">
        <v>11124</v>
      </c>
    </row>
    <row r="1520" spans="1:20" s="19" customFormat="1" hidden="1">
      <c r="A1520" s="19">
        <v>720030111</v>
      </c>
      <c r="B1520" s="19">
        <v>20156312</v>
      </c>
      <c r="C1520" s="19" t="s">
        <v>1141</v>
      </c>
      <c r="D1520" s="19" t="s">
        <v>1142</v>
      </c>
      <c r="E1520" s="20">
        <v>42471</v>
      </c>
      <c r="F1520" s="20">
        <v>42825</v>
      </c>
      <c r="G1520" s="19" t="s">
        <v>75</v>
      </c>
      <c r="H1520" s="19" t="s">
        <v>10781</v>
      </c>
      <c r="I1520" s="19" t="s">
        <v>1143</v>
      </c>
      <c r="O1520" s="19" t="s">
        <v>10782</v>
      </c>
      <c r="P1520" s="20">
        <v>42471</v>
      </c>
      <c r="Q1520" s="19" t="s">
        <v>29</v>
      </c>
      <c r="R1520" s="19">
        <v>6230</v>
      </c>
      <c r="S1520" s="19" t="str">
        <f>IF(COUNTIF($B$2:B1520,B1520)&gt;1,"重複","")</f>
        <v/>
      </c>
      <c r="T1520" s="19" t="s">
        <v>11124</v>
      </c>
    </row>
    <row r="1521" spans="1:20" s="19" customFormat="1" hidden="1">
      <c r="A1521" s="19">
        <v>720030111</v>
      </c>
      <c r="B1521" s="19">
        <v>20015572</v>
      </c>
      <c r="C1521" s="19" t="s">
        <v>8342</v>
      </c>
      <c r="D1521" s="19" t="s">
        <v>1142</v>
      </c>
      <c r="E1521" s="20">
        <v>36251</v>
      </c>
      <c r="F1521" s="20">
        <v>36616</v>
      </c>
      <c r="G1521" s="19" t="s">
        <v>75</v>
      </c>
      <c r="H1521" s="19" t="s">
        <v>119</v>
      </c>
      <c r="I1521" s="19" t="s">
        <v>10378</v>
      </c>
      <c r="J1521" s="19" t="s">
        <v>10377</v>
      </c>
      <c r="O1521" s="19" t="s">
        <v>10792</v>
      </c>
      <c r="P1521" s="20"/>
      <c r="R1521" s="19">
        <v>5730</v>
      </c>
      <c r="S1521" s="19" t="str">
        <f>IF(COUNTIF($B$2:B1521,B1521)&gt;1,"重複","")</f>
        <v/>
      </c>
      <c r="T1521" s="19" t="s">
        <v>11124</v>
      </c>
    </row>
    <row r="1522" spans="1:20" s="19" customFormat="1" hidden="1">
      <c r="A1522" s="19">
        <v>720030112</v>
      </c>
      <c r="B1522" s="19">
        <v>20030261</v>
      </c>
      <c r="C1522" s="19" t="s">
        <v>8412</v>
      </c>
      <c r="D1522" s="19" t="s">
        <v>8413</v>
      </c>
      <c r="E1522" s="20">
        <v>35886</v>
      </c>
      <c r="F1522" s="20">
        <v>36250</v>
      </c>
      <c r="G1522" s="19" t="s">
        <v>75</v>
      </c>
      <c r="H1522" s="19" t="s">
        <v>8130</v>
      </c>
      <c r="I1522" s="19" t="s">
        <v>8020</v>
      </c>
      <c r="O1522" s="19" t="s">
        <v>12015</v>
      </c>
      <c r="P1522" s="20"/>
      <c r="R1522" s="19">
        <v>6230</v>
      </c>
      <c r="S1522" s="19" t="str">
        <f>IF(COUNTIF($B$2:B1522,B1522)&gt;1,"重複","")</f>
        <v/>
      </c>
      <c r="T1522" s="19" t="s">
        <v>11124</v>
      </c>
    </row>
    <row r="1523" spans="1:20" s="19" customFormat="1" hidden="1">
      <c r="A1523" s="19">
        <v>720030113</v>
      </c>
      <c r="B1523" s="19">
        <v>20040229</v>
      </c>
      <c r="C1523" s="19" t="s">
        <v>8477</v>
      </c>
      <c r="D1523" s="19" t="s">
        <v>8478</v>
      </c>
      <c r="E1523" s="20">
        <v>37530</v>
      </c>
      <c r="F1523" s="20">
        <v>37711</v>
      </c>
      <c r="G1523" s="19" t="s">
        <v>75</v>
      </c>
      <c r="H1523" s="19" t="s">
        <v>94</v>
      </c>
      <c r="I1523" s="19" t="s">
        <v>6756</v>
      </c>
      <c r="O1523" s="19" t="s">
        <v>10768</v>
      </c>
      <c r="P1523" s="20"/>
      <c r="R1523" s="19">
        <v>4190</v>
      </c>
      <c r="S1523" s="19" t="str">
        <f>IF(COUNTIF($B$2:B1523,B1523)&gt;1,"重複","")</f>
        <v/>
      </c>
      <c r="T1523" s="19" t="s">
        <v>11124</v>
      </c>
    </row>
    <row r="1524" spans="1:20" s="19" customFormat="1" hidden="1">
      <c r="A1524" s="19">
        <v>720030114</v>
      </c>
      <c r="B1524" s="19">
        <v>20049751</v>
      </c>
      <c r="C1524" s="19" t="s">
        <v>8594</v>
      </c>
      <c r="D1524" s="19" t="s">
        <v>8595</v>
      </c>
      <c r="E1524" s="20">
        <v>37712</v>
      </c>
      <c r="F1524" s="20">
        <v>38077</v>
      </c>
      <c r="G1524" s="19" t="s">
        <v>75</v>
      </c>
      <c r="H1524" s="19" t="s">
        <v>43</v>
      </c>
      <c r="I1524" s="19" t="s">
        <v>4058</v>
      </c>
      <c r="O1524" s="19" t="s">
        <v>10771</v>
      </c>
      <c r="P1524" s="20"/>
      <c r="R1524" s="19">
        <v>4740</v>
      </c>
      <c r="S1524" s="19" t="str">
        <f>IF(COUNTIF($B$2:B1524,B1524)&gt;1,"重複","")</f>
        <v/>
      </c>
      <c r="T1524" s="19" t="s">
        <v>11124</v>
      </c>
    </row>
    <row r="1525" spans="1:20" s="19" customFormat="1" hidden="1">
      <c r="A1525" s="19">
        <v>720030115</v>
      </c>
      <c r="B1525" s="19">
        <v>20022491</v>
      </c>
      <c r="C1525" s="19" t="s">
        <v>8367</v>
      </c>
      <c r="D1525" s="19" t="s">
        <v>8368</v>
      </c>
      <c r="E1525" s="20">
        <v>35886</v>
      </c>
      <c r="F1525" s="20">
        <v>36250</v>
      </c>
      <c r="G1525" s="19" t="s">
        <v>75</v>
      </c>
      <c r="H1525" s="19" t="s">
        <v>94</v>
      </c>
      <c r="O1525" s="19" t="s">
        <v>10768</v>
      </c>
      <c r="P1525" s="20"/>
      <c r="R1525" s="19">
        <v>5730</v>
      </c>
      <c r="S1525" s="19" t="str">
        <f>IF(COUNTIF($B$2:B1525,B1525)&gt;1,"重複","")</f>
        <v/>
      </c>
      <c r="T1525" s="19" t="s">
        <v>11124</v>
      </c>
    </row>
    <row r="1526" spans="1:20" s="19" customFormat="1" hidden="1">
      <c r="A1526" s="19">
        <v>720030116</v>
      </c>
      <c r="B1526" s="19">
        <v>20030990</v>
      </c>
      <c r="C1526" s="19" t="s">
        <v>8425</v>
      </c>
      <c r="D1526" s="19" t="s">
        <v>8426</v>
      </c>
      <c r="E1526" s="20">
        <v>36800</v>
      </c>
      <c r="F1526" s="20">
        <v>36981</v>
      </c>
      <c r="G1526" s="19" t="s">
        <v>75</v>
      </c>
      <c r="H1526" s="19" t="s">
        <v>8130</v>
      </c>
      <c r="I1526" s="19" t="s">
        <v>5911</v>
      </c>
      <c r="J1526" s="19" t="s">
        <v>4859</v>
      </c>
      <c r="O1526" s="19" t="s">
        <v>12015</v>
      </c>
      <c r="P1526" s="20"/>
      <c r="R1526" s="19">
        <v>4740</v>
      </c>
      <c r="S1526" s="19" t="str">
        <f>IF(COUNTIF($B$2:B1526,B1526)&gt;1,"重複","")</f>
        <v/>
      </c>
      <c r="T1526" s="19" t="s">
        <v>11124</v>
      </c>
    </row>
    <row r="1527" spans="1:20" s="19" customFormat="1" hidden="1">
      <c r="A1527" s="19">
        <v>720030116</v>
      </c>
      <c r="B1527" s="19">
        <v>20035222</v>
      </c>
      <c r="C1527" s="19" t="s">
        <v>8425</v>
      </c>
      <c r="D1527" s="19" t="s">
        <v>8426</v>
      </c>
      <c r="E1527" s="20">
        <v>36800</v>
      </c>
      <c r="F1527" s="20">
        <v>36981</v>
      </c>
      <c r="G1527" s="19" t="s">
        <v>75</v>
      </c>
      <c r="H1527" s="19" t="s">
        <v>119</v>
      </c>
      <c r="I1527" s="19" t="s">
        <v>7983</v>
      </c>
      <c r="O1527" s="19" t="s">
        <v>10792</v>
      </c>
      <c r="P1527" s="20"/>
      <c r="R1527" s="19">
        <v>4740</v>
      </c>
      <c r="S1527" s="19" t="str">
        <f>IF(COUNTIF($B$2:B1527,B1527)&gt;1,"重複","")</f>
        <v/>
      </c>
      <c r="T1527" s="19" t="s">
        <v>11124</v>
      </c>
    </row>
    <row r="1528" spans="1:20" s="19" customFormat="1" hidden="1">
      <c r="A1528" s="19">
        <v>720030117</v>
      </c>
      <c r="B1528" s="19">
        <v>20024171</v>
      </c>
      <c r="C1528" s="19" t="s">
        <v>8382</v>
      </c>
      <c r="D1528" s="19" t="s">
        <v>8383</v>
      </c>
      <c r="E1528" s="20">
        <v>36069</v>
      </c>
      <c r="F1528" s="20">
        <v>36250</v>
      </c>
      <c r="G1528" s="19" t="s">
        <v>75</v>
      </c>
      <c r="H1528" s="19" t="s">
        <v>43</v>
      </c>
      <c r="I1528" s="19" t="s">
        <v>7693</v>
      </c>
      <c r="O1528" s="19" t="s">
        <v>10771</v>
      </c>
      <c r="P1528" s="20"/>
      <c r="R1528" s="19">
        <v>5730</v>
      </c>
      <c r="S1528" s="19" t="str">
        <f>IF(COUNTIF($B$2:B1528,B1528)&gt;1,"重複","")</f>
        <v/>
      </c>
      <c r="T1528" s="19" t="s">
        <v>11124</v>
      </c>
    </row>
    <row r="1529" spans="1:20" s="19" customFormat="1" hidden="1">
      <c r="A1529" s="19">
        <v>720030118</v>
      </c>
      <c r="B1529" s="19">
        <v>20048418</v>
      </c>
      <c r="C1529" s="19" t="s">
        <v>8565</v>
      </c>
      <c r="D1529" s="19" t="s">
        <v>7498</v>
      </c>
      <c r="E1529" s="20">
        <v>37712</v>
      </c>
      <c r="F1529" s="20">
        <v>38077</v>
      </c>
      <c r="G1529" s="19" t="s">
        <v>75</v>
      </c>
      <c r="H1529" s="19" t="s">
        <v>94</v>
      </c>
      <c r="I1529" s="19" t="s">
        <v>8566</v>
      </c>
      <c r="O1529" s="19" t="s">
        <v>10768</v>
      </c>
      <c r="P1529" s="20"/>
      <c r="R1529" s="19">
        <v>5230</v>
      </c>
      <c r="S1529" s="19" t="str">
        <f>IF(COUNTIF($B$2:B1529,B1529)&gt;1,"重複","")</f>
        <v/>
      </c>
      <c r="T1529" s="19" t="s">
        <v>11124</v>
      </c>
    </row>
    <row r="1530" spans="1:20" s="19" customFormat="1" hidden="1">
      <c r="A1530" s="19">
        <v>720030118</v>
      </c>
      <c r="B1530" s="19">
        <v>20033189</v>
      </c>
      <c r="C1530" s="19" t="s">
        <v>7497</v>
      </c>
      <c r="D1530" s="19" t="s">
        <v>7498</v>
      </c>
      <c r="E1530" s="20">
        <v>36446</v>
      </c>
      <c r="F1530" s="20">
        <v>36616</v>
      </c>
      <c r="G1530" s="19" t="s">
        <v>75</v>
      </c>
      <c r="H1530" s="19" t="s">
        <v>2718</v>
      </c>
      <c r="I1530" s="19" t="s">
        <v>12320</v>
      </c>
      <c r="O1530" s="19" t="s">
        <v>10865</v>
      </c>
      <c r="P1530" s="20"/>
      <c r="R1530" s="19">
        <v>5230</v>
      </c>
      <c r="S1530" s="19" t="str">
        <f>IF(COUNTIF($B$2:B1530,B1530)&gt;1,"重複","")</f>
        <v/>
      </c>
      <c r="T1530" s="19" t="s">
        <v>11124</v>
      </c>
    </row>
    <row r="1531" spans="1:20" s="19" customFormat="1" hidden="1">
      <c r="A1531" s="19">
        <v>720030118</v>
      </c>
      <c r="B1531" s="19">
        <v>20030712</v>
      </c>
      <c r="C1531" s="19" t="s">
        <v>7497</v>
      </c>
      <c r="D1531" s="19" t="s">
        <v>7498</v>
      </c>
      <c r="E1531" s="20">
        <v>36434</v>
      </c>
      <c r="F1531" s="20">
        <v>36616</v>
      </c>
      <c r="G1531" s="19" t="s">
        <v>75</v>
      </c>
      <c r="H1531" s="19" t="s">
        <v>2660</v>
      </c>
      <c r="I1531" s="19" t="s">
        <v>12321</v>
      </c>
      <c r="O1531" s="19" t="s">
        <v>10769</v>
      </c>
      <c r="P1531" s="20"/>
      <c r="R1531" s="19">
        <v>5230</v>
      </c>
      <c r="S1531" s="19" t="str">
        <f>IF(COUNTIF($B$2:B1531,B1531)&gt;1,"重複","")</f>
        <v/>
      </c>
      <c r="T1531" s="19" t="s">
        <v>11124</v>
      </c>
    </row>
    <row r="1532" spans="1:20" s="19" customFormat="1" hidden="1">
      <c r="A1532" s="19">
        <v>720030119</v>
      </c>
      <c r="B1532" s="19">
        <v>20028545</v>
      </c>
      <c r="C1532" s="19" t="s">
        <v>8403</v>
      </c>
      <c r="D1532" s="19" t="s">
        <v>8404</v>
      </c>
      <c r="E1532" s="20">
        <v>35886</v>
      </c>
      <c r="F1532" s="20">
        <v>36250</v>
      </c>
      <c r="G1532" s="19" t="s">
        <v>75</v>
      </c>
      <c r="H1532" s="19" t="s">
        <v>28</v>
      </c>
      <c r="I1532" s="19" t="s">
        <v>8405</v>
      </c>
      <c r="O1532" s="19" t="s">
        <v>10787</v>
      </c>
      <c r="P1532" s="20"/>
      <c r="R1532" s="19">
        <v>5730</v>
      </c>
      <c r="S1532" s="19" t="str">
        <f>IF(COUNTIF($B$2:B1532,B1532)&gt;1,"重複","")</f>
        <v/>
      </c>
      <c r="T1532" s="19" t="s">
        <v>11124</v>
      </c>
    </row>
    <row r="1533" spans="1:20" s="19" customFormat="1" hidden="1">
      <c r="A1533" s="19">
        <v>720030120</v>
      </c>
      <c r="B1533" s="19">
        <v>20026758</v>
      </c>
      <c r="C1533" s="19" t="s">
        <v>8390</v>
      </c>
      <c r="D1533" s="19" t="s">
        <v>8391</v>
      </c>
      <c r="E1533" s="20">
        <v>36982</v>
      </c>
      <c r="F1533" s="20">
        <v>37346</v>
      </c>
      <c r="G1533" s="19" t="s">
        <v>75</v>
      </c>
      <c r="H1533" s="19" t="s">
        <v>43</v>
      </c>
      <c r="I1533" s="19" t="s">
        <v>8392</v>
      </c>
      <c r="O1533" s="19" t="s">
        <v>10771</v>
      </c>
      <c r="P1533" s="20"/>
      <c r="R1533" s="19">
        <v>5730</v>
      </c>
      <c r="S1533" s="19" t="str">
        <f>IF(COUNTIF($B$2:B1533,B1533)&gt;1,"重複","")</f>
        <v/>
      </c>
      <c r="T1533" s="19" t="s">
        <v>11124</v>
      </c>
    </row>
    <row r="1534" spans="1:20" s="19" customFormat="1" hidden="1">
      <c r="A1534" s="19">
        <v>720030121</v>
      </c>
      <c r="B1534" s="19">
        <v>20029151</v>
      </c>
      <c r="C1534" s="19" t="s">
        <v>3607</v>
      </c>
      <c r="D1534" s="19" t="s">
        <v>3608</v>
      </c>
      <c r="E1534" s="20">
        <v>35886</v>
      </c>
      <c r="F1534" s="20">
        <v>36250</v>
      </c>
      <c r="G1534" s="19" t="s">
        <v>75</v>
      </c>
      <c r="H1534" s="19" t="s">
        <v>2660</v>
      </c>
      <c r="I1534" s="19" t="s">
        <v>1055</v>
      </c>
      <c r="J1534" s="19" t="s">
        <v>282</v>
      </c>
      <c r="O1534" s="19" t="s">
        <v>10769</v>
      </c>
      <c r="P1534" s="20">
        <v>41374</v>
      </c>
      <c r="Q1534" s="19" t="s">
        <v>29</v>
      </c>
      <c r="R1534" s="19">
        <v>6230</v>
      </c>
      <c r="S1534" s="19" t="str">
        <f>IF(COUNTIF($B$2:B1534,B1534)&gt;1,"重複","")</f>
        <v/>
      </c>
      <c r="T1534" s="19" t="s">
        <v>11124</v>
      </c>
    </row>
    <row r="1535" spans="1:20" s="19" customFormat="1" hidden="1">
      <c r="A1535" s="19">
        <v>720030121</v>
      </c>
      <c r="B1535" s="19">
        <v>20028369</v>
      </c>
      <c r="C1535" s="19" t="s">
        <v>3607</v>
      </c>
      <c r="D1535" s="19" t="s">
        <v>3608</v>
      </c>
      <c r="E1535" s="20">
        <v>36251</v>
      </c>
      <c r="F1535" s="20">
        <v>36616</v>
      </c>
      <c r="G1535" s="19" t="s">
        <v>75</v>
      </c>
      <c r="H1535" s="19" t="s">
        <v>28</v>
      </c>
      <c r="I1535" s="19" t="s">
        <v>9219</v>
      </c>
      <c r="J1535" s="19" t="s">
        <v>8400</v>
      </c>
      <c r="K1535" s="19" t="s">
        <v>8401</v>
      </c>
      <c r="O1535" s="19" t="s">
        <v>10787</v>
      </c>
      <c r="P1535" s="20"/>
      <c r="R1535" s="19">
        <v>6230</v>
      </c>
      <c r="S1535" s="19" t="str">
        <f>IF(COUNTIF($B$2:B1535,B1535)&gt;1,"重複","")</f>
        <v/>
      </c>
      <c r="T1535" s="19" t="s">
        <v>11124</v>
      </c>
    </row>
    <row r="1536" spans="1:20" s="19" customFormat="1" hidden="1">
      <c r="A1536" s="19">
        <v>720030122</v>
      </c>
      <c r="B1536" s="19">
        <v>20026785</v>
      </c>
      <c r="C1536" s="19" t="s">
        <v>8393</v>
      </c>
      <c r="D1536" s="19" t="s">
        <v>8394</v>
      </c>
      <c r="E1536" s="20">
        <v>36982</v>
      </c>
      <c r="F1536" s="20">
        <v>37346</v>
      </c>
      <c r="G1536" s="19" t="s">
        <v>75</v>
      </c>
      <c r="H1536" s="19" t="s">
        <v>43</v>
      </c>
      <c r="I1536" s="19" t="s">
        <v>8395</v>
      </c>
      <c r="O1536" s="19" t="s">
        <v>10771</v>
      </c>
      <c r="P1536" s="20"/>
      <c r="R1536" s="19">
        <v>6230</v>
      </c>
      <c r="S1536" s="19" t="str">
        <f>IF(COUNTIF($B$2:B1536,B1536)&gt;1,"重複","")</f>
        <v/>
      </c>
      <c r="T1536" s="19" t="s">
        <v>11124</v>
      </c>
    </row>
    <row r="1537" spans="1:20" s="19" customFormat="1" hidden="1">
      <c r="A1537" s="19">
        <v>720030123</v>
      </c>
      <c r="B1537" s="19">
        <v>20040558</v>
      </c>
      <c r="C1537" s="19" t="s">
        <v>8482</v>
      </c>
      <c r="D1537" s="19" t="s">
        <v>8483</v>
      </c>
      <c r="E1537" s="20">
        <v>37354</v>
      </c>
      <c r="F1537" s="20">
        <v>37711</v>
      </c>
      <c r="G1537" s="19" t="s">
        <v>75</v>
      </c>
      <c r="H1537" s="19" t="s">
        <v>108</v>
      </c>
      <c r="I1537" s="19" t="s">
        <v>5023</v>
      </c>
      <c r="O1537" s="19" t="s">
        <v>10806</v>
      </c>
      <c r="P1537" s="20"/>
      <c r="R1537" s="19">
        <v>2380</v>
      </c>
      <c r="S1537" s="19" t="str">
        <f>IF(COUNTIF($B$2:B1537,B1537)&gt;1,"重複","")</f>
        <v/>
      </c>
      <c r="T1537" s="19" t="s">
        <v>11124</v>
      </c>
    </row>
    <row r="1538" spans="1:20" s="19" customFormat="1" hidden="1">
      <c r="A1538" s="19">
        <v>720030124</v>
      </c>
      <c r="B1538" s="19">
        <v>20021830</v>
      </c>
      <c r="C1538" s="19" t="s">
        <v>8362</v>
      </c>
      <c r="D1538" s="19" t="s">
        <v>8363</v>
      </c>
      <c r="E1538" s="20">
        <v>36617</v>
      </c>
      <c r="F1538" s="20">
        <v>36981</v>
      </c>
      <c r="G1538" s="19" t="s">
        <v>75</v>
      </c>
      <c r="H1538" s="19" t="s">
        <v>74</v>
      </c>
      <c r="I1538" s="19" t="s">
        <v>8364</v>
      </c>
      <c r="O1538" s="19" t="s">
        <v>10819</v>
      </c>
      <c r="P1538" s="20"/>
      <c r="R1538" s="19">
        <v>5230</v>
      </c>
      <c r="S1538" s="19" t="str">
        <f>IF(COUNTIF($B$2:B1538,B1538)&gt;1,"重複","")</f>
        <v/>
      </c>
      <c r="T1538" s="19" t="s">
        <v>11124</v>
      </c>
    </row>
    <row r="1539" spans="1:20" s="19" customFormat="1" hidden="1">
      <c r="A1539" s="19">
        <v>720030125</v>
      </c>
      <c r="B1539" s="19">
        <v>20035621</v>
      </c>
      <c r="C1539" s="19" t="s">
        <v>6198</v>
      </c>
      <c r="D1539" s="19" t="s">
        <v>6199</v>
      </c>
      <c r="E1539" s="20">
        <v>36982</v>
      </c>
      <c r="F1539" s="20">
        <v>37346</v>
      </c>
      <c r="G1539" s="19" t="s">
        <v>75</v>
      </c>
      <c r="H1539" s="19" t="s">
        <v>119</v>
      </c>
      <c r="I1539" s="19" t="s">
        <v>6200</v>
      </c>
      <c r="O1539" s="19" t="s">
        <v>10792</v>
      </c>
      <c r="P1539" s="20"/>
      <c r="R1539" s="19">
        <v>6230</v>
      </c>
      <c r="S1539" s="19" t="str">
        <f>IF(COUNTIF($B$2:B1539,B1539)&gt;1,"重複","")</f>
        <v/>
      </c>
      <c r="T1539" s="19" t="s">
        <v>11124</v>
      </c>
    </row>
    <row r="1540" spans="1:20" s="19" customFormat="1" hidden="1">
      <c r="A1540" s="19">
        <v>720030126</v>
      </c>
      <c r="B1540" s="19">
        <v>20048612</v>
      </c>
      <c r="C1540" s="19" t="s">
        <v>8576</v>
      </c>
      <c r="D1540" s="19" t="s">
        <v>8577</v>
      </c>
      <c r="E1540" s="20">
        <v>37712</v>
      </c>
      <c r="F1540" s="20">
        <v>38077</v>
      </c>
      <c r="G1540" s="19" t="s">
        <v>75</v>
      </c>
      <c r="H1540" s="19" t="s">
        <v>108</v>
      </c>
      <c r="I1540" s="19" t="s">
        <v>107</v>
      </c>
      <c r="O1540" s="19" t="s">
        <v>10806</v>
      </c>
      <c r="P1540" s="20"/>
      <c r="R1540" s="19">
        <v>2380</v>
      </c>
      <c r="S1540" s="19" t="str">
        <f>IF(COUNTIF($B$2:B1540,B1540)&gt;1,"重複","")</f>
        <v/>
      </c>
      <c r="T1540" s="19" t="s">
        <v>11124</v>
      </c>
    </row>
    <row r="1541" spans="1:20" s="19" customFormat="1" hidden="1">
      <c r="A1541" s="19">
        <v>720030127</v>
      </c>
      <c r="B1541" s="19">
        <v>20042248</v>
      </c>
      <c r="C1541" s="19" t="s">
        <v>8488</v>
      </c>
      <c r="D1541" s="19" t="s">
        <v>8489</v>
      </c>
      <c r="E1541" s="20">
        <v>37362</v>
      </c>
      <c r="F1541" s="20">
        <v>37711</v>
      </c>
      <c r="G1541" s="19" t="s">
        <v>75</v>
      </c>
      <c r="H1541" s="19" t="s">
        <v>6164</v>
      </c>
      <c r="I1541" s="19" t="s">
        <v>2267</v>
      </c>
      <c r="O1541" s="19" t="s">
        <v>12026</v>
      </c>
      <c r="P1541" s="20"/>
      <c r="R1541" s="19">
        <v>6600</v>
      </c>
      <c r="S1541" s="19" t="str">
        <f>IF(COUNTIF($B$2:B1541,B1541)&gt;1,"重複","")</f>
        <v/>
      </c>
      <c r="T1541" s="19" t="s">
        <v>11124</v>
      </c>
    </row>
    <row r="1542" spans="1:20" s="19" customFormat="1" hidden="1">
      <c r="A1542" s="19">
        <v>720030128</v>
      </c>
      <c r="B1542" s="19">
        <v>20047928</v>
      </c>
      <c r="C1542" s="19" t="s">
        <v>8535</v>
      </c>
      <c r="D1542" s="19" t="s">
        <v>8536</v>
      </c>
      <c r="E1542" s="20">
        <v>37712</v>
      </c>
      <c r="F1542" s="20">
        <v>38077</v>
      </c>
      <c r="G1542" s="19" t="s">
        <v>75</v>
      </c>
      <c r="H1542" s="19" t="s">
        <v>2718</v>
      </c>
      <c r="I1542" s="19" t="s">
        <v>8537</v>
      </c>
      <c r="O1542" s="19" t="s">
        <v>10865</v>
      </c>
      <c r="P1542" s="20"/>
      <c r="R1542" s="19">
        <v>5730</v>
      </c>
      <c r="S1542" s="19" t="str">
        <f>IF(COUNTIF($B$2:B1542,B1542)&gt;1,"重複","")</f>
        <v/>
      </c>
      <c r="T1542" s="19" t="s">
        <v>11124</v>
      </c>
    </row>
    <row r="1543" spans="1:20" s="19" customFormat="1" hidden="1">
      <c r="A1543" s="19">
        <v>720030129</v>
      </c>
      <c r="B1543" s="19">
        <v>20046597</v>
      </c>
      <c r="C1543" s="19" t="s">
        <v>8522</v>
      </c>
      <c r="D1543" s="19" t="s">
        <v>8523</v>
      </c>
      <c r="E1543" s="20">
        <v>37530</v>
      </c>
      <c r="F1543" s="20">
        <v>37711</v>
      </c>
      <c r="G1543" s="19" t="s">
        <v>75</v>
      </c>
      <c r="H1543" s="19" t="s">
        <v>43</v>
      </c>
      <c r="I1543" s="19" t="s">
        <v>2047</v>
      </c>
      <c r="O1543" s="19" t="s">
        <v>10771</v>
      </c>
      <c r="P1543" s="20"/>
      <c r="R1543" s="19">
        <v>5230</v>
      </c>
      <c r="S1543" s="19" t="str">
        <f>IF(COUNTIF($B$2:B1543,B1543)&gt;1,"重複","")</f>
        <v/>
      </c>
      <c r="T1543" s="19" t="s">
        <v>11124</v>
      </c>
    </row>
    <row r="1544" spans="1:20" s="19" customFormat="1" hidden="1">
      <c r="A1544" s="19">
        <v>720030130</v>
      </c>
      <c r="B1544" s="19">
        <v>20048348</v>
      </c>
      <c r="C1544" s="19" t="s">
        <v>8561</v>
      </c>
      <c r="D1544" s="19" t="s">
        <v>8562</v>
      </c>
      <c r="E1544" s="20">
        <v>37712</v>
      </c>
      <c r="F1544" s="20">
        <v>38077</v>
      </c>
      <c r="G1544" s="19" t="s">
        <v>75</v>
      </c>
      <c r="H1544" s="19" t="s">
        <v>94</v>
      </c>
      <c r="I1544" s="19" t="s">
        <v>5925</v>
      </c>
      <c r="O1544" s="19" t="s">
        <v>10768</v>
      </c>
      <c r="P1544" s="20"/>
      <c r="R1544" s="19">
        <v>6230</v>
      </c>
      <c r="S1544" s="19" t="str">
        <f>IF(COUNTIF($B$2:B1544,B1544)&gt;1,"重複","")</f>
        <v/>
      </c>
      <c r="T1544" s="19" t="s">
        <v>11124</v>
      </c>
    </row>
    <row r="1545" spans="1:20" s="19" customFormat="1" hidden="1">
      <c r="A1545" s="19">
        <v>720030131</v>
      </c>
      <c r="B1545" s="19">
        <v>20048774</v>
      </c>
      <c r="C1545" s="19" t="s">
        <v>8582</v>
      </c>
      <c r="D1545" s="19" t="s">
        <v>8583</v>
      </c>
      <c r="E1545" s="20">
        <v>37712</v>
      </c>
      <c r="F1545" s="20">
        <v>38077</v>
      </c>
      <c r="G1545" s="19" t="s">
        <v>75</v>
      </c>
      <c r="H1545" s="19" t="s">
        <v>6164</v>
      </c>
      <c r="I1545" s="19" t="s">
        <v>2267</v>
      </c>
      <c r="O1545" s="19" t="s">
        <v>12026</v>
      </c>
      <c r="P1545" s="20"/>
      <c r="R1545" s="19">
        <v>6600</v>
      </c>
      <c r="S1545" s="19" t="str">
        <f>IF(COUNTIF($B$2:B1545,B1545)&gt;1,"重複","")</f>
        <v/>
      </c>
      <c r="T1545" s="19" t="s">
        <v>11124</v>
      </c>
    </row>
    <row r="1546" spans="1:20" s="19" customFormat="1" hidden="1">
      <c r="A1546" s="19">
        <v>720030132</v>
      </c>
      <c r="B1546" s="19">
        <v>20036176</v>
      </c>
      <c r="C1546" s="19" t="s">
        <v>13206</v>
      </c>
      <c r="D1546" s="19" t="s">
        <v>13207</v>
      </c>
      <c r="E1546" s="20">
        <v>37453</v>
      </c>
      <c r="F1546" s="20">
        <v>37711</v>
      </c>
      <c r="G1546" s="19" t="s">
        <v>12416</v>
      </c>
      <c r="H1546" s="19" t="s">
        <v>94</v>
      </c>
      <c r="I1546" s="19" t="s">
        <v>12306</v>
      </c>
      <c r="O1546" s="19" t="s">
        <v>10768</v>
      </c>
      <c r="P1546" s="20"/>
      <c r="R1546" s="19">
        <v>5600</v>
      </c>
      <c r="S1546" s="19" t="str">
        <f>IF(COUNTIF($B$2:B1546,B1546)&gt;1,"重複","")</f>
        <v/>
      </c>
      <c r="T1546" s="19" t="s">
        <v>12418</v>
      </c>
    </row>
    <row r="1547" spans="1:20" s="19" customFormat="1" hidden="1">
      <c r="A1547" s="19">
        <v>720030133</v>
      </c>
      <c r="B1547" s="19">
        <v>20025460</v>
      </c>
      <c r="C1547" s="19" t="s">
        <v>13208</v>
      </c>
      <c r="D1547" s="19" t="s">
        <v>13209</v>
      </c>
      <c r="E1547" s="20">
        <v>36404</v>
      </c>
      <c r="F1547" s="20">
        <v>36616</v>
      </c>
      <c r="G1547" s="19" t="s">
        <v>12416</v>
      </c>
      <c r="H1547" s="19" t="s">
        <v>43</v>
      </c>
      <c r="I1547" s="19" t="s">
        <v>6651</v>
      </c>
      <c r="O1547" s="19" t="s">
        <v>10771</v>
      </c>
      <c r="P1547" s="20"/>
      <c r="R1547" s="19">
        <v>0</v>
      </c>
      <c r="S1547" s="19" t="str">
        <f>IF(COUNTIF($B$2:B1547,B1547)&gt;1,"重複","")</f>
        <v/>
      </c>
      <c r="T1547" s="19" t="s">
        <v>12418</v>
      </c>
    </row>
    <row r="1548" spans="1:20" s="19" customFormat="1" hidden="1">
      <c r="A1548" s="19">
        <v>720030134</v>
      </c>
      <c r="B1548" s="19">
        <v>20031986</v>
      </c>
      <c r="C1548" s="19" t="s">
        <v>8427</v>
      </c>
      <c r="D1548" s="19" t="s">
        <v>8428</v>
      </c>
      <c r="E1548" s="20">
        <v>36342</v>
      </c>
      <c r="F1548" s="20">
        <v>36616</v>
      </c>
      <c r="G1548" s="19" t="s">
        <v>75</v>
      </c>
      <c r="H1548" s="19" t="s">
        <v>94</v>
      </c>
      <c r="I1548" s="19" t="s">
        <v>12207</v>
      </c>
      <c r="O1548" s="19" t="s">
        <v>10768</v>
      </c>
      <c r="P1548" s="20"/>
      <c r="R1548" s="19">
        <v>6600</v>
      </c>
      <c r="S1548" s="19" t="str">
        <f>IF(COUNTIF($B$2:B1548,B1548)&gt;1,"重複","")</f>
        <v/>
      </c>
      <c r="T1548" s="19" t="s">
        <v>11124</v>
      </c>
    </row>
    <row r="1549" spans="1:20" s="19" customFormat="1" hidden="1">
      <c r="A1549" s="19">
        <v>720030135</v>
      </c>
      <c r="B1549" s="19">
        <v>20021486</v>
      </c>
      <c r="C1549" s="19" t="s">
        <v>13210</v>
      </c>
      <c r="D1549" s="19" t="s">
        <v>13211</v>
      </c>
      <c r="E1549" s="20">
        <v>36192</v>
      </c>
      <c r="F1549" s="20">
        <v>36250</v>
      </c>
      <c r="G1549" s="19" t="s">
        <v>12416</v>
      </c>
      <c r="H1549" s="19" t="s">
        <v>119</v>
      </c>
      <c r="I1549" s="19" t="s">
        <v>10301</v>
      </c>
      <c r="O1549" s="19" t="s">
        <v>10792</v>
      </c>
      <c r="P1549" s="20"/>
      <c r="R1549" s="19">
        <v>6100</v>
      </c>
      <c r="S1549" s="19" t="str">
        <f>IF(COUNTIF($B$2:B1549,B1549)&gt;1,"重複","")</f>
        <v/>
      </c>
      <c r="T1549" s="19" t="s">
        <v>12418</v>
      </c>
    </row>
    <row r="1550" spans="1:20" s="19" customFormat="1" hidden="1">
      <c r="A1550" s="19">
        <v>720030136</v>
      </c>
      <c r="B1550" s="19">
        <v>20015892</v>
      </c>
      <c r="C1550" s="19" t="s">
        <v>8345</v>
      </c>
      <c r="D1550" s="19" t="s">
        <v>8346</v>
      </c>
      <c r="E1550" s="20">
        <v>36617</v>
      </c>
      <c r="F1550" s="20">
        <v>36981</v>
      </c>
      <c r="G1550" s="19" t="s">
        <v>75</v>
      </c>
      <c r="H1550" s="19" t="s">
        <v>43</v>
      </c>
      <c r="I1550" s="19" t="s">
        <v>12303</v>
      </c>
      <c r="O1550" s="19" t="s">
        <v>10771</v>
      </c>
      <c r="P1550" s="20"/>
      <c r="R1550" s="19">
        <v>5730</v>
      </c>
      <c r="S1550" s="19" t="str">
        <f>IF(COUNTIF($B$2:B1550,B1550)&gt;1,"重複","")</f>
        <v/>
      </c>
      <c r="T1550" s="19" t="s">
        <v>11124</v>
      </c>
    </row>
    <row r="1551" spans="1:20" s="19" customFormat="1" hidden="1">
      <c r="A1551" s="19">
        <v>720030137</v>
      </c>
      <c r="B1551" s="19">
        <v>20049158</v>
      </c>
      <c r="C1551" s="19" t="s">
        <v>8584</v>
      </c>
      <c r="D1551" s="19" t="s">
        <v>8585</v>
      </c>
      <c r="E1551" s="20">
        <v>37712</v>
      </c>
      <c r="F1551" s="20">
        <v>38077</v>
      </c>
      <c r="G1551" s="19" t="s">
        <v>75</v>
      </c>
      <c r="H1551" s="19" t="s">
        <v>108</v>
      </c>
      <c r="I1551" s="19" t="s">
        <v>4429</v>
      </c>
      <c r="O1551" s="19" t="s">
        <v>10806</v>
      </c>
      <c r="P1551" s="20"/>
      <c r="R1551" s="19">
        <v>2380</v>
      </c>
      <c r="S1551" s="19" t="str">
        <f>IF(COUNTIF($B$2:B1551,B1551)&gt;1,"重複","")</f>
        <v/>
      </c>
      <c r="T1551" s="19" t="s">
        <v>11124</v>
      </c>
    </row>
    <row r="1552" spans="1:20" s="19" customFormat="1" hidden="1">
      <c r="A1552" s="19">
        <v>720030138</v>
      </c>
      <c r="B1552" s="19">
        <v>20040140</v>
      </c>
      <c r="C1552" s="19" t="s">
        <v>8472</v>
      </c>
      <c r="D1552" s="19" t="s">
        <v>8473</v>
      </c>
      <c r="E1552" s="20">
        <v>37363</v>
      </c>
      <c r="F1552" s="20">
        <v>37711</v>
      </c>
      <c r="G1552" s="19" t="s">
        <v>75</v>
      </c>
      <c r="H1552" s="19" t="s">
        <v>94</v>
      </c>
      <c r="I1552" s="19" t="s">
        <v>2412</v>
      </c>
      <c r="O1552" s="19" t="s">
        <v>10768</v>
      </c>
      <c r="P1552" s="20"/>
      <c r="R1552" s="19">
        <v>6230</v>
      </c>
      <c r="S1552" s="19" t="str">
        <f>IF(COUNTIF($B$2:B1552,B1552)&gt;1,"重複","")</f>
        <v/>
      </c>
      <c r="T1552" s="19" t="s">
        <v>11124</v>
      </c>
    </row>
    <row r="1553" spans="1:20" s="19" customFormat="1" hidden="1">
      <c r="A1553" s="19">
        <v>720030139</v>
      </c>
      <c r="B1553" s="19">
        <v>20026206</v>
      </c>
      <c r="C1553" s="19" t="s">
        <v>8388</v>
      </c>
      <c r="D1553" s="19" t="s">
        <v>8389</v>
      </c>
      <c r="E1553" s="20">
        <v>36800</v>
      </c>
      <c r="F1553" s="20">
        <v>36981</v>
      </c>
      <c r="G1553" s="19" t="s">
        <v>75</v>
      </c>
      <c r="H1553" s="19" t="s">
        <v>43</v>
      </c>
      <c r="I1553" s="19" t="s">
        <v>12252</v>
      </c>
      <c r="O1553" s="19" t="s">
        <v>10771</v>
      </c>
      <c r="P1553" s="20"/>
      <c r="R1553" s="19">
        <v>4740</v>
      </c>
      <c r="S1553" s="19" t="str">
        <f>IF(COUNTIF($B$2:B1553,B1553)&gt;1,"重複","")</f>
        <v/>
      </c>
      <c r="T1553" s="19" t="s">
        <v>11124</v>
      </c>
    </row>
    <row r="1554" spans="1:20" s="19" customFormat="1" hidden="1">
      <c r="A1554" s="19">
        <v>720030140</v>
      </c>
      <c r="B1554" s="19">
        <v>20045095</v>
      </c>
      <c r="C1554" s="19" t="s">
        <v>8504</v>
      </c>
      <c r="D1554" s="19" t="s">
        <v>8505</v>
      </c>
      <c r="E1554" s="20">
        <v>37530</v>
      </c>
      <c r="F1554" s="20">
        <v>37711</v>
      </c>
      <c r="G1554" s="19" t="s">
        <v>75</v>
      </c>
      <c r="H1554" s="19" t="s">
        <v>119</v>
      </c>
      <c r="I1554" s="19" t="s">
        <v>8506</v>
      </c>
      <c r="O1554" s="19" t="s">
        <v>10792</v>
      </c>
      <c r="P1554" s="20"/>
      <c r="R1554" s="19">
        <v>4740</v>
      </c>
      <c r="S1554" s="19" t="str">
        <f>IF(COUNTIF($B$2:B1554,B1554)&gt;1,"重複","")</f>
        <v/>
      </c>
      <c r="T1554" s="19" t="s">
        <v>11124</v>
      </c>
    </row>
    <row r="1555" spans="1:20" s="19" customFormat="1" hidden="1">
      <c r="A1555" s="19">
        <v>720030141</v>
      </c>
      <c r="B1555" s="19">
        <v>20033490</v>
      </c>
      <c r="C1555" s="19" t="s">
        <v>8438</v>
      </c>
      <c r="D1555" s="19" t="s">
        <v>8439</v>
      </c>
      <c r="E1555" s="20">
        <v>36617</v>
      </c>
      <c r="F1555" s="20">
        <v>36981</v>
      </c>
      <c r="G1555" s="19" t="s">
        <v>75</v>
      </c>
      <c r="H1555" s="19" t="s">
        <v>94</v>
      </c>
      <c r="I1555" s="19" t="s">
        <v>10903</v>
      </c>
      <c r="J1555" s="19" t="s">
        <v>10904</v>
      </c>
      <c r="O1555" s="19" t="s">
        <v>10768</v>
      </c>
      <c r="P1555" s="20"/>
      <c r="R1555" s="19">
        <v>4190</v>
      </c>
      <c r="S1555" s="19" t="str">
        <f>IF(COUNTIF($B$2:B1555,B1555)&gt;1,"重複","")</f>
        <v/>
      </c>
      <c r="T1555" s="19" t="s">
        <v>11124</v>
      </c>
    </row>
    <row r="1556" spans="1:20" s="19" customFormat="1" hidden="1">
      <c r="A1556" s="19">
        <v>720030142</v>
      </c>
      <c r="B1556" s="19">
        <v>20039855</v>
      </c>
      <c r="C1556" s="19" t="s">
        <v>8465</v>
      </c>
      <c r="D1556" s="19" t="s">
        <v>8466</v>
      </c>
      <c r="E1556" s="20">
        <v>37347</v>
      </c>
      <c r="F1556" s="20">
        <v>37711</v>
      </c>
      <c r="G1556" s="19" t="s">
        <v>75</v>
      </c>
      <c r="H1556" s="19" t="s">
        <v>8130</v>
      </c>
      <c r="I1556" s="19" t="s">
        <v>8282</v>
      </c>
      <c r="J1556" s="19" t="s">
        <v>8283</v>
      </c>
      <c r="O1556" s="19" t="s">
        <v>12015</v>
      </c>
      <c r="P1556" s="20"/>
      <c r="R1556" s="19">
        <v>4740</v>
      </c>
      <c r="S1556" s="19" t="str">
        <f>IF(COUNTIF($B$2:B1556,B1556)&gt;1,"重複","")</f>
        <v/>
      </c>
      <c r="T1556" s="19" t="s">
        <v>11124</v>
      </c>
    </row>
    <row r="1557" spans="1:20" s="19" customFormat="1" hidden="1">
      <c r="A1557" s="19">
        <v>720030143</v>
      </c>
      <c r="B1557" s="19">
        <v>20049803</v>
      </c>
      <c r="C1557" s="19" t="s">
        <v>8600</v>
      </c>
      <c r="D1557" s="19" t="s">
        <v>8601</v>
      </c>
      <c r="E1557" s="20">
        <v>37712</v>
      </c>
      <c r="F1557" s="20">
        <v>38077</v>
      </c>
      <c r="G1557" s="19" t="s">
        <v>75</v>
      </c>
      <c r="H1557" s="19" t="s">
        <v>43</v>
      </c>
      <c r="I1557" s="19" t="s">
        <v>494</v>
      </c>
      <c r="O1557" s="19" t="s">
        <v>10771</v>
      </c>
      <c r="P1557" s="20"/>
      <c r="R1557" s="19">
        <v>6600</v>
      </c>
      <c r="S1557" s="19" t="str">
        <f>IF(COUNTIF($B$2:B1557,B1557)&gt;1,"重複","")</f>
        <v/>
      </c>
      <c r="T1557" s="19" t="s">
        <v>11124</v>
      </c>
    </row>
    <row r="1558" spans="1:20" s="19" customFormat="1" hidden="1">
      <c r="A1558" s="19">
        <v>720030144</v>
      </c>
      <c r="B1558" s="19">
        <v>20047811</v>
      </c>
      <c r="C1558" s="19" t="s">
        <v>13212</v>
      </c>
      <c r="D1558" s="19" t="s">
        <v>13213</v>
      </c>
      <c r="E1558" s="20">
        <v>37712</v>
      </c>
      <c r="F1558" s="20">
        <v>38077</v>
      </c>
      <c r="G1558" s="19" t="s">
        <v>12416</v>
      </c>
      <c r="H1558" s="19" t="s">
        <v>119</v>
      </c>
      <c r="I1558" s="19" t="s">
        <v>4083</v>
      </c>
      <c r="O1558" s="19" t="s">
        <v>10792</v>
      </c>
      <c r="P1558" s="20"/>
      <c r="R1558" s="19">
        <v>6600</v>
      </c>
      <c r="S1558" s="19" t="str">
        <f>IF(COUNTIF($B$2:B1558,B1558)&gt;1,"重複","")</f>
        <v/>
      </c>
      <c r="T1558" s="19" t="s">
        <v>12418</v>
      </c>
    </row>
    <row r="1559" spans="1:20" s="19" customFormat="1" hidden="1">
      <c r="A1559" s="19">
        <v>720030145</v>
      </c>
      <c r="B1559" s="19">
        <v>20049821</v>
      </c>
      <c r="C1559" s="19" t="s">
        <v>8602</v>
      </c>
      <c r="D1559" s="19" t="s">
        <v>8603</v>
      </c>
      <c r="E1559" s="20">
        <v>37712</v>
      </c>
      <c r="F1559" s="20">
        <v>38077</v>
      </c>
      <c r="G1559" s="19" t="s">
        <v>75</v>
      </c>
      <c r="H1559" s="19" t="s">
        <v>43</v>
      </c>
      <c r="I1559" s="19" t="s">
        <v>6717</v>
      </c>
      <c r="O1559" s="19" t="s">
        <v>10771</v>
      </c>
      <c r="P1559" s="20"/>
      <c r="R1559" s="19">
        <v>6600</v>
      </c>
      <c r="S1559" s="19" t="str">
        <f>IF(COUNTIF($B$2:B1559,B1559)&gt;1,"重複","")</f>
        <v/>
      </c>
      <c r="T1559" s="19" t="s">
        <v>11124</v>
      </c>
    </row>
    <row r="1560" spans="1:20" s="19" customFormat="1" hidden="1">
      <c r="A1560" s="19">
        <v>720030146</v>
      </c>
      <c r="B1560" s="19">
        <v>20051450</v>
      </c>
      <c r="C1560" s="19" t="s">
        <v>8337</v>
      </c>
      <c r="D1560" s="19" t="s">
        <v>8338</v>
      </c>
      <c r="E1560" s="20">
        <v>37742</v>
      </c>
      <c r="F1560" s="20">
        <v>38077</v>
      </c>
      <c r="G1560" s="19" t="s">
        <v>75</v>
      </c>
      <c r="H1560" s="19" t="s">
        <v>43</v>
      </c>
      <c r="I1560" s="19" t="s">
        <v>5080</v>
      </c>
      <c r="O1560" s="19" t="s">
        <v>10771</v>
      </c>
      <c r="P1560" s="20"/>
      <c r="R1560" s="19">
        <v>5730</v>
      </c>
      <c r="S1560" s="19" t="str">
        <f>IF(COUNTIF($B$2:B1560,B1560)&gt;1,"重複","")</f>
        <v/>
      </c>
      <c r="T1560" s="19" t="s">
        <v>11124</v>
      </c>
    </row>
    <row r="1561" spans="1:20" s="19" customFormat="1" hidden="1">
      <c r="A1561" s="19">
        <v>720030147</v>
      </c>
      <c r="B1561" s="19">
        <v>20051469</v>
      </c>
      <c r="C1561" s="19" t="s">
        <v>8339</v>
      </c>
      <c r="D1561" s="19" t="s">
        <v>8340</v>
      </c>
      <c r="E1561" s="20">
        <v>37742</v>
      </c>
      <c r="F1561" s="20">
        <v>38077</v>
      </c>
      <c r="G1561" s="19" t="s">
        <v>75</v>
      </c>
      <c r="H1561" s="19" t="s">
        <v>43</v>
      </c>
      <c r="I1561" s="19" t="s">
        <v>8341</v>
      </c>
      <c r="O1561" s="19" t="s">
        <v>10771</v>
      </c>
      <c r="P1561" s="20"/>
      <c r="R1561" s="19">
        <v>6230</v>
      </c>
      <c r="S1561" s="19" t="str">
        <f>IF(COUNTIF($B$2:B1561,B1561)&gt;1,"重複","")</f>
        <v/>
      </c>
      <c r="T1561" s="19" t="s">
        <v>11124</v>
      </c>
    </row>
    <row r="1562" spans="1:20" s="19" customFormat="1" hidden="1">
      <c r="A1562" s="19">
        <v>720030148</v>
      </c>
      <c r="B1562" s="19">
        <v>20050695</v>
      </c>
      <c r="C1562" s="19" t="s">
        <v>13214</v>
      </c>
      <c r="D1562" s="19" t="s">
        <v>13215</v>
      </c>
      <c r="E1562" s="20">
        <v>37742</v>
      </c>
      <c r="F1562" s="20">
        <v>38077</v>
      </c>
      <c r="G1562" s="19" t="s">
        <v>12416</v>
      </c>
      <c r="H1562" s="19" t="s">
        <v>28</v>
      </c>
      <c r="I1562" s="19" t="s">
        <v>13013</v>
      </c>
      <c r="O1562" s="19" t="s">
        <v>10787</v>
      </c>
      <c r="P1562" s="20"/>
      <c r="R1562" s="19">
        <v>6600</v>
      </c>
      <c r="S1562" s="19" t="str">
        <f>IF(COUNTIF($B$2:B1562,B1562)&gt;1,"重複","")</f>
        <v/>
      </c>
      <c r="T1562" s="19" t="s">
        <v>12418</v>
      </c>
    </row>
    <row r="1563" spans="1:20" s="19" customFormat="1" hidden="1">
      <c r="A1563" s="19">
        <v>720030149</v>
      </c>
      <c r="B1563" s="19">
        <v>20050506</v>
      </c>
      <c r="C1563" s="19" t="s">
        <v>8335</v>
      </c>
      <c r="D1563" s="19" t="s">
        <v>8336</v>
      </c>
      <c r="E1563" s="20">
        <v>37742</v>
      </c>
      <c r="F1563" s="20">
        <v>38077</v>
      </c>
      <c r="G1563" s="19" t="s">
        <v>75</v>
      </c>
      <c r="H1563" s="19" t="s">
        <v>76</v>
      </c>
      <c r="I1563" s="19" t="s">
        <v>1780</v>
      </c>
      <c r="O1563" s="19" t="s">
        <v>10776</v>
      </c>
      <c r="P1563" s="20"/>
      <c r="R1563" s="19">
        <v>0</v>
      </c>
      <c r="S1563" s="19" t="str">
        <f>IF(COUNTIF($B$2:B1563,B1563)&gt;1,"重複","")</f>
        <v/>
      </c>
      <c r="T1563" s="19" t="s">
        <v>11124</v>
      </c>
    </row>
    <row r="1564" spans="1:20" s="19" customFormat="1" hidden="1">
      <c r="A1564" s="19">
        <v>720030150</v>
      </c>
      <c r="B1564" s="19">
        <v>20024845</v>
      </c>
      <c r="C1564" s="19" t="s">
        <v>8325</v>
      </c>
      <c r="D1564" s="19" t="s">
        <v>8326</v>
      </c>
      <c r="E1564" s="20">
        <v>36084</v>
      </c>
      <c r="F1564" s="20">
        <v>36250</v>
      </c>
      <c r="G1564" s="19" t="s">
        <v>75</v>
      </c>
      <c r="H1564" s="19" t="s">
        <v>43</v>
      </c>
      <c r="I1564" s="19" t="s">
        <v>12090</v>
      </c>
      <c r="O1564" s="19" t="s">
        <v>10771</v>
      </c>
      <c r="P1564" s="20"/>
      <c r="R1564" s="19">
        <v>5230</v>
      </c>
      <c r="S1564" s="19" t="str">
        <f>IF(COUNTIF($B$2:B1564,B1564)&gt;1,"重複","")</f>
        <v/>
      </c>
      <c r="T1564" s="19" t="s">
        <v>11124</v>
      </c>
    </row>
    <row r="1565" spans="1:20" s="19" customFormat="1" hidden="1">
      <c r="A1565" s="19">
        <v>720030151</v>
      </c>
      <c r="B1565" s="19">
        <v>20041891</v>
      </c>
      <c r="C1565" s="19" t="s">
        <v>8331</v>
      </c>
      <c r="D1565" s="19" t="s">
        <v>8332</v>
      </c>
      <c r="E1565" s="20">
        <v>37362</v>
      </c>
      <c r="F1565" s="20">
        <v>37711</v>
      </c>
      <c r="G1565" s="19" t="s">
        <v>75</v>
      </c>
      <c r="H1565" s="19" t="s">
        <v>76</v>
      </c>
      <c r="I1565" s="19" t="s">
        <v>442</v>
      </c>
      <c r="O1565" s="19" t="s">
        <v>10776</v>
      </c>
      <c r="P1565" s="20"/>
      <c r="R1565" s="19">
        <v>6230</v>
      </c>
      <c r="S1565" s="19" t="str">
        <f>IF(COUNTIF($B$2:B1565,B1565)&gt;1,"重複","")</f>
        <v/>
      </c>
      <c r="T1565" s="19" t="s">
        <v>11124</v>
      </c>
    </row>
    <row r="1566" spans="1:20" s="19" customFormat="1" hidden="1">
      <c r="A1566" s="19">
        <v>720030152</v>
      </c>
      <c r="B1566" s="19">
        <v>20038061</v>
      </c>
      <c r="C1566" s="19" t="s">
        <v>8329</v>
      </c>
      <c r="D1566" s="19" t="s">
        <v>8330</v>
      </c>
      <c r="E1566" s="20">
        <v>37196</v>
      </c>
      <c r="F1566" s="20">
        <v>37346</v>
      </c>
      <c r="G1566" s="19" t="s">
        <v>75</v>
      </c>
      <c r="H1566" s="19" t="s">
        <v>76</v>
      </c>
      <c r="I1566" s="19" t="s">
        <v>9104</v>
      </c>
      <c r="O1566" s="19" t="s">
        <v>10776</v>
      </c>
      <c r="P1566" s="20"/>
      <c r="R1566" s="19">
        <v>6230</v>
      </c>
      <c r="S1566" s="19" t="str">
        <f>IF(COUNTIF($B$2:B1566,B1566)&gt;1,"重複","")</f>
        <v/>
      </c>
      <c r="T1566" s="19" t="s">
        <v>11124</v>
      </c>
    </row>
    <row r="1567" spans="1:20" s="19" customFormat="1" hidden="1">
      <c r="A1567" s="19">
        <v>720030153</v>
      </c>
      <c r="B1567" s="19">
        <v>20026590</v>
      </c>
      <c r="C1567" s="19" t="s">
        <v>8327</v>
      </c>
      <c r="D1567" s="19" t="s">
        <v>8328</v>
      </c>
      <c r="E1567" s="20">
        <v>36861</v>
      </c>
      <c r="F1567" s="20">
        <v>36981</v>
      </c>
      <c r="G1567" s="19" t="s">
        <v>75</v>
      </c>
      <c r="H1567" s="19" t="s">
        <v>43</v>
      </c>
      <c r="I1567" s="19" t="s">
        <v>6337</v>
      </c>
      <c r="O1567" s="19" t="s">
        <v>10771</v>
      </c>
      <c r="P1567" s="20"/>
      <c r="R1567" s="19">
        <v>5230</v>
      </c>
      <c r="S1567" s="19" t="str">
        <f>IF(COUNTIF($B$2:B1567,B1567)&gt;1,"重複","")</f>
        <v/>
      </c>
      <c r="T1567" s="19" t="s">
        <v>11124</v>
      </c>
    </row>
    <row r="1568" spans="1:20" s="19" customFormat="1" hidden="1">
      <c r="A1568" s="19">
        <v>720030154</v>
      </c>
      <c r="B1568" s="19">
        <v>20051478</v>
      </c>
      <c r="C1568" s="19" t="s">
        <v>13216</v>
      </c>
      <c r="D1568" s="19" t="s">
        <v>13217</v>
      </c>
      <c r="E1568" s="20">
        <v>37742</v>
      </c>
      <c r="F1568" s="20">
        <v>38077</v>
      </c>
      <c r="G1568" s="19" t="s">
        <v>12416</v>
      </c>
      <c r="H1568" s="19" t="s">
        <v>43</v>
      </c>
      <c r="I1568" s="19" t="s">
        <v>589</v>
      </c>
      <c r="O1568" s="19" t="s">
        <v>10771</v>
      </c>
      <c r="P1568" s="20"/>
      <c r="R1568" s="19">
        <v>6100</v>
      </c>
      <c r="S1568" s="19" t="str">
        <f>IF(COUNTIF($B$2:B1568,B1568)&gt;1,"重複","")</f>
        <v/>
      </c>
      <c r="T1568" s="19" t="s">
        <v>12418</v>
      </c>
    </row>
    <row r="1569" spans="1:20" s="19" customFormat="1" hidden="1">
      <c r="A1569" s="19">
        <v>720030155</v>
      </c>
      <c r="B1569" s="19">
        <v>20048621</v>
      </c>
      <c r="C1569" s="19" t="s">
        <v>8333</v>
      </c>
      <c r="D1569" s="19" t="s">
        <v>8334</v>
      </c>
      <c r="E1569" s="20">
        <v>37742</v>
      </c>
      <c r="F1569" s="20">
        <v>38077</v>
      </c>
      <c r="G1569" s="19" t="s">
        <v>75</v>
      </c>
      <c r="H1569" s="19" t="s">
        <v>8130</v>
      </c>
      <c r="I1569" s="19" t="s">
        <v>6324</v>
      </c>
      <c r="O1569" s="19" t="s">
        <v>12015</v>
      </c>
      <c r="P1569" s="20"/>
      <c r="R1569" s="19">
        <v>6600</v>
      </c>
      <c r="S1569" s="19" t="str">
        <f>IF(COUNTIF($B$2:B1569,B1569)&gt;1,"重複","")</f>
        <v/>
      </c>
      <c r="T1569" s="19" t="s">
        <v>11124</v>
      </c>
    </row>
    <row r="1570" spans="1:20" s="19" customFormat="1" hidden="1">
      <c r="A1570" s="19">
        <v>720030156</v>
      </c>
      <c r="B1570" s="19">
        <v>20081441</v>
      </c>
      <c r="C1570" s="19" t="s">
        <v>2656</v>
      </c>
      <c r="D1570" s="19" t="s">
        <v>2657</v>
      </c>
      <c r="E1570" s="20">
        <v>39366</v>
      </c>
      <c r="F1570" s="20">
        <v>39538</v>
      </c>
      <c r="G1570" s="19" t="s">
        <v>75</v>
      </c>
      <c r="H1570" s="19" t="s">
        <v>94</v>
      </c>
      <c r="I1570" s="19" t="s">
        <v>11036</v>
      </c>
      <c r="O1570" s="19" t="s">
        <v>10768</v>
      </c>
      <c r="P1570" s="20">
        <v>42283</v>
      </c>
      <c r="Q1570" s="19" t="s">
        <v>29</v>
      </c>
      <c r="R1570" s="19">
        <v>6230</v>
      </c>
      <c r="S1570" s="19" t="str">
        <f>IF(COUNTIF($B$2:B1570,B1570)&gt;1,"重複","")</f>
        <v/>
      </c>
      <c r="T1570" s="19" t="s">
        <v>11124</v>
      </c>
    </row>
    <row r="1571" spans="1:20" s="19" customFormat="1" hidden="1">
      <c r="A1571" s="19">
        <v>720030156</v>
      </c>
      <c r="B1571" s="19">
        <v>20048384</v>
      </c>
      <c r="C1571" s="19" t="s">
        <v>2656</v>
      </c>
      <c r="D1571" s="19" t="s">
        <v>2657</v>
      </c>
      <c r="E1571" s="20">
        <v>37755</v>
      </c>
      <c r="F1571" s="20">
        <v>38077</v>
      </c>
      <c r="G1571" s="19" t="s">
        <v>75</v>
      </c>
      <c r="H1571" s="19" t="s">
        <v>94</v>
      </c>
      <c r="I1571" s="19" t="s">
        <v>6968</v>
      </c>
      <c r="O1571" s="19" t="s">
        <v>10768</v>
      </c>
      <c r="P1571" s="20"/>
      <c r="R1571" s="19">
        <v>6230</v>
      </c>
      <c r="S1571" s="19" t="str">
        <f>IF(COUNTIF($B$2:B1571,B1571)&gt;1,"重複","")</f>
        <v/>
      </c>
      <c r="T1571" s="19" t="s">
        <v>11124</v>
      </c>
    </row>
    <row r="1572" spans="1:20" s="19" customFormat="1" hidden="1">
      <c r="A1572" s="19">
        <v>720030157</v>
      </c>
      <c r="B1572" s="19">
        <v>20040939</v>
      </c>
      <c r="C1572" s="19" t="s">
        <v>2490</v>
      </c>
      <c r="D1572" s="19" t="s">
        <v>2491</v>
      </c>
      <c r="E1572" s="20">
        <v>37347</v>
      </c>
      <c r="F1572" s="20">
        <v>37711</v>
      </c>
      <c r="G1572" s="19" t="s">
        <v>75</v>
      </c>
      <c r="H1572" s="19" t="s">
        <v>43</v>
      </c>
      <c r="I1572" s="19" t="s">
        <v>709</v>
      </c>
      <c r="O1572" s="19" t="s">
        <v>10771</v>
      </c>
      <c r="P1572" s="20">
        <v>42156</v>
      </c>
      <c r="Q1572" s="19" t="s">
        <v>29</v>
      </c>
      <c r="R1572" s="19">
        <v>5230</v>
      </c>
      <c r="S1572" s="19" t="str">
        <f>IF(COUNTIF($B$2:B1572,B1572)&gt;1,"重複","")</f>
        <v/>
      </c>
      <c r="T1572" s="19" t="s">
        <v>11124</v>
      </c>
    </row>
    <row r="1573" spans="1:20" s="19" customFormat="1" hidden="1">
      <c r="A1573" s="19">
        <v>720030158</v>
      </c>
      <c r="B1573" s="19">
        <v>20053024</v>
      </c>
      <c r="C1573" s="19" t="s">
        <v>651</v>
      </c>
      <c r="D1573" s="19" t="s">
        <v>652</v>
      </c>
      <c r="E1573" s="20">
        <v>37757</v>
      </c>
      <c r="F1573" s="20">
        <v>38077</v>
      </c>
      <c r="G1573" s="19" t="s">
        <v>75</v>
      </c>
      <c r="H1573" s="19" t="s">
        <v>43</v>
      </c>
      <c r="I1573" s="19" t="s">
        <v>653</v>
      </c>
      <c r="O1573" s="19" t="s">
        <v>10771</v>
      </c>
      <c r="P1573" s="20">
        <v>42278</v>
      </c>
      <c r="Q1573" s="19" t="s">
        <v>29</v>
      </c>
      <c r="R1573" s="19">
        <v>5230</v>
      </c>
      <c r="S1573" s="19" t="str">
        <f>IF(COUNTIF($B$2:B1573,B1573)&gt;1,"重複","")</f>
        <v/>
      </c>
      <c r="T1573" s="19" t="s">
        <v>11124</v>
      </c>
    </row>
    <row r="1574" spans="1:20" s="19" customFormat="1" hidden="1">
      <c r="A1574" s="19">
        <v>720030159</v>
      </c>
      <c r="B1574" s="19">
        <v>20051121</v>
      </c>
      <c r="C1574" s="19" t="s">
        <v>13218</v>
      </c>
      <c r="D1574" s="19" t="s">
        <v>13219</v>
      </c>
      <c r="E1574" s="20">
        <v>37757</v>
      </c>
      <c r="F1574" s="20">
        <v>38077</v>
      </c>
      <c r="G1574" s="19" t="s">
        <v>12416</v>
      </c>
      <c r="H1574" s="19" t="s">
        <v>33</v>
      </c>
      <c r="I1574" s="19" t="s">
        <v>339</v>
      </c>
      <c r="O1574" s="19" t="s">
        <v>10770</v>
      </c>
      <c r="P1574" s="20"/>
      <c r="R1574" s="19">
        <v>6100</v>
      </c>
      <c r="S1574" s="19" t="str">
        <f>IF(COUNTIF($B$2:B1574,B1574)&gt;1,"重複","")</f>
        <v/>
      </c>
      <c r="T1574" s="19" t="s">
        <v>12418</v>
      </c>
    </row>
    <row r="1575" spans="1:20" s="19" customFormat="1" hidden="1">
      <c r="A1575" s="19">
        <v>720030160</v>
      </c>
      <c r="B1575" s="19">
        <v>20022881</v>
      </c>
      <c r="C1575" s="19" t="s">
        <v>8301</v>
      </c>
      <c r="D1575" s="19" t="s">
        <v>8302</v>
      </c>
      <c r="E1575" s="20">
        <v>35886</v>
      </c>
      <c r="F1575" s="20">
        <v>36250</v>
      </c>
      <c r="G1575" s="19" t="s">
        <v>75</v>
      </c>
      <c r="H1575" s="19" t="s">
        <v>43</v>
      </c>
      <c r="O1575" s="19" t="s">
        <v>10771</v>
      </c>
      <c r="P1575" s="20"/>
      <c r="R1575" s="19">
        <v>6230</v>
      </c>
      <c r="S1575" s="19" t="str">
        <f>IF(COUNTIF($B$2:B1575,B1575)&gt;1,"重複","")</f>
        <v/>
      </c>
      <c r="T1575" s="19" t="s">
        <v>11124</v>
      </c>
    </row>
    <row r="1576" spans="1:20" s="19" customFormat="1" hidden="1">
      <c r="A1576" s="19">
        <v>720030161</v>
      </c>
      <c r="B1576" s="19">
        <v>20048533</v>
      </c>
      <c r="C1576" s="19" t="s">
        <v>8310</v>
      </c>
      <c r="D1576" s="19" t="s">
        <v>8311</v>
      </c>
      <c r="E1576" s="20">
        <v>37773</v>
      </c>
      <c r="F1576" s="20">
        <v>38077</v>
      </c>
      <c r="G1576" s="19" t="s">
        <v>75</v>
      </c>
      <c r="H1576" s="19" t="s">
        <v>94</v>
      </c>
      <c r="I1576" s="19" t="s">
        <v>2413</v>
      </c>
      <c r="O1576" s="19" t="s">
        <v>10768</v>
      </c>
      <c r="P1576" s="20"/>
      <c r="R1576" s="19">
        <v>4190</v>
      </c>
      <c r="S1576" s="19" t="str">
        <f>IF(COUNTIF($B$2:B1576,B1576)&gt;1,"重複","")</f>
        <v/>
      </c>
      <c r="T1576" s="19" t="s">
        <v>11124</v>
      </c>
    </row>
    <row r="1577" spans="1:20" s="19" customFormat="1" hidden="1">
      <c r="A1577" s="19">
        <v>720030162</v>
      </c>
      <c r="B1577" s="19">
        <v>20146416</v>
      </c>
      <c r="C1577" s="19" t="s">
        <v>3068</v>
      </c>
      <c r="D1577" s="19" t="s">
        <v>3069</v>
      </c>
      <c r="E1577" s="20">
        <v>41914</v>
      </c>
      <c r="F1577" s="20">
        <v>42094</v>
      </c>
      <c r="G1577" s="19" t="s">
        <v>75</v>
      </c>
      <c r="H1577" s="19" t="s">
        <v>119</v>
      </c>
      <c r="I1577" s="19" t="s">
        <v>3070</v>
      </c>
      <c r="O1577" s="19" t="s">
        <v>10792</v>
      </c>
      <c r="P1577" s="20">
        <v>41914</v>
      </c>
      <c r="Q1577" s="19" t="s">
        <v>29</v>
      </c>
      <c r="R1577" s="19">
        <v>5730</v>
      </c>
      <c r="S1577" s="19" t="str">
        <f>IF(COUNTIF($B$2:B1577,B1577)&gt;1,"重複","")</f>
        <v/>
      </c>
      <c r="T1577" s="19" t="s">
        <v>11124</v>
      </c>
    </row>
    <row r="1578" spans="1:20" s="19" customFormat="1" hidden="1">
      <c r="A1578" s="19">
        <v>720030162</v>
      </c>
      <c r="B1578" s="19">
        <v>20053061</v>
      </c>
      <c r="C1578" s="19" t="s">
        <v>3068</v>
      </c>
      <c r="D1578" s="19" t="s">
        <v>3069</v>
      </c>
      <c r="E1578" s="20">
        <v>37773</v>
      </c>
      <c r="F1578" s="20">
        <v>38077</v>
      </c>
      <c r="G1578" s="19" t="s">
        <v>75</v>
      </c>
      <c r="H1578" s="19" t="s">
        <v>8130</v>
      </c>
      <c r="I1578" s="19" t="s">
        <v>8282</v>
      </c>
      <c r="O1578" s="19" t="s">
        <v>12015</v>
      </c>
      <c r="P1578" s="20"/>
      <c r="R1578" s="19">
        <v>5230</v>
      </c>
      <c r="S1578" s="19" t="str">
        <f>IF(COUNTIF($B$2:B1578,B1578)&gt;1,"重複","")</f>
        <v/>
      </c>
      <c r="T1578" s="19" t="s">
        <v>11124</v>
      </c>
    </row>
    <row r="1579" spans="1:20" s="19" customFormat="1" hidden="1">
      <c r="A1579" s="19">
        <v>720030163</v>
      </c>
      <c r="B1579" s="19">
        <v>20063631</v>
      </c>
      <c r="C1579" s="19" t="s">
        <v>6776</v>
      </c>
      <c r="D1579" s="19" t="s">
        <v>6777</v>
      </c>
      <c r="E1579" s="20">
        <v>38353</v>
      </c>
      <c r="F1579" s="20">
        <v>38442</v>
      </c>
      <c r="G1579" s="19" t="s">
        <v>75</v>
      </c>
      <c r="H1579" s="19" t="s">
        <v>119</v>
      </c>
      <c r="I1579" s="19" t="s">
        <v>1510</v>
      </c>
      <c r="O1579" s="19" t="s">
        <v>10792</v>
      </c>
      <c r="P1579" s="20"/>
      <c r="R1579" s="19">
        <v>6230</v>
      </c>
      <c r="S1579" s="19" t="str">
        <f>IF(COUNTIF($B$2:B1579,B1579)&gt;1,"重複","")</f>
        <v/>
      </c>
      <c r="T1579" s="19" t="s">
        <v>11124</v>
      </c>
    </row>
    <row r="1580" spans="1:20" s="19" customFormat="1" hidden="1">
      <c r="A1580" s="19">
        <v>720030163</v>
      </c>
      <c r="B1580" s="19">
        <v>20042433</v>
      </c>
      <c r="C1580" s="19" t="s">
        <v>6776</v>
      </c>
      <c r="D1580" s="19" t="s">
        <v>6777</v>
      </c>
      <c r="E1580" s="20">
        <v>37362</v>
      </c>
      <c r="F1580" s="20">
        <v>37711</v>
      </c>
      <c r="G1580" s="19" t="s">
        <v>75</v>
      </c>
      <c r="H1580" s="19" t="s">
        <v>76</v>
      </c>
      <c r="I1580" s="19" t="s">
        <v>442</v>
      </c>
      <c r="O1580" s="19" t="s">
        <v>10776</v>
      </c>
      <c r="P1580" s="20"/>
      <c r="R1580" s="19">
        <v>6230</v>
      </c>
      <c r="S1580" s="19" t="str">
        <f>IF(COUNTIF($B$2:B1580,B1580)&gt;1,"重複","")</f>
        <v/>
      </c>
      <c r="T1580" s="19" t="s">
        <v>11124</v>
      </c>
    </row>
    <row r="1581" spans="1:20" s="19" customFormat="1" hidden="1">
      <c r="A1581" s="19">
        <v>720030164</v>
      </c>
      <c r="B1581" s="19">
        <v>20050871</v>
      </c>
      <c r="C1581" s="19" t="s">
        <v>8312</v>
      </c>
      <c r="D1581" s="19" t="s">
        <v>8313</v>
      </c>
      <c r="E1581" s="20">
        <v>37773</v>
      </c>
      <c r="F1581" s="20">
        <v>38077</v>
      </c>
      <c r="G1581" s="19" t="s">
        <v>75</v>
      </c>
      <c r="H1581" s="19" t="s">
        <v>94</v>
      </c>
      <c r="I1581" s="19" t="s">
        <v>3822</v>
      </c>
      <c r="O1581" s="19" t="s">
        <v>10768</v>
      </c>
      <c r="P1581" s="20"/>
      <c r="R1581" s="19">
        <v>6600</v>
      </c>
      <c r="S1581" s="19" t="str">
        <f>IF(COUNTIF($B$2:B1581,B1581)&gt;1,"重複","")</f>
        <v/>
      </c>
      <c r="T1581" s="19" t="s">
        <v>11124</v>
      </c>
    </row>
    <row r="1582" spans="1:20" s="19" customFormat="1" hidden="1">
      <c r="A1582" s="19">
        <v>720030165</v>
      </c>
      <c r="B1582" s="19">
        <v>20051130</v>
      </c>
      <c r="C1582" s="19" t="s">
        <v>13220</v>
      </c>
      <c r="D1582" s="19" t="s">
        <v>13221</v>
      </c>
      <c r="E1582" s="20">
        <v>37773</v>
      </c>
      <c r="F1582" s="20">
        <v>38077</v>
      </c>
      <c r="G1582" s="19" t="s">
        <v>12416</v>
      </c>
      <c r="H1582" s="19" t="s">
        <v>33</v>
      </c>
      <c r="I1582" s="19" t="s">
        <v>13222</v>
      </c>
      <c r="O1582" s="19" t="s">
        <v>10770</v>
      </c>
      <c r="P1582" s="20"/>
      <c r="R1582" s="19">
        <v>6600</v>
      </c>
      <c r="S1582" s="19" t="str">
        <f>IF(COUNTIF($B$2:B1582,B1582)&gt;1,"重複","")</f>
        <v/>
      </c>
      <c r="T1582" s="19" t="s">
        <v>12418</v>
      </c>
    </row>
    <row r="1583" spans="1:20" s="19" customFormat="1" hidden="1">
      <c r="A1583" s="19">
        <v>720030166</v>
      </c>
      <c r="B1583" s="19">
        <v>20051511</v>
      </c>
      <c r="C1583" s="19" t="s">
        <v>8319</v>
      </c>
      <c r="D1583" s="19" t="s">
        <v>8320</v>
      </c>
      <c r="E1583" s="20">
        <v>37773</v>
      </c>
      <c r="F1583" s="20">
        <v>38077</v>
      </c>
      <c r="G1583" s="19" t="s">
        <v>75</v>
      </c>
      <c r="H1583" s="19" t="s">
        <v>94</v>
      </c>
      <c r="I1583" s="19" t="s">
        <v>8321</v>
      </c>
      <c r="J1583" s="19" t="s">
        <v>8322</v>
      </c>
      <c r="O1583" s="19" t="s">
        <v>10768</v>
      </c>
      <c r="P1583" s="20"/>
      <c r="R1583" s="19">
        <v>5110</v>
      </c>
      <c r="S1583" s="19" t="str">
        <f>IF(COUNTIF($B$2:B1583,B1583)&gt;1,"重複","")</f>
        <v/>
      </c>
      <c r="T1583" s="19" t="s">
        <v>11124</v>
      </c>
    </row>
    <row r="1584" spans="1:20" s="19" customFormat="1" hidden="1">
      <c r="A1584" s="19">
        <v>720030167</v>
      </c>
      <c r="B1584" s="19">
        <v>20026395</v>
      </c>
      <c r="C1584" s="19" t="s">
        <v>8304</v>
      </c>
      <c r="D1584" s="19" t="s">
        <v>8305</v>
      </c>
      <c r="E1584" s="20">
        <v>36831</v>
      </c>
      <c r="F1584" s="20">
        <v>36981</v>
      </c>
      <c r="G1584" s="19" t="s">
        <v>75</v>
      </c>
      <c r="H1584" s="19" t="s">
        <v>43</v>
      </c>
      <c r="I1584" s="19" t="s">
        <v>5556</v>
      </c>
      <c r="O1584" s="19" t="s">
        <v>10771</v>
      </c>
      <c r="P1584" s="20"/>
      <c r="R1584" s="19">
        <v>5230</v>
      </c>
      <c r="S1584" s="19" t="str">
        <f>IF(COUNTIF($B$2:B1584,B1584)&gt;1,"重複","")</f>
        <v/>
      </c>
      <c r="T1584" s="19" t="s">
        <v>11124</v>
      </c>
    </row>
    <row r="1585" spans="1:20" s="19" customFormat="1" hidden="1">
      <c r="A1585" s="19">
        <v>720030168</v>
      </c>
      <c r="B1585" s="19">
        <v>20051501</v>
      </c>
      <c r="C1585" s="19" t="s">
        <v>8316</v>
      </c>
      <c r="D1585" s="19" t="s">
        <v>8317</v>
      </c>
      <c r="E1585" s="20">
        <v>37773</v>
      </c>
      <c r="F1585" s="20">
        <v>38077</v>
      </c>
      <c r="G1585" s="19" t="s">
        <v>75</v>
      </c>
      <c r="H1585" s="19" t="s">
        <v>94</v>
      </c>
      <c r="I1585" s="19" t="s">
        <v>8318</v>
      </c>
      <c r="J1585" s="19" t="s">
        <v>1287</v>
      </c>
      <c r="O1585" s="19" t="s">
        <v>10768</v>
      </c>
      <c r="P1585" s="20"/>
      <c r="R1585" s="19">
        <v>5600</v>
      </c>
      <c r="S1585" s="19" t="str">
        <f>IF(COUNTIF($B$2:B1585,B1585)&gt;1,"重複","")</f>
        <v/>
      </c>
      <c r="T1585" s="19" t="s">
        <v>11124</v>
      </c>
    </row>
    <row r="1586" spans="1:20" s="19" customFormat="1" hidden="1">
      <c r="A1586" s="19">
        <v>720030169</v>
      </c>
      <c r="B1586" s="19">
        <v>20024906</v>
      </c>
      <c r="C1586" s="19" t="s">
        <v>2156</v>
      </c>
      <c r="D1586" s="19" t="s">
        <v>2157</v>
      </c>
      <c r="E1586" s="20">
        <v>35886</v>
      </c>
      <c r="F1586" s="20">
        <v>36250</v>
      </c>
      <c r="G1586" s="19" t="s">
        <v>75</v>
      </c>
      <c r="H1586" s="19" t="s">
        <v>43</v>
      </c>
      <c r="O1586" s="19" t="s">
        <v>10771</v>
      </c>
      <c r="P1586" s="20">
        <v>42704</v>
      </c>
      <c r="Q1586" s="19" t="s">
        <v>29</v>
      </c>
      <c r="R1586" s="19">
        <v>5730</v>
      </c>
      <c r="S1586" s="19" t="str">
        <f>IF(COUNTIF($B$2:B1586,B1586)&gt;1,"重複","")</f>
        <v/>
      </c>
      <c r="T1586" s="19" t="s">
        <v>11124</v>
      </c>
    </row>
    <row r="1587" spans="1:20" s="19" customFormat="1" hidden="1">
      <c r="A1587" s="19">
        <v>720030169</v>
      </c>
      <c r="B1587" s="19">
        <v>20023715</v>
      </c>
      <c r="C1587" s="19" t="s">
        <v>8303</v>
      </c>
      <c r="D1587" s="19" t="s">
        <v>2157</v>
      </c>
      <c r="E1587" s="20">
        <v>36251</v>
      </c>
      <c r="F1587" s="20">
        <v>36616</v>
      </c>
      <c r="G1587" s="19" t="s">
        <v>75</v>
      </c>
      <c r="H1587" s="19" t="s">
        <v>43</v>
      </c>
      <c r="I1587" s="19" t="s">
        <v>482</v>
      </c>
      <c r="O1587" s="19" t="s">
        <v>10771</v>
      </c>
      <c r="P1587" s="20"/>
      <c r="R1587" s="19">
        <v>5730</v>
      </c>
      <c r="S1587" s="19" t="str">
        <f>IF(COUNTIF($B$2:B1587,B1587)&gt;1,"重複","")</f>
        <v/>
      </c>
      <c r="T1587" s="19" t="s">
        <v>11124</v>
      </c>
    </row>
    <row r="1588" spans="1:20" s="19" customFormat="1" hidden="1">
      <c r="A1588" s="19">
        <v>720030170</v>
      </c>
      <c r="B1588" s="19">
        <v>20051404</v>
      </c>
      <c r="C1588" s="19" t="s">
        <v>8314</v>
      </c>
      <c r="D1588" s="19" t="s">
        <v>8315</v>
      </c>
      <c r="E1588" s="20">
        <v>37773</v>
      </c>
      <c r="F1588" s="20">
        <v>38077</v>
      </c>
      <c r="G1588" s="19" t="s">
        <v>75</v>
      </c>
      <c r="H1588" s="19" t="s">
        <v>33</v>
      </c>
      <c r="I1588" s="19" t="s">
        <v>368</v>
      </c>
      <c r="O1588" s="19" t="s">
        <v>10770</v>
      </c>
      <c r="P1588" s="20"/>
      <c r="R1588" s="19">
        <v>6600</v>
      </c>
      <c r="S1588" s="19" t="str">
        <f>IF(COUNTIF($B$2:B1588,B1588)&gt;1,"重複","")</f>
        <v/>
      </c>
      <c r="T1588" s="19" t="s">
        <v>11124</v>
      </c>
    </row>
    <row r="1589" spans="1:20" s="19" customFormat="1" hidden="1">
      <c r="A1589" s="19">
        <v>720030171</v>
      </c>
      <c r="B1589" s="19">
        <v>20051520</v>
      </c>
      <c r="C1589" s="19" t="s">
        <v>13223</v>
      </c>
      <c r="D1589" s="19" t="s">
        <v>13224</v>
      </c>
      <c r="E1589" s="20">
        <v>37773</v>
      </c>
      <c r="F1589" s="20">
        <v>38077</v>
      </c>
      <c r="G1589" s="19" t="s">
        <v>12416</v>
      </c>
      <c r="H1589" s="19" t="s">
        <v>33</v>
      </c>
      <c r="I1589" s="19" t="s">
        <v>13225</v>
      </c>
      <c r="O1589" s="19" t="s">
        <v>10770</v>
      </c>
      <c r="P1589" s="20"/>
      <c r="R1589" s="19">
        <v>6600</v>
      </c>
      <c r="S1589" s="19" t="str">
        <f>IF(COUNTIF($B$2:B1589,B1589)&gt;1,"重複","")</f>
        <v/>
      </c>
      <c r="T1589" s="19" t="s">
        <v>12418</v>
      </c>
    </row>
    <row r="1590" spans="1:20" s="19" customFormat="1" hidden="1">
      <c r="A1590" s="19">
        <v>720030172</v>
      </c>
      <c r="B1590" s="19">
        <v>20047486</v>
      </c>
      <c r="C1590" s="19" t="s">
        <v>8308</v>
      </c>
      <c r="D1590" s="19" t="s">
        <v>8309</v>
      </c>
      <c r="E1590" s="20">
        <v>37653</v>
      </c>
      <c r="F1590" s="20">
        <v>37711</v>
      </c>
      <c r="G1590" s="19" t="s">
        <v>75</v>
      </c>
      <c r="H1590" s="19" t="s">
        <v>76</v>
      </c>
      <c r="I1590" s="19" t="s">
        <v>2538</v>
      </c>
      <c r="O1590" s="19" t="s">
        <v>10776</v>
      </c>
      <c r="P1590" s="20"/>
      <c r="R1590" s="19">
        <v>6230</v>
      </c>
      <c r="S1590" s="19" t="str">
        <f>IF(COUNTIF($B$2:B1590,B1590)&gt;1,"重複","")</f>
        <v/>
      </c>
      <c r="T1590" s="19" t="s">
        <v>11124</v>
      </c>
    </row>
    <row r="1591" spans="1:20" s="19" customFormat="1" hidden="1">
      <c r="A1591" s="19">
        <v>720030173</v>
      </c>
      <c r="B1591" s="19">
        <v>20063621</v>
      </c>
      <c r="C1591" s="19" t="s">
        <v>5665</v>
      </c>
      <c r="D1591" s="19" t="s">
        <v>5666</v>
      </c>
      <c r="E1591" s="20">
        <v>38353</v>
      </c>
      <c r="F1591" s="20">
        <v>38442</v>
      </c>
      <c r="G1591" s="19" t="s">
        <v>75</v>
      </c>
      <c r="H1591" s="19" t="s">
        <v>119</v>
      </c>
      <c r="I1591" s="19" t="s">
        <v>1510</v>
      </c>
      <c r="O1591" s="19" t="s">
        <v>10792</v>
      </c>
      <c r="P1591" s="20"/>
      <c r="R1591" s="19">
        <v>5230</v>
      </c>
      <c r="S1591" s="19" t="str">
        <f>IF(COUNTIF($B$2:B1591,B1591)&gt;1,"重複","")</f>
        <v/>
      </c>
      <c r="T1591" s="19" t="s">
        <v>11124</v>
      </c>
    </row>
    <row r="1592" spans="1:20" s="19" customFormat="1" hidden="1">
      <c r="A1592" s="19">
        <v>720030173</v>
      </c>
      <c r="B1592" s="19">
        <v>20051496</v>
      </c>
      <c r="C1592" s="19" t="s">
        <v>5665</v>
      </c>
      <c r="D1592" s="19" t="s">
        <v>5666</v>
      </c>
      <c r="E1592" s="20">
        <v>37773</v>
      </c>
      <c r="F1592" s="20">
        <v>38077</v>
      </c>
      <c r="G1592" s="19" t="s">
        <v>75</v>
      </c>
      <c r="H1592" s="19" t="s">
        <v>76</v>
      </c>
      <c r="I1592" s="19" t="s">
        <v>442</v>
      </c>
      <c r="O1592" s="19" t="s">
        <v>10776</v>
      </c>
      <c r="P1592" s="20"/>
      <c r="R1592" s="19">
        <v>5230</v>
      </c>
      <c r="S1592" s="19" t="str">
        <f>IF(COUNTIF($B$2:B1592,B1592)&gt;1,"重複","")</f>
        <v/>
      </c>
      <c r="T1592" s="19" t="s">
        <v>11124</v>
      </c>
    </row>
    <row r="1593" spans="1:20" s="19" customFormat="1" hidden="1">
      <c r="A1593" s="19">
        <v>720030174</v>
      </c>
      <c r="B1593" s="19">
        <v>20037631</v>
      </c>
      <c r="C1593" s="19" t="s">
        <v>8306</v>
      </c>
      <c r="D1593" s="19" t="s">
        <v>8307</v>
      </c>
      <c r="E1593" s="20">
        <v>37226</v>
      </c>
      <c r="F1593" s="20">
        <v>37346</v>
      </c>
      <c r="G1593" s="19" t="s">
        <v>75</v>
      </c>
      <c r="H1593" s="19" t="s">
        <v>43</v>
      </c>
      <c r="I1593" s="19" t="s">
        <v>10752</v>
      </c>
      <c r="O1593" s="19" t="s">
        <v>10771</v>
      </c>
      <c r="P1593" s="20"/>
      <c r="R1593" s="19">
        <v>4190</v>
      </c>
      <c r="S1593" s="19" t="str">
        <f>IF(COUNTIF($B$2:B1593,B1593)&gt;1,"重複","")</f>
        <v/>
      </c>
      <c r="T1593" s="19" t="s">
        <v>11124</v>
      </c>
    </row>
    <row r="1594" spans="1:20" s="19" customFormat="1" hidden="1">
      <c r="A1594" s="19">
        <v>720030175</v>
      </c>
      <c r="B1594" s="19">
        <v>20051413</v>
      </c>
      <c r="C1594" s="19" t="s">
        <v>13226</v>
      </c>
      <c r="D1594" s="19" t="s">
        <v>13227</v>
      </c>
      <c r="E1594" s="20">
        <v>37788</v>
      </c>
      <c r="F1594" s="20">
        <v>38077</v>
      </c>
      <c r="G1594" s="19" t="s">
        <v>12416</v>
      </c>
      <c r="H1594" s="19" t="s">
        <v>94</v>
      </c>
      <c r="I1594" s="19" t="s">
        <v>5264</v>
      </c>
      <c r="O1594" s="19" t="s">
        <v>10768</v>
      </c>
      <c r="P1594" s="20"/>
      <c r="R1594" s="19">
        <v>6600</v>
      </c>
      <c r="S1594" s="19" t="str">
        <f>IF(COUNTIF($B$2:B1594,B1594)&gt;1,"重複","")</f>
        <v/>
      </c>
      <c r="T1594" s="19" t="s">
        <v>12418</v>
      </c>
    </row>
    <row r="1595" spans="1:20" s="19" customFormat="1" hidden="1">
      <c r="A1595" s="19">
        <v>720030176</v>
      </c>
      <c r="B1595" s="19">
        <v>20053098</v>
      </c>
      <c r="C1595" s="19" t="s">
        <v>8297</v>
      </c>
      <c r="D1595" s="19" t="s">
        <v>8298</v>
      </c>
      <c r="E1595" s="20">
        <v>37788</v>
      </c>
      <c r="F1595" s="20">
        <v>38077</v>
      </c>
      <c r="G1595" s="19" t="s">
        <v>75</v>
      </c>
      <c r="H1595" s="19" t="s">
        <v>8130</v>
      </c>
      <c r="I1595" s="19" t="s">
        <v>8282</v>
      </c>
      <c r="J1595" s="19" t="s">
        <v>8283</v>
      </c>
      <c r="O1595" s="19" t="s">
        <v>12015</v>
      </c>
      <c r="P1595" s="20"/>
      <c r="R1595" s="19">
        <v>0</v>
      </c>
      <c r="S1595" s="19" t="str">
        <f>IF(COUNTIF($B$2:B1595,B1595)&gt;1,"重複","")</f>
        <v/>
      </c>
      <c r="T1595" s="19" t="s">
        <v>11124</v>
      </c>
    </row>
    <row r="1596" spans="1:20" s="19" customFormat="1" hidden="1">
      <c r="A1596" s="19">
        <v>720030177</v>
      </c>
      <c r="B1596" s="19">
        <v>20029611</v>
      </c>
      <c r="C1596" s="19" t="s">
        <v>8288</v>
      </c>
      <c r="D1596" s="19" t="s">
        <v>8289</v>
      </c>
      <c r="E1596" s="20">
        <v>35886</v>
      </c>
      <c r="F1596" s="20">
        <v>36250</v>
      </c>
      <c r="G1596" s="19" t="s">
        <v>75</v>
      </c>
      <c r="H1596" s="19" t="s">
        <v>8130</v>
      </c>
      <c r="I1596" s="19" t="s">
        <v>853</v>
      </c>
      <c r="O1596" s="19" t="s">
        <v>12015</v>
      </c>
      <c r="P1596" s="20"/>
      <c r="R1596" s="19">
        <v>6230</v>
      </c>
      <c r="S1596" s="19" t="str">
        <f>IF(COUNTIF($B$2:B1596,B1596)&gt;1,"重複","")</f>
        <v/>
      </c>
      <c r="T1596" s="19" t="s">
        <v>11124</v>
      </c>
    </row>
    <row r="1597" spans="1:20" s="19" customFormat="1" hidden="1">
      <c r="A1597" s="19">
        <v>720030178</v>
      </c>
      <c r="B1597" s="19">
        <v>20028606</v>
      </c>
      <c r="C1597" s="19" t="s">
        <v>4854</v>
      </c>
      <c r="D1597" s="19" t="s">
        <v>4855</v>
      </c>
      <c r="E1597" s="20">
        <v>36434</v>
      </c>
      <c r="F1597" s="20">
        <v>36616</v>
      </c>
      <c r="G1597" s="19" t="s">
        <v>75</v>
      </c>
      <c r="H1597" s="19" t="s">
        <v>28</v>
      </c>
      <c r="I1597" s="19" t="s">
        <v>12078</v>
      </c>
      <c r="O1597" s="19" t="s">
        <v>10787</v>
      </c>
      <c r="P1597" s="20"/>
      <c r="R1597" s="19">
        <v>0</v>
      </c>
      <c r="S1597" s="19" t="str">
        <f>IF(COUNTIF($B$2:B1597,B1597)&gt;1,"重複","")</f>
        <v/>
      </c>
      <c r="T1597" s="19" t="s">
        <v>11124</v>
      </c>
    </row>
    <row r="1598" spans="1:20" s="19" customFormat="1" hidden="1">
      <c r="A1598" s="19">
        <v>720030179</v>
      </c>
      <c r="B1598" s="19">
        <v>20053488</v>
      </c>
      <c r="C1598" s="19" t="s">
        <v>8299</v>
      </c>
      <c r="D1598" s="19" t="s">
        <v>8300</v>
      </c>
      <c r="E1598" s="20">
        <v>37788</v>
      </c>
      <c r="F1598" s="20">
        <v>38077</v>
      </c>
      <c r="G1598" s="19" t="s">
        <v>75</v>
      </c>
      <c r="H1598" s="19" t="s">
        <v>76</v>
      </c>
      <c r="I1598" s="19" t="s">
        <v>6000</v>
      </c>
      <c r="O1598" s="19" t="s">
        <v>10776</v>
      </c>
      <c r="P1598" s="20"/>
      <c r="R1598" s="19">
        <v>4190</v>
      </c>
      <c r="S1598" s="19" t="str">
        <f>IF(COUNTIF($B$2:B1598,B1598)&gt;1,"重複","")</f>
        <v/>
      </c>
      <c r="T1598" s="19" t="s">
        <v>11124</v>
      </c>
    </row>
    <row r="1599" spans="1:20" s="19" customFormat="1" hidden="1">
      <c r="A1599" s="19">
        <v>720030180</v>
      </c>
      <c r="B1599" s="19">
        <v>20047004</v>
      </c>
      <c r="C1599" s="19" t="s">
        <v>8290</v>
      </c>
      <c r="D1599" s="19" t="s">
        <v>8291</v>
      </c>
      <c r="E1599" s="20">
        <v>37576</v>
      </c>
      <c r="F1599" s="20">
        <v>37711</v>
      </c>
      <c r="G1599" s="19" t="s">
        <v>75</v>
      </c>
      <c r="H1599" s="19" t="s">
        <v>76</v>
      </c>
      <c r="I1599" s="19" t="s">
        <v>2538</v>
      </c>
      <c r="O1599" s="19" t="s">
        <v>10776</v>
      </c>
      <c r="P1599" s="20"/>
      <c r="R1599" s="19">
        <v>6230</v>
      </c>
      <c r="S1599" s="19" t="str">
        <f>IF(COUNTIF($B$2:B1599,B1599)&gt;1,"重複","")</f>
        <v/>
      </c>
      <c r="T1599" s="19" t="s">
        <v>11124</v>
      </c>
    </row>
    <row r="1600" spans="1:20" s="19" customFormat="1" hidden="1">
      <c r="A1600" s="19">
        <v>720030181</v>
      </c>
      <c r="B1600" s="19">
        <v>20032616</v>
      </c>
      <c r="C1600" s="19" t="s">
        <v>13228</v>
      </c>
      <c r="D1600" s="19" t="s">
        <v>13229</v>
      </c>
      <c r="E1600" s="20">
        <v>37073</v>
      </c>
      <c r="F1600" s="20">
        <v>37346</v>
      </c>
      <c r="G1600" s="19" t="s">
        <v>12416</v>
      </c>
      <c r="H1600" s="19" t="s">
        <v>28</v>
      </c>
      <c r="I1600" s="19" t="s">
        <v>13230</v>
      </c>
      <c r="O1600" s="19" t="s">
        <v>10787</v>
      </c>
      <c r="P1600" s="20"/>
      <c r="R1600" s="19">
        <v>6600</v>
      </c>
      <c r="S1600" s="19" t="str">
        <f>IF(COUNTIF($B$2:B1600,B1600)&gt;1,"重複","")</f>
        <v/>
      </c>
      <c r="T1600" s="19" t="s">
        <v>12418</v>
      </c>
    </row>
    <row r="1601" spans="1:20" s="19" customFormat="1" hidden="1">
      <c r="A1601" s="19">
        <v>720030182</v>
      </c>
      <c r="B1601" s="19">
        <v>20053089</v>
      </c>
      <c r="C1601" s="19" t="s">
        <v>8295</v>
      </c>
      <c r="D1601" s="19" t="s">
        <v>8296</v>
      </c>
      <c r="E1601" s="20">
        <v>37788</v>
      </c>
      <c r="F1601" s="20">
        <v>38077</v>
      </c>
      <c r="G1601" s="19" t="s">
        <v>75</v>
      </c>
      <c r="H1601" s="19" t="s">
        <v>8130</v>
      </c>
      <c r="I1601" s="19" t="s">
        <v>8282</v>
      </c>
      <c r="J1601" s="19" t="s">
        <v>8283</v>
      </c>
      <c r="O1601" s="19" t="s">
        <v>12015</v>
      </c>
      <c r="P1601" s="20"/>
      <c r="R1601" s="19">
        <v>4740</v>
      </c>
      <c r="S1601" s="19" t="str">
        <f>IF(COUNTIF($B$2:B1601,B1601)&gt;1,"重複","")</f>
        <v/>
      </c>
      <c r="T1601" s="19" t="s">
        <v>11124</v>
      </c>
    </row>
    <row r="1602" spans="1:20" s="19" customFormat="1" hidden="1">
      <c r="A1602" s="19">
        <v>720030183</v>
      </c>
      <c r="B1602" s="19">
        <v>20051706</v>
      </c>
      <c r="C1602" s="19" t="s">
        <v>8292</v>
      </c>
      <c r="D1602" s="19" t="s">
        <v>8293</v>
      </c>
      <c r="E1602" s="20">
        <v>37788</v>
      </c>
      <c r="F1602" s="20">
        <v>38077</v>
      </c>
      <c r="G1602" s="19" t="s">
        <v>75</v>
      </c>
      <c r="H1602" s="19" t="s">
        <v>94</v>
      </c>
      <c r="I1602" s="19" t="s">
        <v>8294</v>
      </c>
      <c r="O1602" s="19" t="s">
        <v>10768</v>
      </c>
      <c r="P1602" s="20"/>
      <c r="R1602" s="19">
        <v>5730</v>
      </c>
      <c r="S1602" s="19" t="str">
        <f>IF(COUNTIF($B$2:B1602,B1602)&gt;1,"重複","")</f>
        <v/>
      </c>
      <c r="T1602" s="19" t="s">
        <v>11124</v>
      </c>
    </row>
    <row r="1603" spans="1:20" s="19" customFormat="1" hidden="1">
      <c r="A1603" s="19">
        <v>720030184</v>
      </c>
      <c r="B1603" s="19">
        <v>20053628</v>
      </c>
      <c r="C1603" s="19" t="s">
        <v>8285</v>
      </c>
      <c r="D1603" s="19" t="s">
        <v>8286</v>
      </c>
      <c r="E1603" s="20">
        <v>37795</v>
      </c>
      <c r="F1603" s="20">
        <v>38077</v>
      </c>
      <c r="G1603" s="19" t="s">
        <v>75</v>
      </c>
      <c r="H1603" s="19" t="s">
        <v>43</v>
      </c>
      <c r="I1603" s="19" t="s">
        <v>8287</v>
      </c>
      <c r="O1603" s="19" t="s">
        <v>10771</v>
      </c>
      <c r="P1603" s="20"/>
      <c r="R1603" s="19">
        <v>6230</v>
      </c>
      <c r="S1603" s="19" t="str">
        <f>IF(COUNTIF($B$2:B1603,B1603)&gt;1,"重複","")</f>
        <v/>
      </c>
      <c r="T1603" s="19" t="s">
        <v>11124</v>
      </c>
    </row>
    <row r="1604" spans="1:20" s="19" customFormat="1" hidden="1">
      <c r="A1604" s="19">
        <v>720030185</v>
      </c>
      <c r="B1604" s="19">
        <v>20023798</v>
      </c>
      <c r="C1604" s="19" t="s">
        <v>13231</v>
      </c>
      <c r="D1604" s="19" t="s">
        <v>13232</v>
      </c>
      <c r="E1604" s="20">
        <v>35886</v>
      </c>
      <c r="F1604" s="20">
        <v>36250</v>
      </c>
      <c r="G1604" s="19" t="s">
        <v>12416</v>
      </c>
      <c r="H1604" s="19" t="s">
        <v>43</v>
      </c>
      <c r="O1604" s="19" t="s">
        <v>10771</v>
      </c>
      <c r="P1604" s="20"/>
      <c r="R1604" s="19">
        <v>6600</v>
      </c>
      <c r="S1604" s="19" t="str">
        <f>IF(COUNTIF($B$2:B1604,B1604)&gt;1,"重複","")</f>
        <v/>
      </c>
      <c r="T1604" s="19" t="s">
        <v>12418</v>
      </c>
    </row>
    <row r="1605" spans="1:20" s="19" customFormat="1" hidden="1">
      <c r="A1605" s="19">
        <v>720030186</v>
      </c>
      <c r="B1605" s="19">
        <v>20053335</v>
      </c>
      <c r="C1605" s="19" t="s">
        <v>13233</v>
      </c>
      <c r="D1605" s="19" t="s">
        <v>13234</v>
      </c>
      <c r="E1605" s="20">
        <v>37803</v>
      </c>
      <c r="F1605" s="20">
        <v>38077</v>
      </c>
      <c r="G1605" s="19" t="s">
        <v>12416</v>
      </c>
      <c r="H1605" s="19" t="s">
        <v>33</v>
      </c>
      <c r="I1605" s="19" t="s">
        <v>2124</v>
      </c>
      <c r="O1605" s="19" t="s">
        <v>10770</v>
      </c>
      <c r="P1605" s="20"/>
      <c r="R1605" s="19">
        <v>6600</v>
      </c>
      <c r="S1605" s="19" t="str">
        <f>IF(COUNTIF($B$2:B1605,B1605)&gt;1,"重複","")</f>
        <v/>
      </c>
      <c r="T1605" s="19" t="s">
        <v>12418</v>
      </c>
    </row>
    <row r="1606" spans="1:20" s="19" customFormat="1" hidden="1">
      <c r="A1606" s="19">
        <v>720030187</v>
      </c>
      <c r="B1606" s="19">
        <v>20052998</v>
      </c>
      <c r="C1606" s="19" t="s">
        <v>13235</v>
      </c>
      <c r="D1606" s="19" t="s">
        <v>13236</v>
      </c>
      <c r="E1606" s="20">
        <v>37803</v>
      </c>
      <c r="F1606" s="20">
        <v>38077</v>
      </c>
      <c r="G1606" s="19" t="s">
        <v>12416</v>
      </c>
      <c r="H1606" s="19" t="s">
        <v>119</v>
      </c>
      <c r="I1606" s="19" t="s">
        <v>13237</v>
      </c>
      <c r="O1606" s="19" t="s">
        <v>10792</v>
      </c>
      <c r="P1606" s="20"/>
      <c r="R1606" s="19">
        <v>6600</v>
      </c>
      <c r="S1606" s="19" t="str">
        <f>IF(COUNTIF($B$2:B1606,B1606)&gt;1,"重複","")</f>
        <v/>
      </c>
      <c r="T1606" s="19" t="s">
        <v>12418</v>
      </c>
    </row>
    <row r="1607" spans="1:20" s="19" customFormat="1" hidden="1">
      <c r="A1607" s="19">
        <v>720030188</v>
      </c>
      <c r="B1607" s="19">
        <v>20053006</v>
      </c>
      <c r="C1607" s="19" t="s">
        <v>13238</v>
      </c>
      <c r="D1607" s="19" t="s">
        <v>13239</v>
      </c>
      <c r="E1607" s="20">
        <v>37803</v>
      </c>
      <c r="F1607" s="20">
        <v>38077</v>
      </c>
      <c r="G1607" s="19" t="s">
        <v>12416</v>
      </c>
      <c r="H1607" s="19" t="s">
        <v>94</v>
      </c>
      <c r="I1607" s="19" t="s">
        <v>6873</v>
      </c>
      <c r="O1607" s="19" t="s">
        <v>10768</v>
      </c>
      <c r="P1607" s="20"/>
      <c r="R1607" s="19">
        <v>6100</v>
      </c>
      <c r="S1607" s="19" t="str">
        <f>IF(COUNTIF($B$2:B1607,B1607)&gt;1,"重複","")</f>
        <v/>
      </c>
      <c r="T1607" s="19" t="s">
        <v>12418</v>
      </c>
    </row>
    <row r="1608" spans="1:20" s="19" customFormat="1" hidden="1">
      <c r="A1608" s="19">
        <v>720030189</v>
      </c>
      <c r="B1608" s="19">
        <v>20055061</v>
      </c>
      <c r="C1608" s="19" t="s">
        <v>5192</v>
      </c>
      <c r="D1608" s="19" t="s">
        <v>5193</v>
      </c>
      <c r="E1608" s="20">
        <v>37895</v>
      </c>
      <c r="F1608" s="20">
        <v>38077</v>
      </c>
      <c r="G1608" s="19" t="s">
        <v>75</v>
      </c>
      <c r="H1608" s="19" t="s">
        <v>2660</v>
      </c>
      <c r="I1608" s="19" t="s">
        <v>7204</v>
      </c>
      <c r="O1608" s="19" t="s">
        <v>10769</v>
      </c>
      <c r="P1608" s="20"/>
      <c r="R1608" s="19">
        <v>5600</v>
      </c>
      <c r="S1608" s="19" t="str">
        <f>IF(COUNTIF($B$2:B1608,B1608)&gt;1,"重複","")</f>
        <v/>
      </c>
      <c r="T1608" s="19" t="s">
        <v>11124</v>
      </c>
    </row>
    <row r="1609" spans="1:20" s="19" customFormat="1" hidden="1">
      <c r="A1609" s="19">
        <v>720030189</v>
      </c>
      <c r="B1609" s="19">
        <v>20053432</v>
      </c>
      <c r="C1609" s="19" t="s">
        <v>5192</v>
      </c>
      <c r="D1609" s="19" t="s">
        <v>5193</v>
      </c>
      <c r="E1609" s="20">
        <v>37803</v>
      </c>
      <c r="F1609" s="20">
        <v>38077</v>
      </c>
      <c r="G1609" s="19" t="s">
        <v>75</v>
      </c>
      <c r="H1609" s="19" t="s">
        <v>119</v>
      </c>
      <c r="I1609" s="19" t="s">
        <v>8284</v>
      </c>
      <c r="O1609" s="19" t="s">
        <v>10792</v>
      </c>
      <c r="P1609" s="20"/>
      <c r="R1609" s="19">
        <v>5600</v>
      </c>
      <c r="S1609" s="19" t="str">
        <f>IF(COUNTIF($B$2:B1609,B1609)&gt;1,"重複","")</f>
        <v/>
      </c>
      <c r="T1609" s="19" t="s">
        <v>11124</v>
      </c>
    </row>
    <row r="1610" spans="1:20" s="19" customFormat="1" hidden="1">
      <c r="A1610" s="19">
        <v>720030190</v>
      </c>
      <c r="B1610" s="19">
        <v>20053103</v>
      </c>
      <c r="C1610" s="19" t="s">
        <v>8280</v>
      </c>
      <c r="D1610" s="19" t="s">
        <v>8281</v>
      </c>
      <c r="E1610" s="20">
        <v>37803</v>
      </c>
      <c r="F1610" s="20">
        <v>38077</v>
      </c>
      <c r="G1610" s="19" t="s">
        <v>75</v>
      </c>
      <c r="H1610" s="19" t="s">
        <v>8130</v>
      </c>
      <c r="I1610" s="19" t="s">
        <v>8282</v>
      </c>
      <c r="J1610" s="19" t="s">
        <v>8283</v>
      </c>
      <c r="O1610" s="19" t="s">
        <v>12015</v>
      </c>
      <c r="P1610" s="20"/>
      <c r="R1610" s="19">
        <v>5230</v>
      </c>
      <c r="S1610" s="19" t="str">
        <f>IF(COUNTIF($B$2:B1610,B1610)&gt;1,"重複","")</f>
        <v/>
      </c>
      <c r="T1610" s="19" t="s">
        <v>11124</v>
      </c>
    </row>
    <row r="1611" spans="1:20" s="19" customFormat="1" hidden="1">
      <c r="A1611" s="19">
        <v>720030191</v>
      </c>
      <c r="B1611" s="19">
        <v>20053441</v>
      </c>
      <c r="C1611" s="19" t="s">
        <v>13240</v>
      </c>
      <c r="D1611" s="19" t="s">
        <v>13241</v>
      </c>
      <c r="E1611" s="20">
        <v>37818</v>
      </c>
      <c r="F1611" s="20">
        <v>38077</v>
      </c>
      <c r="G1611" s="19" t="s">
        <v>12416</v>
      </c>
      <c r="H1611" s="19" t="s">
        <v>76</v>
      </c>
      <c r="I1611" s="19" t="s">
        <v>13242</v>
      </c>
      <c r="O1611" s="19" t="s">
        <v>10776</v>
      </c>
      <c r="P1611" s="20"/>
      <c r="R1611" s="19">
        <v>6600</v>
      </c>
      <c r="S1611" s="19" t="str">
        <f>IF(COUNTIF($B$2:B1611,B1611)&gt;1,"重複","")</f>
        <v/>
      </c>
      <c r="T1611" s="19" t="s">
        <v>12418</v>
      </c>
    </row>
    <row r="1612" spans="1:20" s="19" customFormat="1" hidden="1">
      <c r="A1612" s="19">
        <v>720030192</v>
      </c>
      <c r="B1612" s="19">
        <v>20053479</v>
      </c>
      <c r="C1612" s="19" t="s">
        <v>13243</v>
      </c>
      <c r="D1612" s="19" t="s">
        <v>13244</v>
      </c>
      <c r="E1612" s="20">
        <v>37818</v>
      </c>
      <c r="F1612" s="20">
        <v>38077</v>
      </c>
      <c r="G1612" s="19" t="s">
        <v>12416</v>
      </c>
      <c r="H1612" s="19" t="s">
        <v>76</v>
      </c>
      <c r="I1612" s="19" t="s">
        <v>2533</v>
      </c>
      <c r="O1612" s="19" t="s">
        <v>10776</v>
      </c>
      <c r="P1612" s="20"/>
      <c r="R1612" s="19">
        <v>6600</v>
      </c>
      <c r="S1612" s="19" t="str">
        <f>IF(COUNTIF($B$2:B1612,B1612)&gt;1,"重複","")</f>
        <v/>
      </c>
      <c r="T1612" s="19" t="s">
        <v>12418</v>
      </c>
    </row>
    <row r="1613" spans="1:20" s="19" customFormat="1" hidden="1">
      <c r="A1613" s="19">
        <v>720030193</v>
      </c>
      <c r="B1613" s="19">
        <v>20028563</v>
      </c>
      <c r="C1613" s="19" t="s">
        <v>8278</v>
      </c>
      <c r="D1613" s="19" t="s">
        <v>8279</v>
      </c>
      <c r="E1613" s="20">
        <v>35886</v>
      </c>
      <c r="F1613" s="20">
        <v>36250</v>
      </c>
      <c r="G1613" s="19" t="s">
        <v>75</v>
      </c>
      <c r="H1613" s="19" t="s">
        <v>28</v>
      </c>
      <c r="O1613" s="19" t="s">
        <v>10787</v>
      </c>
      <c r="P1613" s="20"/>
      <c r="R1613" s="19">
        <v>6600</v>
      </c>
      <c r="S1613" s="19" t="str">
        <f>IF(COUNTIF($B$2:B1613,B1613)&gt;1,"重複","")</f>
        <v/>
      </c>
      <c r="T1613" s="19" t="s">
        <v>11124</v>
      </c>
    </row>
    <row r="1614" spans="1:20" s="19" customFormat="1" hidden="1">
      <c r="A1614" s="19">
        <v>720030194</v>
      </c>
      <c r="B1614" s="19">
        <v>20027930</v>
      </c>
      <c r="C1614" s="19" t="s">
        <v>13245</v>
      </c>
      <c r="D1614" s="19" t="s">
        <v>13246</v>
      </c>
      <c r="E1614" s="20">
        <v>36586</v>
      </c>
      <c r="F1614" s="20">
        <v>36616</v>
      </c>
      <c r="G1614" s="19" t="s">
        <v>12416</v>
      </c>
      <c r="H1614" s="19" t="s">
        <v>76</v>
      </c>
      <c r="I1614" s="19" t="s">
        <v>203</v>
      </c>
      <c r="O1614" s="19" t="s">
        <v>10776</v>
      </c>
      <c r="P1614" s="20"/>
      <c r="R1614" s="19">
        <v>6600</v>
      </c>
      <c r="S1614" s="19" t="str">
        <f>IF(COUNTIF($B$2:B1614,B1614)&gt;1,"重複","")</f>
        <v/>
      </c>
      <c r="T1614" s="19" t="s">
        <v>12418</v>
      </c>
    </row>
    <row r="1615" spans="1:20" s="19" customFormat="1" hidden="1">
      <c r="A1615" s="19">
        <v>720030195</v>
      </c>
      <c r="B1615" s="19">
        <v>20055790</v>
      </c>
      <c r="C1615" s="19" t="s">
        <v>7680</v>
      </c>
      <c r="D1615" s="19" t="s">
        <v>7681</v>
      </c>
      <c r="E1615" s="20">
        <v>37926</v>
      </c>
      <c r="F1615" s="20">
        <v>38077</v>
      </c>
      <c r="G1615" s="19" t="s">
        <v>75</v>
      </c>
      <c r="H1615" s="19" t="s">
        <v>43</v>
      </c>
      <c r="I1615" s="19" t="s">
        <v>1588</v>
      </c>
      <c r="O1615" s="19" t="s">
        <v>10771</v>
      </c>
      <c r="P1615" s="20"/>
      <c r="R1615" s="19">
        <v>6600</v>
      </c>
      <c r="S1615" s="19" t="str">
        <f>IF(COUNTIF($B$2:B1615,B1615)&gt;1,"重複","")</f>
        <v/>
      </c>
      <c r="T1615" s="19" t="s">
        <v>11124</v>
      </c>
    </row>
    <row r="1616" spans="1:20" s="19" customFormat="1" hidden="1">
      <c r="A1616" s="19">
        <v>720030195</v>
      </c>
      <c r="B1616" s="19">
        <v>20053619</v>
      </c>
      <c r="C1616" s="19" t="s">
        <v>7680</v>
      </c>
      <c r="D1616" s="19" t="s">
        <v>7681</v>
      </c>
      <c r="E1616" s="20">
        <v>37834</v>
      </c>
      <c r="F1616" s="20">
        <v>38077</v>
      </c>
      <c r="G1616" s="19" t="s">
        <v>75</v>
      </c>
      <c r="H1616" s="19" t="s">
        <v>94</v>
      </c>
      <c r="I1616" s="19" t="s">
        <v>6855</v>
      </c>
      <c r="O1616" s="19" t="s">
        <v>10768</v>
      </c>
      <c r="P1616" s="20"/>
      <c r="R1616" s="19">
        <v>6600</v>
      </c>
      <c r="S1616" s="19" t="str">
        <f>IF(COUNTIF($B$2:B1616,B1616)&gt;1,"重複","")</f>
        <v/>
      </c>
      <c r="T1616" s="19" t="s">
        <v>11124</v>
      </c>
    </row>
    <row r="1617" spans="1:20" s="19" customFormat="1" hidden="1">
      <c r="A1617" s="19">
        <v>720030196</v>
      </c>
      <c r="B1617" s="19">
        <v>20053780</v>
      </c>
      <c r="C1617" s="19" t="s">
        <v>8275</v>
      </c>
      <c r="D1617" s="19" t="s">
        <v>8276</v>
      </c>
      <c r="E1617" s="20">
        <v>37834</v>
      </c>
      <c r="F1617" s="20">
        <v>38077</v>
      </c>
      <c r="G1617" s="19" t="s">
        <v>75</v>
      </c>
      <c r="H1617" s="19" t="s">
        <v>76</v>
      </c>
      <c r="I1617" s="19" t="s">
        <v>8277</v>
      </c>
      <c r="O1617" s="19" t="s">
        <v>10776</v>
      </c>
      <c r="P1617" s="20"/>
      <c r="R1617" s="19">
        <v>6600</v>
      </c>
      <c r="S1617" s="19" t="str">
        <f>IF(COUNTIF($B$2:B1617,B1617)&gt;1,"重複","")</f>
        <v/>
      </c>
      <c r="T1617" s="19" t="s">
        <v>11124</v>
      </c>
    </row>
    <row r="1618" spans="1:20" s="19" customFormat="1" hidden="1">
      <c r="A1618" s="19">
        <v>720030197</v>
      </c>
      <c r="B1618" s="19">
        <v>20053948</v>
      </c>
      <c r="C1618" s="19" t="s">
        <v>13247</v>
      </c>
      <c r="D1618" s="19" t="s">
        <v>13248</v>
      </c>
      <c r="E1618" s="20">
        <v>37834</v>
      </c>
      <c r="F1618" s="20">
        <v>38077</v>
      </c>
      <c r="G1618" s="19" t="s">
        <v>12416</v>
      </c>
      <c r="H1618" s="19" t="s">
        <v>76</v>
      </c>
      <c r="I1618" s="19" t="s">
        <v>395</v>
      </c>
      <c r="O1618" s="19" t="s">
        <v>10776</v>
      </c>
      <c r="P1618" s="20"/>
      <c r="R1618" s="19">
        <v>5600</v>
      </c>
      <c r="S1618" s="19" t="str">
        <f>IF(COUNTIF($B$2:B1618,B1618)&gt;1,"重複","")</f>
        <v/>
      </c>
      <c r="T1618" s="19" t="s">
        <v>12418</v>
      </c>
    </row>
    <row r="1619" spans="1:20" s="22" customFormat="1" hidden="1">
      <c r="A1619" s="22">
        <v>720030198</v>
      </c>
      <c r="B1619" s="22">
        <v>20022844</v>
      </c>
      <c r="C1619" s="22" t="s">
        <v>763</v>
      </c>
      <c r="D1619" s="22" t="s">
        <v>764</v>
      </c>
      <c r="E1619" s="23">
        <v>44663</v>
      </c>
      <c r="F1619" s="23">
        <v>45016</v>
      </c>
      <c r="G1619" s="22" t="s">
        <v>75</v>
      </c>
      <c r="H1619" s="22" t="s">
        <v>33</v>
      </c>
      <c r="I1619" s="22" t="s">
        <v>765</v>
      </c>
      <c r="J1619" s="22" t="s">
        <v>766</v>
      </c>
      <c r="K1619" s="22" t="s">
        <v>766</v>
      </c>
      <c r="O1619" s="22" t="s">
        <v>10770</v>
      </c>
      <c r="P1619" s="24">
        <v>41374</v>
      </c>
      <c r="Q1619" s="22" t="s">
        <v>29</v>
      </c>
      <c r="R1619" s="22">
        <v>6230</v>
      </c>
      <c r="S1619" s="22" t="str">
        <f>IF(COUNTIF($B$2:B1619,B1619)&gt;1,"重複","")</f>
        <v/>
      </c>
      <c r="T1619" s="22" t="s">
        <v>10765</v>
      </c>
    </row>
    <row r="1620" spans="1:20" s="22" customFormat="1" hidden="1">
      <c r="A1620" s="22">
        <v>720030198</v>
      </c>
      <c r="B1620" s="22">
        <v>20029513</v>
      </c>
      <c r="C1620" s="22" t="s">
        <v>763</v>
      </c>
      <c r="D1620" s="22" t="s">
        <v>764</v>
      </c>
      <c r="E1620" s="23">
        <v>44663</v>
      </c>
      <c r="F1620" s="23">
        <v>45016</v>
      </c>
      <c r="G1620" s="22" t="s">
        <v>75</v>
      </c>
      <c r="H1620" s="22" t="s">
        <v>10781</v>
      </c>
      <c r="I1620" s="22" t="s">
        <v>825</v>
      </c>
      <c r="J1620" s="22" t="s">
        <v>825</v>
      </c>
      <c r="K1620" s="22" t="s">
        <v>825</v>
      </c>
      <c r="L1620" s="22" t="s">
        <v>825</v>
      </c>
      <c r="O1620" s="22" t="s">
        <v>10782</v>
      </c>
      <c r="P1620" s="24">
        <v>41374</v>
      </c>
      <c r="Q1620" s="22" t="s">
        <v>29</v>
      </c>
      <c r="R1620" s="22">
        <v>6230</v>
      </c>
      <c r="S1620" s="22" t="str">
        <f>IF(COUNTIF($B$2:B1620,B1620)&gt;1,"重複","")</f>
        <v/>
      </c>
      <c r="T1620" s="22" t="s">
        <v>10765</v>
      </c>
    </row>
    <row r="1621" spans="1:20" s="22" customFormat="1" hidden="1">
      <c r="A1621" s="22">
        <v>720030198</v>
      </c>
      <c r="B1621" s="22">
        <v>20088547</v>
      </c>
      <c r="C1621" s="22" t="s">
        <v>763</v>
      </c>
      <c r="D1621" s="22" t="s">
        <v>764</v>
      </c>
      <c r="E1621" s="23">
        <v>39730</v>
      </c>
      <c r="F1621" s="23">
        <v>39903</v>
      </c>
      <c r="G1621" s="22" t="s">
        <v>75</v>
      </c>
      <c r="H1621" s="22" t="s">
        <v>94</v>
      </c>
      <c r="I1621" s="22" t="s">
        <v>4990</v>
      </c>
      <c r="O1621" s="22" t="s">
        <v>10768</v>
      </c>
      <c r="P1621" s="23"/>
      <c r="R1621" s="22">
        <v>5730</v>
      </c>
      <c r="S1621" s="22" t="str">
        <f>IF(COUNTIF($B$2:B1621,B1621)&gt;1,"重複","")</f>
        <v/>
      </c>
      <c r="T1621" s="22" t="s">
        <v>10765</v>
      </c>
    </row>
    <row r="1622" spans="1:20" s="22" customFormat="1" hidden="1">
      <c r="A1622" s="22">
        <v>720030198</v>
      </c>
      <c r="B1622" s="22">
        <v>20028387</v>
      </c>
      <c r="C1622" s="22" t="s">
        <v>763</v>
      </c>
      <c r="D1622" s="22" t="s">
        <v>764</v>
      </c>
      <c r="E1622" s="23">
        <v>36251</v>
      </c>
      <c r="F1622" s="23">
        <v>36616</v>
      </c>
      <c r="G1622" s="22" t="s">
        <v>75</v>
      </c>
      <c r="H1622" s="22" t="s">
        <v>28</v>
      </c>
      <c r="I1622" s="22" t="s">
        <v>8431</v>
      </c>
      <c r="J1622" s="22" t="s">
        <v>10817</v>
      </c>
      <c r="K1622" s="22" t="s">
        <v>3673</v>
      </c>
      <c r="L1622" s="22" t="s">
        <v>12060</v>
      </c>
      <c r="O1622" s="22" t="s">
        <v>10787</v>
      </c>
      <c r="P1622" s="23"/>
      <c r="R1622" s="22">
        <v>5230</v>
      </c>
      <c r="S1622" s="22" t="str">
        <f>IF(COUNTIF($B$2:B1622,B1622)&gt;1,"重複","")</f>
        <v/>
      </c>
      <c r="T1622" s="22" t="s">
        <v>10765</v>
      </c>
    </row>
    <row r="1623" spans="1:20" s="19" customFormat="1" hidden="1">
      <c r="A1623" s="19">
        <v>720030199</v>
      </c>
      <c r="B1623" s="19">
        <v>20053655</v>
      </c>
      <c r="C1623" s="19" t="s">
        <v>8272</v>
      </c>
      <c r="D1623" s="19" t="s">
        <v>8273</v>
      </c>
      <c r="E1623" s="20">
        <v>37834</v>
      </c>
      <c r="F1623" s="20">
        <v>38077</v>
      </c>
      <c r="G1623" s="19" t="s">
        <v>75</v>
      </c>
      <c r="H1623" s="19" t="s">
        <v>76</v>
      </c>
      <c r="I1623" s="19" t="s">
        <v>8274</v>
      </c>
      <c r="O1623" s="19" t="s">
        <v>10776</v>
      </c>
      <c r="P1623" s="20"/>
      <c r="R1623" s="19">
        <v>5600</v>
      </c>
      <c r="S1623" s="19" t="str">
        <f>IF(COUNTIF($B$2:B1623,B1623)&gt;1,"重複","")</f>
        <v/>
      </c>
      <c r="T1623" s="19" t="s">
        <v>11124</v>
      </c>
    </row>
    <row r="1624" spans="1:20" s="19" customFormat="1" hidden="1">
      <c r="A1624" s="19">
        <v>720030200</v>
      </c>
      <c r="B1624" s="19">
        <v>20054109</v>
      </c>
      <c r="C1624" s="19" t="s">
        <v>8269</v>
      </c>
      <c r="D1624" s="19" t="s">
        <v>8270</v>
      </c>
      <c r="E1624" s="20">
        <v>37843</v>
      </c>
      <c r="F1624" s="20">
        <v>38077</v>
      </c>
      <c r="G1624" s="19" t="s">
        <v>75</v>
      </c>
      <c r="H1624" s="19" t="s">
        <v>119</v>
      </c>
      <c r="I1624" s="19" t="s">
        <v>8271</v>
      </c>
      <c r="O1624" s="19" t="s">
        <v>10792</v>
      </c>
      <c r="P1624" s="20"/>
      <c r="R1624" s="19">
        <v>5600</v>
      </c>
      <c r="S1624" s="19" t="str">
        <f>IF(COUNTIF($B$2:B1624,B1624)&gt;1,"重複","")</f>
        <v/>
      </c>
      <c r="T1624" s="19" t="s">
        <v>11124</v>
      </c>
    </row>
    <row r="1625" spans="1:20" s="19" customFormat="1" hidden="1">
      <c r="A1625" s="19">
        <v>720030201</v>
      </c>
      <c r="B1625" s="19">
        <v>20053869</v>
      </c>
      <c r="C1625" s="19" t="s">
        <v>13249</v>
      </c>
      <c r="D1625" s="19" t="s">
        <v>13250</v>
      </c>
      <c r="E1625" s="20">
        <v>37865</v>
      </c>
      <c r="F1625" s="20">
        <v>38077</v>
      </c>
      <c r="G1625" s="19" t="s">
        <v>12416</v>
      </c>
      <c r="H1625" s="19" t="s">
        <v>76</v>
      </c>
      <c r="I1625" s="19" t="s">
        <v>2274</v>
      </c>
      <c r="O1625" s="19" t="s">
        <v>10776</v>
      </c>
      <c r="P1625" s="20"/>
      <c r="R1625" s="19">
        <v>5110</v>
      </c>
      <c r="S1625" s="19" t="str">
        <f>IF(COUNTIF($B$2:B1625,B1625)&gt;1,"重複","")</f>
        <v/>
      </c>
      <c r="T1625" s="19" t="s">
        <v>12418</v>
      </c>
    </row>
    <row r="1626" spans="1:20" s="19" customFormat="1" hidden="1">
      <c r="A1626" s="19">
        <v>720030202</v>
      </c>
      <c r="B1626" s="19">
        <v>20027284</v>
      </c>
      <c r="C1626" s="19" t="s">
        <v>13251</v>
      </c>
      <c r="D1626" s="19" t="s">
        <v>13252</v>
      </c>
      <c r="E1626" s="20">
        <v>36373</v>
      </c>
      <c r="F1626" s="20">
        <v>36616</v>
      </c>
      <c r="G1626" s="19" t="s">
        <v>12416</v>
      </c>
      <c r="H1626" s="19" t="s">
        <v>76</v>
      </c>
      <c r="I1626" s="19" t="s">
        <v>2955</v>
      </c>
      <c r="O1626" s="19" t="s">
        <v>10776</v>
      </c>
      <c r="P1626" s="20"/>
      <c r="R1626" s="19">
        <v>6100</v>
      </c>
      <c r="S1626" s="19" t="str">
        <f>IF(COUNTIF($B$2:B1626,B1626)&gt;1,"重複","")</f>
        <v/>
      </c>
      <c r="T1626" s="19" t="s">
        <v>12418</v>
      </c>
    </row>
    <row r="1627" spans="1:20" s="19" customFormat="1" hidden="1">
      <c r="A1627" s="19">
        <v>720030203</v>
      </c>
      <c r="B1627" s="19">
        <v>20054093</v>
      </c>
      <c r="C1627" s="19" t="s">
        <v>13253</v>
      </c>
      <c r="D1627" s="19" t="s">
        <v>13254</v>
      </c>
      <c r="E1627" s="20">
        <v>37865</v>
      </c>
      <c r="F1627" s="20">
        <v>38077</v>
      </c>
      <c r="G1627" s="19" t="s">
        <v>12416</v>
      </c>
      <c r="H1627" s="19" t="s">
        <v>76</v>
      </c>
      <c r="I1627" s="19" t="s">
        <v>12329</v>
      </c>
      <c r="O1627" s="19" t="s">
        <v>10776</v>
      </c>
      <c r="P1627" s="20"/>
      <c r="R1627" s="19">
        <v>6600</v>
      </c>
      <c r="S1627" s="19" t="str">
        <f>IF(COUNTIF($B$2:B1627,B1627)&gt;1,"重複","")</f>
        <v/>
      </c>
      <c r="T1627" s="19" t="s">
        <v>12418</v>
      </c>
    </row>
    <row r="1628" spans="1:20" s="19" customFormat="1" hidden="1">
      <c r="A1628" s="19">
        <v>720030204</v>
      </c>
      <c r="B1628" s="19">
        <v>20053984</v>
      </c>
      <c r="C1628" s="19" t="s">
        <v>13255</v>
      </c>
      <c r="D1628" s="19" t="s">
        <v>13256</v>
      </c>
      <c r="E1628" s="20">
        <v>37865</v>
      </c>
      <c r="F1628" s="20">
        <v>38077</v>
      </c>
      <c r="G1628" s="19" t="s">
        <v>12416</v>
      </c>
      <c r="H1628" s="19" t="s">
        <v>33</v>
      </c>
      <c r="I1628" s="19" t="s">
        <v>1773</v>
      </c>
      <c r="O1628" s="19" t="s">
        <v>10770</v>
      </c>
      <c r="P1628" s="20"/>
      <c r="R1628" s="19">
        <v>5600</v>
      </c>
      <c r="S1628" s="19" t="str">
        <f>IF(COUNTIF($B$2:B1628,B1628)&gt;1,"重複","")</f>
        <v/>
      </c>
      <c r="T1628" s="19" t="s">
        <v>12418</v>
      </c>
    </row>
    <row r="1629" spans="1:20" s="19" customFormat="1" hidden="1">
      <c r="A1629" s="19">
        <v>720030205</v>
      </c>
      <c r="B1629" s="19">
        <v>20053966</v>
      </c>
      <c r="C1629" s="19" t="s">
        <v>13257</v>
      </c>
      <c r="D1629" s="19" t="s">
        <v>13258</v>
      </c>
      <c r="E1629" s="20">
        <v>37865</v>
      </c>
      <c r="F1629" s="20">
        <v>38077</v>
      </c>
      <c r="G1629" s="19" t="s">
        <v>12416</v>
      </c>
      <c r="H1629" s="19" t="s">
        <v>76</v>
      </c>
      <c r="I1629" s="19" t="s">
        <v>13259</v>
      </c>
      <c r="O1629" s="19" t="s">
        <v>10776</v>
      </c>
      <c r="P1629" s="20"/>
      <c r="R1629" s="19">
        <v>6600</v>
      </c>
      <c r="S1629" s="19" t="str">
        <f>IF(COUNTIF($B$2:B1629,B1629)&gt;1,"重複","")</f>
        <v/>
      </c>
      <c r="T1629" s="19" t="s">
        <v>12418</v>
      </c>
    </row>
    <row r="1630" spans="1:20" s="19" customFormat="1" hidden="1">
      <c r="A1630" s="19">
        <v>720030206</v>
      </c>
      <c r="B1630" s="19">
        <v>20053850</v>
      </c>
      <c r="C1630" s="19" t="s">
        <v>13260</v>
      </c>
      <c r="D1630" s="19" t="s">
        <v>13261</v>
      </c>
      <c r="E1630" s="20">
        <v>37865</v>
      </c>
      <c r="F1630" s="20">
        <v>38077</v>
      </c>
      <c r="G1630" s="19" t="s">
        <v>12416</v>
      </c>
      <c r="H1630" s="19" t="s">
        <v>33</v>
      </c>
      <c r="I1630" s="19" t="s">
        <v>13262</v>
      </c>
      <c r="O1630" s="19" t="s">
        <v>10770</v>
      </c>
      <c r="P1630" s="20"/>
      <c r="R1630" s="19">
        <v>6600</v>
      </c>
      <c r="S1630" s="19" t="str">
        <f>IF(COUNTIF($B$2:B1630,B1630)&gt;1,"重複","")</f>
        <v/>
      </c>
      <c r="T1630" s="19" t="s">
        <v>12418</v>
      </c>
    </row>
    <row r="1631" spans="1:20" s="19" customFormat="1" hidden="1">
      <c r="A1631" s="19">
        <v>720030207</v>
      </c>
      <c r="B1631" s="19">
        <v>20053975</v>
      </c>
      <c r="C1631" s="19" t="s">
        <v>5068</v>
      </c>
      <c r="D1631" s="19" t="s">
        <v>5069</v>
      </c>
      <c r="E1631" s="20">
        <v>37865</v>
      </c>
      <c r="F1631" s="20">
        <v>38077</v>
      </c>
      <c r="G1631" s="19" t="s">
        <v>75</v>
      </c>
      <c r="H1631" s="19" t="s">
        <v>76</v>
      </c>
      <c r="I1631" s="19" t="s">
        <v>12079</v>
      </c>
      <c r="O1631" s="19" t="s">
        <v>10776</v>
      </c>
      <c r="P1631" s="20"/>
      <c r="R1631" s="19">
        <v>6600</v>
      </c>
      <c r="S1631" s="19" t="str">
        <f>IF(COUNTIF($B$2:B1631,B1631)&gt;1,"重複","")</f>
        <v/>
      </c>
      <c r="T1631" s="19" t="s">
        <v>11124</v>
      </c>
    </row>
    <row r="1632" spans="1:20" s="19" customFormat="1" hidden="1">
      <c r="A1632" s="19">
        <v>720030208</v>
      </c>
      <c r="B1632" s="19">
        <v>20055104</v>
      </c>
      <c r="C1632" s="19" t="s">
        <v>13263</v>
      </c>
      <c r="D1632" s="19" t="s">
        <v>13264</v>
      </c>
      <c r="E1632" s="20">
        <v>37884</v>
      </c>
      <c r="F1632" s="20">
        <v>38077</v>
      </c>
      <c r="G1632" s="19" t="s">
        <v>12416</v>
      </c>
      <c r="H1632" s="19" t="s">
        <v>43</v>
      </c>
      <c r="I1632" s="19" t="s">
        <v>46</v>
      </c>
      <c r="O1632" s="19" t="s">
        <v>10771</v>
      </c>
      <c r="P1632" s="20"/>
      <c r="R1632" s="19">
        <v>6100</v>
      </c>
      <c r="S1632" s="19" t="str">
        <f>IF(COUNTIF($B$2:B1632,B1632)&gt;1,"重複","")</f>
        <v/>
      </c>
      <c r="T1632" s="19" t="s">
        <v>12418</v>
      </c>
    </row>
    <row r="1633" spans="1:20" s="19" customFormat="1" hidden="1">
      <c r="A1633" s="19">
        <v>720030209</v>
      </c>
      <c r="B1633" s="19">
        <v>20054163</v>
      </c>
      <c r="C1633" s="19" t="s">
        <v>8235</v>
      </c>
      <c r="D1633" s="19" t="s">
        <v>8063</v>
      </c>
      <c r="E1633" s="20">
        <v>37895</v>
      </c>
      <c r="F1633" s="20">
        <v>38077</v>
      </c>
      <c r="G1633" s="19" t="s">
        <v>75</v>
      </c>
      <c r="H1633" s="19" t="s">
        <v>119</v>
      </c>
      <c r="I1633" s="19" t="s">
        <v>8236</v>
      </c>
      <c r="O1633" s="19" t="s">
        <v>10792</v>
      </c>
      <c r="P1633" s="20"/>
      <c r="R1633" s="19">
        <v>4190</v>
      </c>
      <c r="S1633" s="19" t="str">
        <f>IF(COUNTIF($B$2:B1633,B1633)&gt;1,"重複","")</f>
        <v/>
      </c>
      <c r="T1633" s="19" t="s">
        <v>11124</v>
      </c>
    </row>
    <row r="1634" spans="1:20" s="19" customFormat="1" hidden="1">
      <c r="A1634" s="19">
        <v>720030209</v>
      </c>
      <c r="B1634" s="19">
        <v>20048231</v>
      </c>
      <c r="C1634" s="19" t="s">
        <v>8062</v>
      </c>
      <c r="D1634" s="19" t="s">
        <v>8063</v>
      </c>
      <c r="E1634" s="20">
        <v>37712</v>
      </c>
      <c r="F1634" s="20">
        <v>38077</v>
      </c>
      <c r="G1634" s="19" t="s">
        <v>75</v>
      </c>
      <c r="H1634" s="19" t="s">
        <v>2660</v>
      </c>
      <c r="I1634" s="19" t="s">
        <v>4933</v>
      </c>
      <c r="J1634" s="19" t="s">
        <v>5908</v>
      </c>
      <c r="K1634" s="19" t="s">
        <v>5911</v>
      </c>
      <c r="O1634" s="19" t="s">
        <v>10769</v>
      </c>
      <c r="P1634" s="20"/>
      <c r="R1634" s="19">
        <v>4190</v>
      </c>
      <c r="S1634" s="19" t="str">
        <f>IF(COUNTIF($B$2:B1634,B1634)&gt;1,"重複","")</f>
        <v/>
      </c>
      <c r="T1634" s="19" t="s">
        <v>11124</v>
      </c>
    </row>
    <row r="1635" spans="1:20" s="19" customFormat="1" hidden="1">
      <c r="A1635" s="19">
        <v>720030210</v>
      </c>
      <c r="B1635" s="19">
        <v>20054224</v>
      </c>
      <c r="C1635" s="19" t="s">
        <v>11596</v>
      </c>
      <c r="D1635" s="19" t="s">
        <v>11597</v>
      </c>
      <c r="E1635" s="20">
        <v>37895</v>
      </c>
      <c r="F1635" s="20">
        <v>38077</v>
      </c>
      <c r="G1635" s="19" t="s">
        <v>75</v>
      </c>
      <c r="H1635" s="19" t="s">
        <v>94</v>
      </c>
      <c r="I1635" s="19" t="s">
        <v>8242</v>
      </c>
      <c r="O1635" s="19" t="s">
        <v>10768</v>
      </c>
      <c r="P1635" s="20">
        <v>44295</v>
      </c>
      <c r="Q1635" s="19" t="s">
        <v>29</v>
      </c>
      <c r="R1635" s="19">
        <v>5110</v>
      </c>
      <c r="S1635" s="19" t="str">
        <f>IF(COUNTIF($B$2:B1635,B1635)&gt;1,"重複","")</f>
        <v/>
      </c>
      <c r="T1635" s="19" t="s">
        <v>11124</v>
      </c>
    </row>
    <row r="1636" spans="1:20" s="19" customFormat="1" hidden="1">
      <c r="A1636" s="19">
        <v>720030211</v>
      </c>
      <c r="B1636" s="19">
        <v>20054331</v>
      </c>
      <c r="C1636" s="19" t="s">
        <v>8246</v>
      </c>
      <c r="D1636" s="19" t="s">
        <v>8247</v>
      </c>
      <c r="E1636" s="20">
        <v>37895</v>
      </c>
      <c r="F1636" s="20">
        <v>38077</v>
      </c>
      <c r="G1636" s="19" t="s">
        <v>75</v>
      </c>
      <c r="H1636" s="19" t="s">
        <v>94</v>
      </c>
      <c r="I1636" s="19" t="s">
        <v>8245</v>
      </c>
      <c r="O1636" s="19" t="s">
        <v>10768</v>
      </c>
      <c r="P1636" s="20"/>
      <c r="R1636" s="19">
        <v>6230</v>
      </c>
      <c r="S1636" s="19" t="str">
        <f>IF(COUNTIF($B$2:B1636,B1636)&gt;1,"重複","")</f>
        <v/>
      </c>
      <c r="T1636" s="19" t="s">
        <v>11124</v>
      </c>
    </row>
    <row r="1637" spans="1:20" s="19" customFormat="1" hidden="1">
      <c r="A1637" s="19">
        <v>720030212</v>
      </c>
      <c r="B1637" s="19">
        <v>20070586</v>
      </c>
      <c r="C1637" s="19" t="s">
        <v>4192</v>
      </c>
      <c r="D1637" s="19" t="s">
        <v>4193</v>
      </c>
      <c r="E1637" s="20">
        <v>38626</v>
      </c>
      <c r="F1637" s="20">
        <v>38807</v>
      </c>
      <c r="G1637" s="19" t="s">
        <v>75</v>
      </c>
      <c r="H1637" s="19" t="s">
        <v>2660</v>
      </c>
      <c r="I1637" s="19" t="s">
        <v>2118</v>
      </c>
      <c r="O1637" s="19" t="s">
        <v>10769</v>
      </c>
      <c r="P1637" s="20"/>
      <c r="R1637" s="19">
        <v>6230</v>
      </c>
      <c r="S1637" s="19" t="str">
        <f>IF(COUNTIF($B$2:B1637,B1637)&gt;1,"重複","")</f>
        <v/>
      </c>
      <c r="T1637" s="19" t="s">
        <v>11124</v>
      </c>
    </row>
    <row r="1638" spans="1:20" s="19" customFormat="1" hidden="1">
      <c r="A1638" s="19">
        <v>720030212</v>
      </c>
      <c r="B1638" s="19">
        <v>20046106</v>
      </c>
      <c r="C1638" s="19" t="s">
        <v>4192</v>
      </c>
      <c r="D1638" s="19" t="s">
        <v>4193</v>
      </c>
      <c r="E1638" s="20">
        <v>37530</v>
      </c>
      <c r="F1638" s="20">
        <v>37711</v>
      </c>
      <c r="G1638" s="19" t="s">
        <v>75</v>
      </c>
      <c r="H1638" s="19" t="s">
        <v>8130</v>
      </c>
      <c r="I1638" s="19" t="s">
        <v>5259</v>
      </c>
      <c r="O1638" s="19" t="s">
        <v>12015</v>
      </c>
      <c r="P1638" s="20"/>
      <c r="R1638" s="19">
        <v>6230</v>
      </c>
      <c r="S1638" s="19" t="str">
        <f>IF(COUNTIF($B$2:B1638,B1638)&gt;1,"重複","")</f>
        <v/>
      </c>
      <c r="T1638" s="19" t="s">
        <v>11124</v>
      </c>
    </row>
    <row r="1639" spans="1:20" s="19" customFormat="1" hidden="1">
      <c r="A1639" s="19">
        <v>720030213</v>
      </c>
      <c r="B1639" s="19">
        <v>20055016</v>
      </c>
      <c r="C1639" s="19" t="s">
        <v>8260</v>
      </c>
      <c r="D1639" s="19" t="s">
        <v>8261</v>
      </c>
      <c r="E1639" s="20">
        <v>37895</v>
      </c>
      <c r="F1639" s="20">
        <v>38077</v>
      </c>
      <c r="G1639" s="19" t="s">
        <v>75</v>
      </c>
      <c r="H1639" s="19" t="s">
        <v>8130</v>
      </c>
      <c r="I1639" s="19" t="s">
        <v>2118</v>
      </c>
      <c r="O1639" s="19" t="s">
        <v>12015</v>
      </c>
      <c r="P1639" s="20"/>
      <c r="R1639" s="19">
        <v>6600</v>
      </c>
      <c r="S1639" s="19" t="str">
        <f>IF(COUNTIF($B$2:B1639,B1639)&gt;1,"重複","")</f>
        <v/>
      </c>
      <c r="T1639" s="19" t="s">
        <v>11124</v>
      </c>
    </row>
    <row r="1640" spans="1:20" s="19" customFormat="1" hidden="1">
      <c r="A1640" s="19">
        <v>720030214</v>
      </c>
      <c r="B1640" s="19">
        <v>20021574</v>
      </c>
      <c r="C1640" s="19" t="s">
        <v>8007</v>
      </c>
      <c r="D1640" s="19" t="s">
        <v>8008</v>
      </c>
      <c r="E1640" s="20">
        <v>36251</v>
      </c>
      <c r="F1640" s="20">
        <v>36616</v>
      </c>
      <c r="G1640" s="19" t="s">
        <v>75</v>
      </c>
      <c r="H1640" s="19" t="s">
        <v>119</v>
      </c>
      <c r="I1640" s="19" t="s">
        <v>2228</v>
      </c>
      <c r="O1640" s="19" t="s">
        <v>10792</v>
      </c>
      <c r="P1640" s="20"/>
      <c r="R1640" s="19">
        <v>4740</v>
      </c>
      <c r="S1640" s="19" t="str">
        <f>IF(COUNTIF($B$2:B1640,B1640)&gt;1,"重複","")</f>
        <v/>
      </c>
      <c r="T1640" s="19" t="s">
        <v>11124</v>
      </c>
    </row>
    <row r="1641" spans="1:20" s="19" customFormat="1" hidden="1">
      <c r="A1641" s="19">
        <v>720030214</v>
      </c>
      <c r="B1641" s="19">
        <v>20030271</v>
      </c>
      <c r="C1641" s="19" t="s">
        <v>8007</v>
      </c>
      <c r="D1641" s="19" t="s">
        <v>8008</v>
      </c>
      <c r="E1641" s="20">
        <v>35886</v>
      </c>
      <c r="F1641" s="20">
        <v>36250</v>
      </c>
      <c r="G1641" s="19" t="s">
        <v>75</v>
      </c>
      <c r="H1641" s="19" t="s">
        <v>2660</v>
      </c>
      <c r="I1641" s="19" t="s">
        <v>10410</v>
      </c>
      <c r="J1641" s="19" t="s">
        <v>12382</v>
      </c>
      <c r="K1641" s="19" t="s">
        <v>4937</v>
      </c>
      <c r="O1641" s="19" t="s">
        <v>10769</v>
      </c>
      <c r="P1641" s="20"/>
      <c r="R1641" s="19">
        <v>4740</v>
      </c>
      <c r="S1641" s="19" t="str">
        <f>IF(COUNTIF($B$2:B1641,B1641)&gt;1,"重複","")</f>
        <v/>
      </c>
      <c r="T1641" s="19" t="s">
        <v>11124</v>
      </c>
    </row>
    <row r="1642" spans="1:20" s="19" customFormat="1" hidden="1">
      <c r="A1642" s="19">
        <v>720030215</v>
      </c>
      <c r="B1642" s="19">
        <v>20054303</v>
      </c>
      <c r="C1642" s="19" t="s">
        <v>13265</v>
      </c>
      <c r="D1642" s="19" t="s">
        <v>13266</v>
      </c>
      <c r="E1642" s="20">
        <v>37895</v>
      </c>
      <c r="F1642" s="20">
        <v>38077</v>
      </c>
      <c r="G1642" s="19" t="s">
        <v>12416</v>
      </c>
      <c r="H1642" s="19" t="s">
        <v>94</v>
      </c>
      <c r="I1642" s="19" t="s">
        <v>13267</v>
      </c>
      <c r="O1642" s="19" t="s">
        <v>10768</v>
      </c>
      <c r="P1642" s="20"/>
      <c r="R1642" s="19">
        <v>6600</v>
      </c>
      <c r="S1642" s="19" t="str">
        <f>IF(COUNTIF($B$2:B1642,B1642)&gt;1,"重複","")</f>
        <v/>
      </c>
      <c r="T1642" s="19" t="s">
        <v>12418</v>
      </c>
    </row>
    <row r="1643" spans="1:20" s="19" customFormat="1" hidden="1">
      <c r="A1643" s="19">
        <v>720030216</v>
      </c>
      <c r="B1643" s="19">
        <v>20054553</v>
      </c>
      <c r="C1643" s="19" t="s">
        <v>13268</v>
      </c>
      <c r="D1643" s="19" t="s">
        <v>13269</v>
      </c>
      <c r="E1643" s="20">
        <v>37895</v>
      </c>
      <c r="F1643" s="20">
        <v>38077</v>
      </c>
      <c r="G1643" s="19" t="s">
        <v>12416</v>
      </c>
      <c r="H1643" s="19" t="s">
        <v>94</v>
      </c>
      <c r="I1643" s="19" t="s">
        <v>13270</v>
      </c>
      <c r="O1643" s="19" t="s">
        <v>10768</v>
      </c>
      <c r="P1643" s="20"/>
      <c r="R1643" s="19">
        <v>6600</v>
      </c>
      <c r="S1643" s="19" t="str">
        <f>IF(COUNTIF($B$2:B1643,B1643)&gt;1,"重複","")</f>
        <v/>
      </c>
      <c r="T1643" s="19" t="s">
        <v>12418</v>
      </c>
    </row>
    <row r="1644" spans="1:20" s="19" customFormat="1" hidden="1">
      <c r="A1644" s="19">
        <v>720030217</v>
      </c>
      <c r="B1644" s="19">
        <v>20054785</v>
      </c>
      <c r="C1644" s="19" t="s">
        <v>8255</v>
      </c>
      <c r="D1644" s="19" t="s">
        <v>8256</v>
      </c>
      <c r="E1644" s="20">
        <v>37895</v>
      </c>
      <c r="F1644" s="20">
        <v>38077</v>
      </c>
      <c r="G1644" s="19" t="s">
        <v>75</v>
      </c>
      <c r="H1644" s="19" t="s">
        <v>33</v>
      </c>
      <c r="I1644" s="19" t="s">
        <v>6307</v>
      </c>
      <c r="O1644" s="19" t="s">
        <v>10770</v>
      </c>
      <c r="P1644" s="20"/>
      <c r="R1644" s="19">
        <v>6600</v>
      </c>
      <c r="S1644" s="19" t="str">
        <f>IF(COUNTIF($B$2:B1644,B1644)&gt;1,"重複","")</f>
        <v/>
      </c>
      <c r="T1644" s="19" t="s">
        <v>11124</v>
      </c>
    </row>
    <row r="1645" spans="1:20" s="19" customFormat="1" hidden="1">
      <c r="A1645" s="19">
        <v>720030218</v>
      </c>
      <c r="B1645" s="19">
        <v>20054154</v>
      </c>
      <c r="C1645" s="19" t="s">
        <v>8232</v>
      </c>
      <c r="D1645" s="19" t="s">
        <v>8233</v>
      </c>
      <c r="E1645" s="20">
        <v>37895</v>
      </c>
      <c r="F1645" s="20">
        <v>38077</v>
      </c>
      <c r="G1645" s="19" t="s">
        <v>75</v>
      </c>
      <c r="H1645" s="19" t="s">
        <v>119</v>
      </c>
      <c r="I1645" s="19" t="s">
        <v>8234</v>
      </c>
      <c r="O1645" s="19" t="s">
        <v>10792</v>
      </c>
      <c r="P1645" s="20"/>
      <c r="R1645" s="19">
        <v>6600</v>
      </c>
      <c r="S1645" s="19" t="str">
        <f>IF(COUNTIF($B$2:B1645,B1645)&gt;1,"重複","")</f>
        <v/>
      </c>
      <c r="T1645" s="19" t="s">
        <v>11124</v>
      </c>
    </row>
    <row r="1646" spans="1:20" s="19" customFormat="1" hidden="1">
      <c r="A1646" s="19">
        <v>720030219</v>
      </c>
      <c r="B1646" s="19">
        <v>20033027</v>
      </c>
      <c r="C1646" s="19" t="s">
        <v>8209</v>
      </c>
      <c r="D1646" s="19" t="s">
        <v>8210</v>
      </c>
      <c r="E1646" s="20">
        <v>37165</v>
      </c>
      <c r="F1646" s="20">
        <v>37346</v>
      </c>
      <c r="G1646" s="19" t="s">
        <v>75</v>
      </c>
      <c r="H1646" s="19" t="s">
        <v>8130</v>
      </c>
      <c r="I1646" s="19" t="s">
        <v>5259</v>
      </c>
      <c r="O1646" s="19" t="s">
        <v>12015</v>
      </c>
      <c r="P1646" s="20"/>
      <c r="R1646" s="19">
        <v>6230</v>
      </c>
      <c r="S1646" s="19" t="str">
        <f>IF(COUNTIF($B$2:B1646,B1646)&gt;1,"重複","")</f>
        <v/>
      </c>
      <c r="T1646" s="19" t="s">
        <v>11124</v>
      </c>
    </row>
    <row r="1647" spans="1:20" s="19" customFormat="1" hidden="1">
      <c r="A1647" s="19">
        <v>720030220</v>
      </c>
      <c r="B1647" s="19">
        <v>20188314</v>
      </c>
      <c r="C1647" s="19" t="s">
        <v>8244</v>
      </c>
      <c r="D1647" s="19" t="s">
        <v>7234</v>
      </c>
      <c r="E1647" s="20">
        <v>43459</v>
      </c>
      <c r="F1647" s="20">
        <v>43555</v>
      </c>
      <c r="G1647" s="19" t="s">
        <v>75</v>
      </c>
      <c r="H1647" s="19" t="s">
        <v>74</v>
      </c>
      <c r="I1647" s="19" t="s">
        <v>1510</v>
      </c>
      <c r="O1647" s="19" t="s">
        <v>10819</v>
      </c>
      <c r="P1647" s="20">
        <v>43459</v>
      </c>
      <c r="Q1647" s="19" t="s">
        <v>29</v>
      </c>
      <c r="R1647" s="19">
        <v>5230</v>
      </c>
      <c r="S1647" s="19" t="str">
        <f>IF(COUNTIF($B$2:B1647,B1647)&gt;1,"重複","")</f>
        <v/>
      </c>
      <c r="T1647" s="19" t="s">
        <v>11124</v>
      </c>
    </row>
    <row r="1648" spans="1:20" s="19" customFormat="1" hidden="1">
      <c r="A1648" s="19">
        <v>720030220</v>
      </c>
      <c r="B1648" s="19">
        <v>20054321</v>
      </c>
      <c r="C1648" s="19" t="s">
        <v>8244</v>
      </c>
      <c r="D1648" s="19" t="s">
        <v>7234</v>
      </c>
      <c r="E1648" s="20">
        <v>37895</v>
      </c>
      <c r="F1648" s="20">
        <v>38077</v>
      </c>
      <c r="G1648" s="19" t="s">
        <v>75</v>
      </c>
      <c r="H1648" s="19" t="s">
        <v>94</v>
      </c>
      <c r="I1648" s="19" t="s">
        <v>8245</v>
      </c>
      <c r="O1648" s="19" t="s">
        <v>10768</v>
      </c>
      <c r="P1648" s="20"/>
      <c r="R1648" s="19">
        <v>4740</v>
      </c>
      <c r="S1648" s="19" t="str">
        <f>IF(COUNTIF($B$2:B1648,B1648)&gt;1,"重複","")</f>
        <v/>
      </c>
      <c r="T1648" s="19" t="s">
        <v>11124</v>
      </c>
    </row>
    <row r="1649" spans="1:20" s="19" customFormat="1" hidden="1">
      <c r="A1649" s="19">
        <v>720030221</v>
      </c>
      <c r="B1649" s="19">
        <v>20054590</v>
      </c>
      <c r="C1649" s="19" t="s">
        <v>13271</v>
      </c>
      <c r="D1649" s="19" t="s">
        <v>13272</v>
      </c>
      <c r="E1649" s="20">
        <v>37895</v>
      </c>
      <c r="F1649" s="20">
        <v>38077</v>
      </c>
      <c r="G1649" s="19" t="s">
        <v>12416</v>
      </c>
      <c r="H1649" s="19" t="s">
        <v>28</v>
      </c>
      <c r="I1649" s="19" t="s">
        <v>7300</v>
      </c>
      <c r="O1649" s="19" t="s">
        <v>10787</v>
      </c>
      <c r="P1649" s="20"/>
      <c r="R1649" s="19">
        <v>6600</v>
      </c>
      <c r="S1649" s="19" t="str">
        <f>IF(COUNTIF($B$2:B1649,B1649)&gt;1,"重複","")</f>
        <v/>
      </c>
      <c r="T1649" s="19" t="s">
        <v>12418</v>
      </c>
    </row>
    <row r="1650" spans="1:20" s="19" customFormat="1" hidden="1">
      <c r="A1650" s="19">
        <v>720030222</v>
      </c>
      <c r="B1650" s="19">
        <v>20022589</v>
      </c>
      <c r="C1650" s="19" t="s">
        <v>8180</v>
      </c>
      <c r="D1650" s="19" t="s">
        <v>8181</v>
      </c>
      <c r="E1650" s="20">
        <v>36087</v>
      </c>
      <c r="F1650" s="20">
        <v>36250</v>
      </c>
      <c r="G1650" s="19" t="s">
        <v>75</v>
      </c>
      <c r="H1650" s="19" t="s">
        <v>94</v>
      </c>
      <c r="I1650" s="19" t="s">
        <v>8182</v>
      </c>
      <c r="O1650" s="19" t="s">
        <v>10768</v>
      </c>
      <c r="P1650" s="20"/>
      <c r="R1650" s="19">
        <v>5730</v>
      </c>
      <c r="S1650" s="19" t="str">
        <f>IF(COUNTIF($B$2:B1650,B1650)&gt;1,"重複","")</f>
        <v/>
      </c>
      <c r="T1650" s="19" t="s">
        <v>11124</v>
      </c>
    </row>
    <row r="1651" spans="1:20" s="19" customFormat="1" hidden="1">
      <c r="A1651" s="19">
        <v>720030223</v>
      </c>
      <c r="B1651" s="19">
        <v>20054544</v>
      </c>
      <c r="C1651" s="19" t="s">
        <v>8251</v>
      </c>
      <c r="D1651" s="19" t="s">
        <v>8252</v>
      </c>
      <c r="E1651" s="20">
        <v>37895</v>
      </c>
      <c r="F1651" s="20">
        <v>38077</v>
      </c>
      <c r="G1651" s="19" t="s">
        <v>75</v>
      </c>
      <c r="H1651" s="19" t="s">
        <v>94</v>
      </c>
      <c r="I1651" s="19" t="s">
        <v>8253</v>
      </c>
      <c r="O1651" s="19" t="s">
        <v>10768</v>
      </c>
      <c r="P1651" s="20"/>
      <c r="R1651" s="19">
        <v>6600</v>
      </c>
      <c r="S1651" s="19" t="str">
        <f>IF(COUNTIF($B$2:B1651,B1651)&gt;1,"重複","")</f>
        <v/>
      </c>
      <c r="T1651" s="19" t="s">
        <v>11124</v>
      </c>
    </row>
    <row r="1652" spans="1:20" s="19" customFormat="1" hidden="1">
      <c r="A1652" s="19">
        <v>720030224</v>
      </c>
      <c r="B1652" s="19">
        <v>20055034</v>
      </c>
      <c r="C1652" s="19" t="s">
        <v>13273</v>
      </c>
      <c r="D1652" s="19" t="s">
        <v>13274</v>
      </c>
      <c r="E1652" s="20">
        <v>37895</v>
      </c>
      <c r="F1652" s="20">
        <v>38077</v>
      </c>
      <c r="G1652" s="19" t="s">
        <v>12416</v>
      </c>
      <c r="H1652" s="19" t="s">
        <v>8130</v>
      </c>
      <c r="I1652" s="19" t="s">
        <v>2118</v>
      </c>
      <c r="O1652" s="19" t="s">
        <v>12015</v>
      </c>
      <c r="P1652" s="20"/>
      <c r="R1652" s="19">
        <v>0</v>
      </c>
      <c r="S1652" s="19" t="str">
        <f>IF(COUNTIF($B$2:B1652,B1652)&gt;1,"重複","")</f>
        <v/>
      </c>
      <c r="T1652" s="19" t="s">
        <v>12418</v>
      </c>
    </row>
    <row r="1653" spans="1:20" s="19" customFormat="1" hidden="1">
      <c r="A1653" s="19">
        <v>720030225</v>
      </c>
      <c r="B1653" s="19">
        <v>20054075</v>
      </c>
      <c r="C1653" s="19" t="s">
        <v>8227</v>
      </c>
      <c r="D1653" s="19" t="s">
        <v>8228</v>
      </c>
      <c r="E1653" s="20">
        <v>37895</v>
      </c>
      <c r="F1653" s="20">
        <v>38077</v>
      </c>
      <c r="G1653" s="19" t="s">
        <v>75</v>
      </c>
      <c r="H1653" s="19" t="s">
        <v>119</v>
      </c>
      <c r="I1653" s="19" t="s">
        <v>8229</v>
      </c>
      <c r="O1653" s="19" t="s">
        <v>10792</v>
      </c>
      <c r="P1653" s="20"/>
      <c r="R1653" s="19">
        <v>5730</v>
      </c>
      <c r="S1653" s="19" t="str">
        <f>IF(COUNTIF($B$2:B1653,B1653)&gt;1,"重複","")</f>
        <v/>
      </c>
      <c r="T1653" s="19" t="s">
        <v>11124</v>
      </c>
    </row>
    <row r="1654" spans="1:20" s="19" customFormat="1" hidden="1">
      <c r="A1654" s="19">
        <v>720030226</v>
      </c>
      <c r="B1654" s="19">
        <v>20163268</v>
      </c>
      <c r="C1654" s="19" t="s">
        <v>2129</v>
      </c>
      <c r="D1654" s="19" t="s">
        <v>2130</v>
      </c>
      <c r="E1654" s="20">
        <v>42726</v>
      </c>
      <c r="F1654" s="20">
        <v>42825</v>
      </c>
      <c r="G1654" s="19" t="s">
        <v>75</v>
      </c>
      <c r="H1654" s="19" t="s">
        <v>119</v>
      </c>
      <c r="I1654" s="19" t="s">
        <v>1611</v>
      </c>
      <c r="O1654" s="19" t="s">
        <v>10792</v>
      </c>
      <c r="P1654" s="20">
        <v>42726</v>
      </c>
      <c r="Q1654" s="19" t="s">
        <v>29</v>
      </c>
      <c r="R1654" s="19">
        <v>6600</v>
      </c>
      <c r="S1654" s="19" t="str">
        <f>IF(COUNTIF($B$2:B1654,B1654)&gt;1,"重複","")</f>
        <v/>
      </c>
      <c r="T1654" s="19" t="s">
        <v>11124</v>
      </c>
    </row>
    <row r="1655" spans="1:20" s="19" customFormat="1" hidden="1">
      <c r="A1655" s="19">
        <v>720030226</v>
      </c>
      <c r="B1655" s="19">
        <v>20054298</v>
      </c>
      <c r="C1655" s="19" t="s">
        <v>2129</v>
      </c>
      <c r="D1655" s="19" t="s">
        <v>2130</v>
      </c>
      <c r="E1655" s="20">
        <v>37895</v>
      </c>
      <c r="F1655" s="20">
        <v>38077</v>
      </c>
      <c r="G1655" s="19" t="s">
        <v>75</v>
      </c>
      <c r="H1655" s="19" t="s">
        <v>94</v>
      </c>
      <c r="I1655" s="19" t="s">
        <v>8243</v>
      </c>
      <c r="J1655" s="19" t="s">
        <v>7838</v>
      </c>
      <c r="O1655" s="19" t="s">
        <v>10768</v>
      </c>
      <c r="P1655" s="20"/>
      <c r="R1655" s="19">
        <v>6230</v>
      </c>
      <c r="S1655" s="19" t="str">
        <f>IF(COUNTIF($B$2:B1655,B1655)&gt;1,"重複","")</f>
        <v/>
      </c>
      <c r="T1655" s="19" t="s">
        <v>11124</v>
      </c>
    </row>
    <row r="1656" spans="1:20" s="19" customFormat="1" hidden="1">
      <c r="A1656" s="19">
        <v>720030227</v>
      </c>
      <c r="B1656" s="19">
        <v>20055025</v>
      </c>
      <c r="C1656" s="19" t="s">
        <v>8262</v>
      </c>
      <c r="D1656" s="19" t="s">
        <v>8263</v>
      </c>
      <c r="E1656" s="20">
        <v>37895</v>
      </c>
      <c r="F1656" s="20">
        <v>38077</v>
      </c>
      <c r="G1656" s="19" t="s">
        <v>75</v>
      </c>
      <c r="H1656" s="19" t="s">
        <v>8130</v>
      </c>
      <c r="I1656" s="19" t="s">
        <v>2118</v>
      </c>
      <c r="O1656" s="19" t="s">
        <v>12015</v>
      </c>
      <c r="P1656" s="20"/>
      <c r="R1656" s="19">
        <v>6230</v>
      </c>
      <c r="S1656" s="19" t="str">
        <f>IF(COUNTIF($B$2:B1656,B1656)&gt;1,"重複","")</f>
        <v/>
      </c>
      <c r="T1656" s="19" t="s">
        <v>11124</v>
      </c>
    </row>
    <row r="1657" spans="1:20" s="19" customFormat="1" hidden="1">
      <c r="A1657" s="19">
        <v>720030228</v>
      </c>
      <c r="B1657" s="19">
        <v>20054127</v>
      </c>
      <c r="C1657" s="19" t="s">
        <v>13275</v>
      </c>
      <c r="D1657" s="19" t="s">
        <v>13276</v>
      </c>
      <c r="E1657" s="20">
        <v>37895</v>
      </c>
      <c r="F1657" s="20">
        <v>38077</v>
      </c>
      <c r="G1657" s="19" t="s">
        <v>12416</v>
      </c>
      <c r="H1657" s="19" t="s">
        <v>119</v>
      </c>
      <c r="I1657" s="19" t="s">
        <v>13277</v>
      </c>
      <c r="O1657" s="19" t="s">
        <v>10792</v>
      </c>
      <c r="P1657" s="20"/>
      <c r="R1657" s="19">
        <v>6100</v>
      </c>
      <c r="S1657" s="19" t="str">
        <f>IF(COUNTIF($B$2:B1657,B1657)&gt;1,"重複","")</f>
        <v/>
      </c>
      <c r="T1657" s="19" t="s">
        <v>12418</v>
      </c>
    </row>
    <row r="1658" spans="1:20" s="19" customFormat="1" hidden="1">
      <c r="A1658" s="19">
        <v>720030229</v>
      </c>
      <c r="B1658" s="19">
        <v>20054191</v>
      </c>
      <c r="C1658" s="19" t="s">
        <v>8237</v>
      </c>
      <c r="D1658" s="19" t="s">
        <v>8238</v>
      </c>
      <c r="E1658" s="20">
        <v>37895</v>
      </c>
      <c r="F1658" s="20">
        <v>38077</v>
      </c>
      <c r="G1658" s="19" t="s">
        <v>75</v>
      </c>
      <c r="H1658" s="19" t="s">
        <v>94</v>
      </c>
      <c r="I1658" s="19" t="s">
        <v>8239</v>
      </c>
      <c r="O1658" s="19" t="s">
        <v>10768</v>
      </c>
      <c r="P1658" s="20"/>
      <c r="R1658" s="19">
        <v>5230</v>
      </c>
      <c r="S1658" s="19" t="str">
        <f>IF(COUNTIF($B$2:B1658,B1658)&gt;1,"重複","")</f>
        <v/>
      </c>
      <c r="T1658" s="19" t="s">
        <v>11124</v>
      </c>
    </row>
    <row r="1659" spans="1:20" s="19" customFormat="1" hidden="1">
      <c r="A1659" s="19">
        <v>720030230</v>
      </c>
      <c r="B1659" s="19">
        <v>20054270</v>
      </c>
      <c r="C1659" s="19" t="s">
        <v>13278</v>
      </c>
      <c r="D1659" s="19" t="s">
        <v>13279</v>
      </c>
      <c r="E1659" s="20">
        <v>37895</v>
      </c>
      <c r="F1659" s="20">
        <v>38077</v>
      </c>
      <c r="G1659" s="19" t="s">
        <v>12416</v>
      </c>
      <c r="H1659" s="19" t="s">
        <v>94</v>
      </c>
      <c r="I1659" s="19" t="s">
        <v>6237</v>
      </c>
      <c r="O1659" s="19" t="s">
        <v>10768</v>
      </c>
      <c r="P1659" s="20"/>
      <c r="R1659" s="19">
        <v>6100</v>
      </c>
      <c r="S1659" s="19" t="str">
        <f>IF(COUNTIF($B$2:B1659,B1659)&gt;1,"重複","")</f>
        <v/>
      </c>
      <c r="T1659" s="19" t="s">
        <v>12418</v>
      </c>
    </row>
    <row r="1660" spans="1:20" s="19" customFormat="1" hidden="1">
      <c r="A1660" s="19">
        <v>720030231</v>
      </c>
      <c r="B1660" s="19">
        <v>20055169</v>
      </c>
      <c r="C1660" s="19" t="s">
        <v>13280</v>
      </c>
      <c r="D1660" s="19" t="s">
        <v>13281</v>
      </c>
      <c r="E1660" s="20">
        <v>37895</v>
      </c>
      <c r="F1660" s="20">
        <v>38077</v>
      </c>
      <c r="G1660" s="19" t="s">
        <v>12416</v>
      </c>
      <c r="H1660" s="19" t="s">
        <v>43</v>
      </c>
      <c r="I1660" s="19" t="s">
        <v>731</v>
      </c>
      <c r="O1660" s="19" t="s">
        <v>10771</v>
      </c>
      <c r="P1660" s="20"/>
      <c r="R1660" s="19">
        <v>6100</v>
      </c>
      <c r="S1660" s="19" t="str">
        <f>IF(COUNTIF($B$2:B1660,B1660)&gt;1,"重複","")</f>
        <v/>
      </c>
      <c r="T1660" s="19" t="s">
        <v>12418</v>
      </c>
    </row>
    <row r="1661" spans="1:20" s="19" customFormat="1" hidden="1">
      <c r="A1661" s="19">
        <v>720030232</v>
      </c>
      <c r="B1661" s="19">
        <v>20054855</v>
      </c>
      <c r="C1661" s="19" t="s">
        <v>13282</v>
      </c>
      <c r="D1661" s="19" t="s">
        <v>13283</v>
      </c>
      <c r="E1661" s="20">
        <v>37895</v>
      </c>
      <c r="F1661" s="20">
        <v>38077</v>
      </c>
      <c r="G1661" s="19" t="s">
        <v>12416</v>
      </c>
      <c r="H1661" s="19" t="s">
        <v>33</v>
      </c>
      <c r="I1661" s="19" t="s">
        <v>8257</v>
      </c>
      <c r="J1661" s="19" t="s">
        <v>13284</v>
      </c>
      <c r="O1661" s="19" t="s">
        <v>10770</v>
      </c>
      <c r="P1661" s="20"/>
      <c r="R1661" s="19">
        <v>5600</v>
      </c>
      <c r="S1661" s="19" t="str">
        <f>IF(COUNTIF($B$2:B1661,B1661)&gt;1,"重複","")</f>
        <v/>
      </c>
      <c r="T1661" s="19" t="s">
        <v>12418</v>
      </c>
    </row>
    <row r="1662" spans="1:20" s="19" customFormat="1" hidden="1">
      <c r="A1662" s="19">
        <v>720030233</v>
      </c>
      <c r="B1662" s="19">
        <v>20027433</v>
      </c>
      <c r="C1662" s="19" t="s">
        <v>8185</v>
      </c>
      <c r="D1662" s="19" t="s">
        <v>8186</v>
      </c>
      <c r="E1662" s="20">
        <v>36617</v>
      </c>
      <c r="F1662" s="20">
        <v>36981</v>
      </c>
      <c r="G1662" s="19" t="s">
        <v>75</v>
      </c>
      <c r="H1662" s="19" t="s">
        <v>76</v>
      </c>
      <c r="I1662" s="19" t="s">
        <v>5958</v>
      </c>
      <c r="J1662" s="19" t="s">
        <v>12247</v>
      </c>
      <c r="K1662" s="19" t="s">
        <v>8187</v>
      </c>
      <c r="L1662" s="19" t="s">
        <v>12248</v>
      </c>
      <c r="O1662" s="19" t="s">
        <v>10776</v>
      </c>
      <c r="P1662" s="20"/>
      <c r="R1662" s="19">
        <v>6230</v>
      </c>
      <c r="S1662" s="19" t="str">
        <f>IF(COUNTIF($B$2:B1662,B1662)&gt;1,"重複","")</f>
        <v/>
      </c>
      <c r="T1662" s="19" t="s">
        <v>11124</v>
      </c>
    </row>
    <row r="1663" spans="1:20" s="19" customFormat="1" hidden="1">
      <c r="A1663" s="19">
        <v>720030234</v>
      </c>
      <c r="B1663" s="19">
        <v>20054145</v>
      </c>
      <c r="C1663" s="19" t="s">
        <v>8230</v>
      </c>
      <c r="D1663" s="19" t="s">
        <v>8231</v>
      </c>
      <c r="E1663" s="20">
        <v>37895</v>
      </c>
      <c r="F1663" s="20">
        <v>38077</v>
      </c>
      <c r="G1663" s="19" t="s">
        <v>75</v>
      </c>
      <c r="H1663" s="19" t="s">
        <v>119</v>
      </c>
      <c r="I1663" s="19" t="s">
        <v>143</v>
      </c>
      <c r="O1663" s="19" t="s">
        <v>10792</v>
      </c>
      <c r="P1663" s="20"/>
      <c r="R1663" s="19">
        <v>6230</v>
      </c>
      <c r="S1663" s="19" t="str">
        <f>IF(COUNTIF($B$2:B1663,B1663)&gt;1,"重複","")</f>
        <v/>
      </c>
      <c r="T1663" s="19" t="s">
        <v>11124</v>
      </c>
    </row>
    <row r="1664" spans="1:20" s="19" customFormat="1" hidden="1">
      <c r="A1664" s="19">
        <v>720030235</v>
      </c>
      <c r="B1664" s="19">
        <v>20031611</v>
      </c>
      <c r="C1664" s="19" t="s">
        <v>8201</v>
      </c>
      <c r="D1664" s="19" t="s">
        <v>8202</v>
      </c>
      <c r="E1664" s="20">
        <v>35942</v>
      </c>
      <c r="F1664" s="20">
        <v>36250</v>
      </c>
      <c r="G1664" s="19" t="s">
        <v>75</v>
      </c>
      <c r="H1664" s="19" t="s">
        <v>94</v>
      </c>
      <c r="I1664" s="19" t="s">
        <v>6968</v>
      </c>
      <c r="O1664" s="19" t="s">
        <v>10768</v>
      </c>
      <c r="P1664" s="20"/>
      <c r="R1664" s="19">
        <v>4740</v>
      </c>
      <c r="S1664" s="19" t="str">
        <f>IF(COUNTIF($B$2:B1664,B1664)&gt;1,"重複","")</f>
        <v/>
      </c>
      <c r="T1664" s="19" t="s">
        <v>11124</v>
      </c>
    </row>
    <row r="1665" spans="1:20" s="19" customFormat="1" hidden="1">
      <c r="A1665" s="19">
        <v>720030236</v>
      </c>
      <c r="B1665" s="19">
        <v>20022116</v>
      </c>
      <c r="C1665" s="19" t="s">
        <v>2841</v>
      </c>
      <c r="D1665" s="19" t="s">
        <v>2842</v>
      </c>
      <c r="E1665" s="20">
        <v>36080</v>
      </c>
      <c r="F1665" s="20">
        <v>36250</v>
      </c>
      <c r="G1665" s="19" t="s">
        <v>75</v>
      </c>
      <c r="H1665" s="19" t="s">
        <v>94</v>
      </c>
      <c r="I1665" s="19" t="s">
        <v>6775</v>
      </c>
      <c r="O1665" s="19" t="s">
        <v>10768</v>
      </c>
      <c r="P1665" s="20">
        <v>41374</v>
      </c>
      <c r="Q1665" s="19" t="s">
        <v>29</v>
      </c>
      <c r="R1665" s="19">
        <v>5730</v>
      </c>
      <c r="S1665" s="19" t="str">
        <f>IF(COUNTIF($B$2:B1665,B1665)&gt;1,"重複","")</f>
        <v/>
      </c>
      <c r="T1665" s="19" t="s">
        <v>11124</v>
      </c>
    </row>
    <row r="1666" spans="1:20" s="19" customFormat="1" hidden="1">
      <c r="A1666" s="19">
        <v>720030237</v>
      </c>
      <c r="B1666" s="19">
        <v>20033018</v>
      </c>
      <c r="C1666" s="19" t="s">
        <v>8207</v>
      </c>
      <c r="D1666" s="19" t="s">
        <v>8208</v>
      </c>
      <c r="E1666" s="20">
        <v>37165</v>
      </c>
      <c r="F1666" s="20">
        <v>37346</v>
      </c>
      <c r="G1666" s="19" t="s">
        <v>75</v>
      </c>
      <c r="H1666" s="19" t="s">
        <v>8130</v>
      </c>
      <c r="I1666" s="19" t="s">
        <v>5259</v>
      </c>
      <c r="O1666" s="19" t="s">
        <v>12015</v>
      </c>
      <c r="P1666" s="20"/>
      <c r="R1666" s="19">
        <v>6230</v>
      </c>
      <c r="S1666" s="19" t="str">
        <f>IF(COUNTIF($B$2:B1666,B1666)&gt;1,"重複","")</f>
        <v/>
      </c>
      <c r="T1666" s="19" t="s">
        <v>11124</v>
      </c>
    </row>
    <row r="1667" spans="1:20" s="19" customFormat="1" hidden="1">
      <c r="A1667" s="19">
        <v>720030238</v>
      </c>
      <c r="B1667" s="19">
        <v>20030100</v>
      </c>
      <c r="C1667" s="19" t="s">
        <v>134</v>
      </c>
      <c r="D1667" s="19" t="s">
        <v>135</v>
      </c>
      <c r="E1667" s="20">
        <v>35886</v>
      </c>
      <c r="F1667" s="20">
        <v>36250</v>
      </c>
      <c r="G1667" s="19" t="s">
        <v>75</v>
      </c>
      <c r="H1667" s="19" t="s">
        <v>10781</v>
      </c>
      <c r="I1667" s="19" t="s">
        <v>136</v>
      </c>
      <c r="O1667" s="19" t="s">
        <v>10782</v>
      </c>
      <c r="P1667" s="20">
        <v>43374</v>
      </c>
      <c r="Q1667" s="19" t="s">
        <v>29</v>
      </c>
      <c r="R1667" s="19">
        <v>6230</v>
      </c>
      <c r="S1667" s="19" t="str">
        <f>IF(COUNTIF($B$2:B1667,B1667)&gt;1,"重複","")</f>
        <v/>
      </c>
      <c r="T1667" s="19" t="s">
        <v>11124</v>
      </c>
    </row>
    <row r="1668" spans="1:20" s="19" customFormat="1" hidden="1">
      <c r="A1668" s="19">
        <v>720030238</v>
      </c>
      <c r="B1668" s="19">
        <v>20054206</v>
      </c>
      <c r="C1668" s="19" t="s">
        <v>134</v>
      </c>
      <c r="D1668" s="19" t="s">
        <v>135</v>
      </c>
      <c r="E1668" s="20">
        <v>37895</v>
      </c>
      <c r="F1668" s="20">
        <v>38077</v>
      </c>
      <c r="G1668" s="19" t="s">
        <v>75</v>
      </c>
      <c r="H1668" s="19" t="s">
        <v>94</v>
      </c>
      <c r="I1668" s="19" t="s">
        <v>8240</v>
      </c>
      <c r="O1668" s="19" t="s">
        <v>10768</v>
      </c>
      <c r="P1668" s="20"/>
      <c r="R1668" s="19">
        <v>6230</v>
      </c>
      <c r="S1668" s="19" t="str">
        <f>IF(COUNTIF($B$2:B1668,B1668)&gt;1,"重複","")</f>
        <v/>
      </c>
      <c r="T1668" s="19" t="s">
        <v>11124</v>
      </c>
    </row>
    <row r="1669" spans="1:20" s="19" customFormat="1" hidden="1">
      <c r="A1669" s="19">
        <v>720030239</v>
      </c>
      <c r="B1669" s="19">
        <v>20055196</v>
      </c>
      <c r="C1669" s="19" t="s">
        <v>8266</v>
      </c>
      <c r="D1669" s="19" t="s">
        <v>8267</v>
      </c>
      <c r="E1669" s="20">
        <v>37895</v>
      </c>
      <c r="F1669" s="20">
        <v>38077</v>
      </c>
      <c r="G1669" s="19" t="s">
        <v>75</v>
      </c>
      <c r="H1669" s="19" t="s">
        <v>43</v>
      </c>
      <c r="I1669" s="19" t="s">
        <v>1588</v>
      </c>
      <c r="O1669" s="19" t="s">
        <v>10771</v>
      </c>
      <c r="P1669" s="20"/>
      <c r="R1669" s="19">
        <v>6600</v>
      </c>
      <c r="S1669" s="19" t="str">
        <f>IF(COUNTIF($B$2:B1669,B1669)&gt;1,"重複","")</f>
        <v/>
      </c>
      <c r="T1669" s="19" t="s">
        <v>11124</v>
      </c>
    </row>
    <row r="1670" spans="1:20" s="19" customFormat="1" hidden="1">
      <c r="A1670" s="19">
        <v>720030240</v>
      </c>
      <c r="B1670" s="19">
        <v>20028207</v>
      </c>
      <c r="C1670" s="19" t="s">
        <v>3374</v>
      </c>
      <c r="D1670" s="19" t="s">
        <v>3375</v>
      </c>
      <c r="E1670" s="20">
        <v>35977</v>
      </c>
      <c r="F1670" s="20">
        <v>36068</v>
      </c>
      <c r="G1670" s="19" t="s">
        <v>75</v>
      </c>
      <c r="H1670" s="19" t="s">
        <v>76</v>
      </c>
      <c r="O1670" s="19" t="s">
        <v>10776</v>
      </c>
      <c r="P1670" s="20">
        <v>41681</v>
      </c>
      <c r="Q1670" s="19" t="s">
        <v>29</v>
      </c>
      <c r="R1670" s="19">
        <v>6600</v>
      </c>
      <c r="S1670" s="19" t="str">
        <f>IF(COUNTIF($B$2:B1670,B1670)&gt;1,"重複","")</f>
        <v/>
      </c>
      <c r="T1670" s="19" t="s">
        <v>11124</v>
      </c>
    </row>
    <row r="1671" spans="1:20" s="19" customFormat="1" hidden="1">
      <c r="A1671" s="19">
        <v>720030241</v>
      </c>
      <c r="B1671" s="19">
        <v>20055187</v>
      </c>
      <c r="C1671" s="19" t="s">
        <v>8264</v>
      </c>
      <c r="D1671" s="19" t="s">
        <v>8265</v>
      </c>
      <c r="E1671" s="20">
        <v>37895</v>
      </c>
      <c r="F1671" s="20">
        <v>38077</v>
      </c>
      <c r="G1671" s="19" t="s">
        <v>75</v>
      </c>
      <c r="H1671" s="19" t="s">
        <v>43</v>
      </c>
      <c r="I1671" s="19" t="s">
        <v>1420</v>
      </c>
      <c r="O1671" s="19" t="s">
        <v>10771</v>
      </c>
      <c r="P1671" s="20"/>
      <c r="R1671" s="19">
        <v>6100</v>
      </c>
      <c r="S1671" s="19" t="str">
        <f>IF(COUNTIF($B$2:B1671,B1671)&gt;1,"重複","")</f>
        <v/>
      </c>
      <c r="T1671" s="19" t="s">
        <v>11124</v>
      </c>
    </row>
    <row r="1672" spans="1:20" s="19" customFormat="1" hidden="1">
      <c r="A1672" s="19">
        <v>720030242</v>
      </c>
      <c r="B1672" s="19">
        <v>20070879</v>
      </c>
      <c r="C1672" s="19" t="s">
        <v>158</v>
      </c>
      <c r="D1672" s="19" t="s">
        <v>159</v>
      </c>
      <c r="E1672" s="20">
        <v>38639</v>
      </c>
      <c r="F1672" s="20">
        <v>38807</v>
      </c>
      <c r="G1672" s="19" t="s">
        <v>75</v>
      </c>
      <c r="H1672" s="19" t="s">
        <v>28</v>
      </c>
      <c r="I1672" s="19" t="s">
        <v>160</v>
      </c>
      <c r="O1672" s="19" t="s">
        <v>10787</v>
      </c>
      <c r="P1672" s="20">
        <v>43739</v>
      </c>
      <c r="Q1672" s="19" t="s">
        <v>29</v>
      </c>
      <c r="R1672" s="19">
        <v>6230</v>
      </c>
      <c r="S1672" s="19" t="str">
        <f>IF(COUNTIF($B$2:B1672,B1672)&gt;1,"重複","")</f>
        <v/>
      </c>
      <c r="T1672" s="19" t="s">
        <v>11124</v>
      </c>
    </row>
    <row r="1673" spans="1:20" s="19" customFormat="1" hidden="1">
      <c r="A1673" s="19">
        <v>720030242</v>
      </c>
      <c r="B1673" s="19">
        <v>20046142</v>
      </c>
      <c r="C1673" s="19" t="s">
        <v>158</v>
      </c>
      <c r="D1673" s="19" t="s">
        <v>159</v>
      </c>
      <c r="E1673" s="20">
        <v>37530</v>
      </c>
      <c r="F1673" s="20">
        <v>37711</v>
      </c>
      <c r="G1673" s="19" t="s">
        <v>75</v>
      </c>
      <c r="H1673" s="19" t="s">
        <v>8130</v>
      </c>
      <c r="I1673" s="19" t="s">
        <v>5259</v>
      </c>
      <c r="O1673" s="19" t="s">
        <v>12015</v>
      </c>
      <c r="P1673" s="20"/>
      <c r="R1673" s="19">
        <v>6230</v>
      </c>
      <c r="S1673" s="19" t="str">
        <f>IF(COUNTIF($B$2:B1673,B1673)&gt;1,"重複","")</f>
        <v/>
      </c>
      <c r="T1673" s="19" t="s">
        <v>11124</v>
      </c>
    </row>
    <row r="1674" spans="1:20" s="19" customFormat="1" hidden="1">
      <c r="A1674" s="19">
        <v>720030243</v>
      </c>
      <c r="B1674" s="19">
        <v>20028689</v>
      </c>
      <c r="C1674" s="19" t="s">
        <v>8191</v>
      </c>
      <c r="D1674" s="19" t="s">
        <v>8192</v>
      </c>
      <c r="E1674" s="20">
        <v>36069</v>
      </c>
      <c r="F1674" s="20">
        <v>36250</v>
      </c>
      <c r="G1674" s="19" t="s">
        <v>75</v>
      </c>
      <c r="H1674" s="19" t="s">
        <v>28</v>
      </c>
      <c r="I1674" s="19" t="s">
        <v>12004</v>
      </c>
      <c r="O1674" s="19" t="s">
        <v>10787</v>
      </c>
      <c r="P1674" s="20"/>
      <c r="R1674" s="19">
        <v>5230</v>
      </c>
      <c r="S1674" s="19" t="str">
        <f>IF(COUNTIF($B$2:B1674,B1674)&gt;1,"重複","")</f>
        <v/>
      </c>
      <c r="T1674" s="19" t="s">
        <v>11124</v>
      </c>
    </row>
    <row r="1675" spans="1:20" s="19" customFormat="1" hidden="1">
      <c r="A1675" s="19">
        <v>720030244</v>
      </c>
      <c r="B1675" s="19">
        <v>20054251</v>
      </c>
      <c r="C1675" s="19" t="s">
        <v>2414</v>
      </c>
      <c r="D1675" s="19" t="s">
        <v>2415</v>
      </c>
      <c r="E1675" s="20">
        <v>37895</v>
      </c>
      <c r="F1675" s="20">
        <v>38077</v>
      </c>
      <c r="G1675" s="19" t="s">
        <v>75</v>
      </c>
      <c r="H1675" s="19" t="s">
        <v>94</v>
      </c>
      <c r="I1675" s="19" t="s">
        <v>4894</v>
      </c>
      <c r="J1675" s="19" t="s">
        <v>7684</v>
      </c>
      <c r="O1675" s="19" t="s">
        <v>10768</v>
      </c>
      <c r="P1675" s="20">
        <v>41374</v>
      </c>
      <c r="Q1675" s="19" t="s">
        <v>29</v>
      </c>
      <c r="R1675" s="19">
        <v>6600</v>
      </c>
      <c r="S1675" s="19" t="str">
        <f>IF(COUNTIF($B$2:B1675,B1675)&gt;1,"重複","")</f>
        <v/>
      </c>
      <c r="T1675" s="19" t="s">
        <v>11124</v>
      </c>
    </row>
    <row r="1676" spans="1:20" s="19" customFormat="1" hidden="1">
      <c r="A1676" s="19">
        <v>720030245</v>
      </c>
      <c r="B1676" s="19">
        <v>20027061</v>
      </c>
      <c r="C1676" s="19" t="s">
        <v>13285</v>
      </c>
      <c r="D1676" s="19" t="s">
        <v>13286</v>
      </c>
      <c r="E1676" s="20">
        <v>36069</v>
      </c>
      <c r="F1676" s="20">
        <v>36250</v>
      </c>
      <c r="G1676" s="19" t="s">
        <v>12416</v>
      </c>
      <c r="H1676" s="19" t="s">
        <v>76</v>
      </c>
      <c r="I1676" s="19" t="s">
        <v>7255</v>
      </c>
      <c r="O1676" s="19" t="s">
        <v>10776</v>
      </c>
      <c r="P1676" s="20"/>
      <c r="R1676" s="19">
        <v>4740</v>
      </c>
      <c r="S1676" s="19" t="str">
        <f>IF(COUNTIF($B$2:B1676,B1676)&gt;1,"重複","")</f>
        <v/>
      </c>
      <c r="T1676" s="19" t="s">
        <v>12418</v>
      </c>
    </row>
    <row r="1677" spans="1:20" s="19" customFormat="1" hidden="1">
      <c r="A1677" s="19">
        <v>720030246</v>
      </c>
      <c r="B1677" s="19">
        <v>20029452</v>
      </c>
      <c r="C1677" s="19" t="s">
        <v>8197</v>
      </c>
      <c r="D1677" s="19" t="s">
        <v>8198</v>
      </c>
      <c r="E1677" s="20">
        <v>35886</v>
      </c>
      <c r="F1677" s="20">
        <v>36250</v>
      </c>
      <c r="G1677" s="19" t="s">
        <v>75</v>
      </c>
      <c r="H1677" s="19" t="s">
        <v>2660</v>
      </c>
      <c r="I1677" s="19" t="s">
        <v>136</v>
      </c>
      <c r="O1677" s="19" t="s">
        <v>10769</v>
      </c>
      <c r="P1677" s="20"/>
      <c r="R1677" s="19">
        <v>5730</v>
      </c>
      <c r="S1677" s="19" t="str">
        <f>IF(COUNTIF($B$2:B1677,B1677)&gt;1,"重複","")</f>
        <v/>
      </c>
      <c r="T1677" s="19" t="s">
        <v>11124</v>
      </c>
    </row>
    <row r="1678" spans="1:20" s="19" customFormat="1" hidden="1">
      <c r="A1678" s="19">
        <v>720030247</v>
      </c>
      <c r="B1678" s="19">
        <v>20045129</v>
      </c>
      <c r="C1678" s="19" t="s">
        <v>8221</v>
      </c>
      <c r="D1678" s="19" t="s">
        <v>8222</v>
      </c>
      <c r="E1678" s="20">
        <v>37530</v>
      </c>
      <c r="F1678" s="20">
        <v>37711</v>
      </c>
      <c r="G1678" s="19" t="s">
        <v>75</v>
      </c>
      <c r="H1678" s="19" t="s">
        <v>119</v>
      </c>
      <c r="I1678" s="19" t="s">
        <v>7760</v>
      </c>
      <c r="O1678" s="19" t="s">
        <v>10792</v>
      </c>
      <c r="P1678" s="20"/>
      <c r="R1678" s="19">
        <v>5730</v>
      </c>
      <c r="S1678" s="19" t="str">
        <f>IF(COUNTIF($B$2:B1678,B1678)&gt;1,"重複","")</f>
        <v/>
      </c>
      <c r="T1678" s="19" t="s">
        <v>11124</v>
      </c>
    </row>
    <row r="1679" spans="1:20" s="19" customFormat="1" hidden="1">
      <c r="A1679" s="19">
        <v>720030248</v>
      </c>
      <c r="B1679" s="19">
        <v>20031416</v>
      </c>
      <c r="C1679" s="19" t="s">
        <v>8199</v>
      </c>
      <c r="D1679" s="19" t="s">
        <v>8200</v>
      </c>
      <c r="E1679" s="20">
        <v>35942</v>
      </c>
      <c r="F1679" s="20">
        <v>36250</v>
      </c>
      <c r="G1679" s="19" t="s">
        <v>75</v>
      </c>
      <c r="H1679" s="19" t="s">
        <v>94</v>
      </c>
      <c r="I1679" s="19" t="s">
        <v>6968</v>
      </c>
      <c r="O1679" s="19" t="s">
        <v>10768</v>
      </c>
      <c r="P1679" s="20"/>
      <c r="R1679" s="19">
        <v>4740</v>
      </c>
      <c r="S1679" s="19" t="str">
        <f>IF(COUNTIF($B$2:B1679,B1679)&gt;1,"重複","")</f>
        <v/>
      </c>
      <c r="T1679" s="19" t="s">
        <v>11124</v>
      </c>
    </row>
    <row r="1680" spans="1:20" s="19" customFormat="1" hidden="1">
      <c r="A1680" s="19">
        <v>720030249</v>
      </c>
      <c r="B1680" s="19">
        <v>20034101</v>
      </c>
      <c r="C1680" s="19" t="s">
        <v>8211</v>
      </c>
      <c r="D1680" s="19" t="s">
        <v>8212</v>
      </c>
      <c r="E1680" s="20">
        <v>37196</v>
      </c>
      <c r="F1680" s="20">
        <v>37346</v>
      </c>
      <c r="G1680" s="19" t="s">
        <v>75</v>
      </c>
      <c r="H1680" s="19" t="s">
        <v>94</v>
      </c>
      <c r="I1680" s="19" t="s">
        <v>8213</v>
      </c>
      <c r="O1680" s="19" t="s">
        <v>10768</v>
      </c>
      <c r="P1680" s="20"/>
      <c r="R1680" s="19">
        <v>4190</v>
      </c>
      <c r="S1680" s="19" t="str">
        <f>IF(COUNTIF($B$2:B1680,B1680)&gt;1,"重複","")</f>
        <v/>
      </c>
      <c r="T1680" s="19" t="s">
        <v>11124</v>
      </c>
    </row>
    <row r="1681" spans="1:20" s="19" customFormat="1" hidden="1">
      <c r="A1681" s="19">
        <v>720030250</v>
      </c>
      <c r="B1681" s="19">
        <v>20045449</v>
      </c>
      <c r="C1681" s="19" t="s">
        <v>13287</v>
      </c>
      <c r="D1681" s="19" t="s">
        <v>13288</v>
      </c>
      <c r="E1681" s="20">
        <v>37530</v>
      </c>
      <c r="F1681" s="20">
        <v>37711</v>
      </c>
      <c r="G1681" s="19" t="s">
        <v>12416</v>
      </c>
      <c r="H1681" s="19" t="s">
        <v>28</v>
      </c>
      <c r="I1681" s="19" t="s">
        <v>13289</v>
      </c>
      <c r="O1681" s="19" t="s">
        <v>10787</v>
      </c>
      <c r="P1681" s="20"/>
      <c r="R1681" s="19">
        <v>0</v>
      </c>
      <c r="S1681" s="19" t="str">
        <f>IF(COUNTIF($B$2:B1681,B1681)&gt;1,"重複","")</f>
        <v/>
      </c>
      <c r="T1681" s="19" t="s">
        <v>12418</v>
      </c>
    </row>
    <row r="1682" spans="1:20" s="19" customFormat="1" hidden="1">
      <c r="A1682" s="19">
        <v>720030251</v>
      </c>
      <c r="B1682" s="19">
        <v>20054377</v>
      </c>
      <c r="C1682" s="19" t="s">
        <v>1155</v>
      </c>
      <c r="D1682" s="19" t="s">
        <v>1156</v>
      </c>
      <c r="E1682" s="20">
        <v>37895</v>
      </c>
      <c r="F1682" s="20">
        <v>38077</v>
      </c>
      <c r="G1682" s="19" t="s">
        <v>12416</v>
      </c>
      <c r="H1682" s="19" t="s">
        <v>76</v>
      </c>
      <c r="I1682" s="19" t="s">
        <v>4646</v>
      </c>
      <c r="O1682" s="19" t="s">
        <v>10776</v>
      </c>
      <c r="P1682" s="20"/>
      <c r="R1682" s="19">
        <v>6600</v>
      </c>
      <c r="S1682" s="19" t="str">
        <f>IF(COUNTIF($B$2:B1682,B1682)&gt;1,"重複","")</f>
        <v/>
      </c>
      <c r="T1682" s="19" t="s">
        <v>12418</v>
      </c>
    </row>
    <row r="1683" spans="1:20" s="19" customFormat="1" hidden="1">
      <c r="A1683" s="19">
        <v>720030252</v>
      </c>
      <c r="B1683" s="19">
        <v>20032129</v>
      </c>
      <c r="C1683" s="19" t="s">
        <v>8205</v>
      </c>
      <c r="D1683" s="19" t="s">
        <v>8206</v>
      </c>
      <c r="E1683" s="20">
        <v>36434</v>
      </c>
      <c r="F1683" s="20">
        <v>36616</v>
      </c>
      <c r="G1683" s="19" t="s">
        <v>75</v>
      </c>
      <c r="H1683" s="19" t="s">
        <v>94</v>
      </c>
      <c r="I1683" s="19" t="s">
        <v>12393</v>
      </c>
      <c r="O1683" s="19" t="s">
        <v>10768</v>
      </c>
      <c r="P1683" s="20"/>
      <c r="R1683" s="19">
        <v>4740</v>
      </c>
      <c r="S1683" s="19" t="str">
        <f>IF(COUNTIF($B$2:B1683,B1683)&gt;1,"重複","")</f>
        <v/>
      </c>
      <c r="T1683" s="19" t="s">
        <v>11124</v>
      </c>
    </row>
    <row r="1684" spans="1:20" s="19" customFormat="1" hidden="1">
      <c r="A1684" s="19">
        <v>720030253</v>
      </c>
      <c r="B1684" s="19">
        <v>20054623</v>
      </c>
      <c r="C1684" s="19" t="s">
        <v>13290</v>
      </c>
      <c r="D1684" s="19" t="s">
        <v>13291</v>
      </c>
      <c r="E1684" s="20">
        <v>37895</v>
      </c>
      <c r="F1684" s="20">
        <v>38077</v>
      </c>
      <c r="G1684" s="19" t="s">
        <v>12416</v>
      </c>
      <c r="H1684" s="19" t="s">
        <v>94</v>
      </c>
      <c r="I1684" s="19" t="s">
        <v>13292</v>
      </c>
      <c r="J1684" s="19" t="s">
        <v>8254</v>
      </c>
      <c r="O1684" s="19" t="s">
        <v>10768</v>
      </c>
      <c r="P1684" s="20"/>
      <c r="R1684" s="19">
        <v>6600</v>
      </c>
      <c r="S1684" s="19" t="str">
        <f>IF(COUNTIF($B$2:B1684,B1684)&gt;1,"重複","")</f>
        <v/>
      </c>
      <c r="T1684" s="19" t="s">
        <v>12418</v>
      </c>
    </row>
    <row r="1685" spans="1:20" s="19" customFormat="1" hidden="1">
      <c r="A1685" s="19">
        <v>720030254</v>
      </c>
      <c r="B1685" s="19">
        <v>20026289</v>
      </c>
      <c r="C1685" s="19" t="s">
        <v>8183</v>
      </c>
      <c r="D1685" s="19" t="s">
        <v>8184</v>
      </c>
      <c r="E1685" s="20">
        <v>36815</v>
      </c>
      <c r="F1685" s="20">
        <v>36981</v>
      </c>
      <c r="G1685" s="19" t="s">
        <v>75</v>
      </c>
      <c r="H1685" s="19" t="s">
        <v>43</v>
      </c>
      <c r="I1685" s="19" t="s">
        <v>3194</v>
      </c>
      <c r="O1685" s="19" t="s">
        <v>10771</v>
      </c>
      <c r="P1685" s="20"/>
      <c r="R1685" s="19">
        <v>5730</v>
      </c>
      <c r="S1685" s="19" t="str">
        <f>IF(COUNTIF($B$2:B1685,B1685)&gt;1,"重複","")</f>
        <v/>
      </c>
      <c r="T1685" s="19" t="s">
        <v>11124</v>
      </c>
    </row>
    <row r="1686" spans="1:20" s="19" customFormat="1" hidden="1">
      <c r="A1686" s="19">
        <v>720030255</v>
      </c>
      <c r="B1686" s="19">
        <v>20044921</v>
      </c>
      <c r="C1686" s="19" t="s">
        <v>8218</v>
      </c>
      <c r="D1686" s="19" t="s">
        <v>8219</v>
      </c>
      <c r="E1686" s="20">
        <v>37530</v>
      </c>
      <c r="F1686" s="20">
        <v>37711</v>
      </c>
      <c r="G1686" s="19" t="s">
        <v>75</v>
      </c>
      <c r="H1686" s="19" t="s">
        <v>94</v>
      </c>
      <c r="I1686" s="19" t="s">
        <v>8220</v>
      </c>
      <c r="O1686" s="19" t="s">
        <v>10768</v>
      </c>
      <c r="P1686" s="20"/>
      <c r="R1686" s="19">
        <v>6230</v>
      </c>
      <c r="S1686" s="19" t="str">
        <f>IF(COUNTIF($B$2:B1686,B1686)&gt;1,"重複","")</f>
        <v/>
      </c>
      <c r="T1686" s="19" t="s">
        <v>11124</v>
      </c>
    </row>
    <row r="1687" spans="1:20" s="19" customFormat="1" hidden="1">
      <c r="A1687" s="19">
        <v>720030256</v>
      </c>
      <c r="B1687" s="19">
        <v>20097581</v>
      </c>
      <c r="C1687" s="19" t="s">
        <v>5495</v>
      </c>
      <c r="D1687" s="19" t="s">
        <v>5496</v>
      </c>
      <c r="E1687" s="20">
        <v>39917</v>
      </c>
      <c r="F1687" s="20">
        <v>40268</v>
      </c>
      <c r="G1687" s="19" t="s">
        <v>75</v>
      </c>
      <c r="H1687" s="19" t="s">
        <v>2660</v>
      </c>
      <c r="I1687" s="19" t="s">
        <v>2314</v>
      </c>
      <c r="O1687" s="19" t="s">
        <v>10769</v>
      </c>
      <c r="P1687" s="20"/>
      <c r="R1687" s="19">
        <v>6230</v>
      </c>
      <c r="S1687" s="19" t="str">
        <f>IF(COUNTIF($B$2:B1687,B1687)&gt;1,"重複","")</f>
        <v/>
      </c>
      <c r="T1687" s="19" t="s">
        <v>11124</v>
      </c>
    </row>
    <row r="1688" spans="1:20" s="19" customFormat="1" hidden="1">
      <c r="A1688" s="19">
        <v>720030256</v>
      </c>
      <c r="B1688" s="19">
        <v>20054215</v>
      </c>
      <c r="C1688" s="19" t="s">
        <v>5495</v>
      </c>
      <c r="D1688" s="19" t="s">
        <v>5496</v>
      </c>
      <c r="E1688" s="20">
        <v>37895</v>
      </c>
      <c r="F1688" s="20">
        <v>38077</v>
      </c>
      <c r="G1688" s="19" t="s">
        <v>75</v>
      </c>
      <c r="H1688" s="19" t="s">
        <v>94</v>
      </c>
      <c r="I1688" s="19" t="s">
        <v>8241</v>
      </c>
      <c r="O1688" s="19" t="s">
        <v>10768</v>
      </c>
      <c r="P1688" s="20"/>
      <c r="R1688" s="19">
        <v>6230</v>
      </c>
      <c r="S1688" s="19" t="str">
        <f>IF(COUNTIF($B$2:B1688,B1688)&gt;1,"重複","")</f>
        <v/>
      </c>
      <c r="T1688" s="19" t="s">
        <v>11124</v>
      </c>
    </row>
    <row r="1689" spans="1:20" s="19" customFormat="1" hidden="1">
      <c r="A1689" s="19">
        <v>720030257</v>
      </c>
      <c r="B1689" s="19">
        <v>20034175</v>
      </c>
      <c r="C1689" s="19" t="s">
        <v>8214</v>
      </c>
      <c r="D1689" s="19" t="s">
        <v>8215</v>
      </c>
      <c r="E1689" s="20">
        <v>37165</v>
      </c>
      <c r="F1689" s="20">
        <v>37346</v>
      </c>
      <c r="G1689" s="19" t="s">
        <v>75</v>
      </c>
      <c r="H1689" s="19" t="s">
        <v>94</v>
      </c>
      <c r="I1689" s="19" t="s">
        <v>6782</v>
      </c>
      <c r="O1689" s="19" t="s">
        <v>10768</v>
      </c>
      <c r="P1689" s="20"/>
      <c r="R1689" s="19">
        <v>6230</v>
      </c>
      <c r="S1689" s="19" t="str">
        <f>IF(COUNTIF($B$2:B1689,B1689)&gt;1,"重複","")</f>
        <v/>
      </c>
      <c r="T1689" s="19" t="s">
        <v>11124</v>
      </c>
    </row>
    <row r="1690" spans="1:20" s="19" customFormat="1" hidden="1">
      <c r="A1690" s="19">
        <v>720030258</v>
      </c>
      <c r="B1690" s="19">
        <v>20029114</v>
      </c>
      <c r="C1690" s="19" t="s">
        <v>8195</v>
      </c>
      <c r="D1690" s="19" t="s">
        <v>8196</v>
      </c>
      <c r="E1690" s="20">
        <v>36810</v>
      </c>
      <c r="F1690" s="20">
        <v>36981</v>
      </c>
      <c r="G1690" s="19" t="s">
        <v>75</v>
      </c>
      <c r="H1690" s="19" t="s">
        <v>8130</v>
      </c>
      <c r="I1690" s="19" t="s">
        <v>140</v>
      </c>
      <c r="O1690" s="19" t="s">
        <v>12015</v>
      </c>
      <c r="P1690" s="20"/>
      <c r="R1690" s="19">
        <v>6230</v>
      </c>
      <c r="S1690" s="19" t="str">
        <f>IF(COUNTIF($B$2:B1690,B1690)&gt;1,"重複","")</f>
        <v/>
      </c>
      <c r="T1690" s="19" t="s">
        <v>11124</v>
      </c>
    </row>
    <row r="1691" spans="1:20" s="19" customFormat="1" hidden="1">
      <c r="A1691" s="19">
        <v>720030259</v>
      </c>
      <c r="B1691" s="19">
        <v>20028703</v>
      </c>
      <c r="C1691" s="19" t="s">
        <v>8193</v>
      </c>
      <c r="D1691" s="19" t="s">
        <v>8194</v>
      </c>
      <c r="E1691" s="20">
        <v>36251</v>
      </c>
      <c r="F1691" s="20">
        <v>36616</v>
      </c>
      <c r="G1691" s="19" t="s">
        <v>75</v>
      </c>
      <c r="H1691" s="19" t="s">
        <v>28</v>
      </c>
      <c r="I1691" s="19" t="s">
        <v>10889</v>
      </c>
      <c r="J1691" s="19" t="s">
        <v>5902</v>
      </c>
      <c r="O1691" s="19" t="s">
        <v>10787</v>
      </c>
      <c r="P1691" s="20"/>
      <c r="R1691" s="19">
        <v>6230</v>
      </c>
      <c r="S1691" s="19" t="str">
        <f>IF(COUNTIF($B$2:B1691,B1691)&gt;1,"重複","")</f>
        <v/>
      </c>
      <c r="T1691" s="19" t="s">
        <v>11124</v>
      </c>
    </row>
    <row r="1692" spans="1:20" s="19" customFormat="1" hidden="1">
      <c r="A1692" s="19">
        <v>720030260</v>
      </c>
      <c r="B1692" s="19">
        <v>20040103</v>
      </c>
      <c r="C1692" s="19" t="s">
        <v>8216</v>
      </c>
      <c r="D1692" s="19" t="s">
        <v>8217</v>
      </c>
      <c r="E1692" s="20">
        <v>37408</v>
      </c>
      <c r="F1692" s="20">
        <v>37711</v>
      </c>
      <c r="G1692" s="19" t="s">
        <v>12416</v>
      </c>
      <c r="H1692" s="19" t="s">
        <v>94</v>
      </c>
      <c r="I1692" s="19" t="s">
        <v>12063</v>
      </c>
      <c r="O1692" s="19" t="s">
        <v>10768</v>
      </c>
      <c r="P1692" s="20"/>
      <c r="R1692" s="19">
        <v>5230</v>
      </c>
      <c r="S1692" s="19" t="str">
        <f>IF(COUNTIF($B$2:B1692,B1692)&gt;1,"重複","")</f>
        <v/>
      </c>
      <c r="T1692" s="19" t="s">
        <v>12418</v>
      </c>
    </row>
    <row r="1693" spans="1:20" s="19" customFormat="1" hidden="1">
      <c r="A1693" s="19">
        <v>720030261</v>
      </c>
      <c r="B1693" s="19">
        <v>20054891</v>
      </c>
      <c r="C1693" s="19" t="s">
        <v>8258</v>
      </c>
      <c r="D1693" s="19" t="s">
        <v>8259</v>
      </c>
      <c r="E1693" s="20">
        <v>37895</v>
      </c>
      <c r="F1693" s="20">
        <v>38077</v>
      </c>
      <c r="G1693" s="19" t="s">
        <v>75</v>
      </c>
      <c r="H1693" s="19" t="s">
        <v>33</v>
      </c>
      <c r="I1693" s="19" t="s">
        <v>3399</v>
      </c>
      <c r="O1693" s="19" t="s">
        <v>10770</v>
      </c>
      <c r="P1693" s="20"/>
      <c r="R1693" s="19">
        <v>6600</v>
      </c>
      <c r="S1693" s="19" t="str">
        <f>IF(COUNTIF($B$2:B1693,B1693)&gt;1,"重複","")</f>
        <v/>
      </c>
      <c r="T1693" s="19" t="s">
        <v>11124</v>
      </c>
    </row>
    <row r="1694" spans="1:20" s="19" customFormat="1" hidden="1">
      <c r="A1694" s="19">
        <v>720030262</v>
      </c>
      <c r="B1694" s="19">
        <v>20055150</v>
      </c>
      <c r="C1694" s="19" t="s">
        <v>13293</v>
      </c>
      <c r="D1694" s="19" t="s">
        <v>13294</v>
      </c>
      <c r="E1694" s="20">
        <v>37895</v>
      </c>
      <c r="F1694" s="20">
        <v>38077</v>
      </c>
      <c r="G1694" s="19" t="s">
        <v>12416</v>
      </c>
      <c r="H1694" s="19" t="s">
        <v>43</v>
      </c>
      <c r="I1694" s="19" t="s">
        <v>1588</v>
      </c>
      <c r="O1694" s="19" t="s">
        <v>10771</v>
      </c>
      <c r="P1694" s="20"/>
      <c r="R1694" s="19">
        <v>6100</v>
      </c>
      <c r="S1694" s="19" t="str">
        <f>IF(COUNTIF($B$2:B1694,B1694)&gt;1,"重複","")</f>
        <v/>
      </c>
      <c r="T1694" s="19" t="s">
        <v>12418</v>
      </c>
    </row>
    <row r="1695" spans="1:20" s="19" customFormat="1" hidden="1">
      <c r="A1695" s="19">
        <v>720030263</v>
      </c>
      <c r="B1695" s="19">
        <v>20046133</v>
      </c>
      <c r="C1695" s="19" t="s">
        <v>8225</v>
      </c>
      <c r="D1695" s="19" t="s">
        <v>8226</v>
      </c>
      <c r="E1695" s="20">
        <v>37530</v>
      </c>
      <c r="F1695" s="20">
        <v>37711</v>
      </c>
      <c r="G1695" s="19" t="s">
        <v>75</v>
      </c>
      <c r="H1695" s="19" t="s">
        <v>8130</v>
      </c>
      <c r="I1695" s="19" t="s">
        <v>5259</v>
      </c>
      <c r="O1695" s="19" t="s">
        <v>12015</v>
      </c>
      <c r="P1695" s="20"/>
      <c r="R1695" s="19">
        <v>6230</v>
      </c>
      <c r="S1695" s="19" t="str">
        <f>IF(COUNTIF($B$2:B1695,B1695)&gt;1,"重複","")</f>
        <v/>
      </c>
      <c r="T1695" s="19" t="s">
        <v>11124</v>
      </c>
    </row>
    <row r="1696" spans="1:20" s="19" customFormat="1" hidden="1">
      <c r="A1696" s="19">
        <v>720030264</v>
      </c>
      <c r="B1696" s="19">
        <v>20054776</v>
      </c>
      <c r="C1696" s="19" t="s">
        <v>13295</v>
      </c>
      <c r="D1696" s="19" t="s">
        <v>13296</v>
      </c>
      <c r="E1696" s="20">
        <v>37895</v>
      </c>
      <c r="F1696" s="20">
        <v>38077</v>
      </c>
      <c r="G1696" s="19" t="s">
        <v>12416</v>
      </c>
      <c r="H1696" s="19" t="s">
        <v>33</v>
      </c>
      <c r="I1696" s="19" t="s">
        <v>2589</v>
      </c>
      <c r="O1696" s="19" t="s">
        <v>10770</v>
      </c>
      <c r="P1696" s="20"/>
      <c r="R1696" s="19">
        <v>6100</v>
      </c>
      <c r="S1696" s="19" t="str">
        <f>IF(COUNTIF($B$2:B1696,B1696)&gt;1,"重複","")</f>
        <v/>
      </c>
      <c r="T1696" s="19" t="s">
        <v>12418</v>
      </c>
    </row>
    <row r="1697" spans="1:20" s="19" customFormat="1" hidden="1">
      <c r="A1697" s="19">
        <v>720030265</v>
      </c>
      <c r="B1697" s="19">
        <v>20054767</v>
      </c>
      <c r="C1697" s="19" t="s">
        <v>13297</v>
      </c>
      <c r="D1697" s="19" t="s">
        <v>13298</v>
      </c>
      <c r="E1697" s="20">
        <v>37895</v>
      </c>
      <c r="F1697" s="20">
        <v>38077</v>
      </c>
      <c r="G1697" s="19" t="s">
        <v>12416</v>
      </c>
      <c r="H1697" s="19" t="s">
        <v>33</v>
      </c>
      <c r="I1697" s="19" t="s">
        <v>3005</v>
      </c>
      <c r="O1697" s="19" t="s">
        <v>10770</v>
      </c>
      <c r="P1697" s="20"/>
      <c r="R1697" s="19">
        <v>6600</v>
      </c>
      <c r="S1697" s="19" t="str">
        <f>IF(COUNTIF($B$2:B1697,B1697)&gt;1,"重複","")</f>
        <v/>
      </c>
      <c r="T1697" s="19" t="s">
        <v>12418</v>
      </c>
    </row>
    <row r="1698" spans="1:20" s="19" customFormat="1" hidden="1">
      <c r="A1698" s="19">
        <v>720030266</v>
      </c>
      <c r="B1698" s="19">
        <v>20055415</v>
      </c>
      <c r="C1698" s="19" t="s">
        <v>13299</v>
      </c>
      <c r="D1698" s="19" t="s">
        <v>13300</v>
      </c>
      <c r="E1698" s="20">
        <v>37910</v>
      </c>
      <c r="F1698" s="20">
        <v>38077</v>
      </c>
      <c r="G1698" s="19" t="s">
        <v>12416</v>
      </c>
      <c r="H1698" s="19" t="s">
        <v>33</v>
      </c>
      <c r="I1698" s="19" t="s">
        <v>2154</v>
      </c>
      <c r="J1698" s="19" t="s">
        <v>13301</v>
      </c>
      <c r="O1698" s="19" t="s">
        <v>10770</v>
      </c>
      <c r="P1698" s="20"/>
      <c r="R1698" s="19">
        <v>6100</v>
      </c>
      <c r="S1698" s="19" t="str">
        <f>IF(COUNTIF($B$2:B1698,B1698)&gt;1,"重複","")</f>
        <v/>
      </c>
      <c r="T1698" s="19" t="s">
        <v>12418</v>
      </c>
    </row>
    <row r="1699" spans="1:20" s="19" customFormat="1" hidden="1">
      <c r="A1699" s="19">
        <v>720030267</v>
      </c>
      <c r="B1699" s="19">
        <v>20055586</v>
      </c>
      <c r="C1699" s="19" t="s">
        <v>13302</v>
      </c>
      <c r="D1699" s="19" t="s">
        <v>13303</v>
      </c>
      <c r="E1699" s="20">
        <v>37914</v>
      </c>
      <c r="F1699" s="20">
        <v>38077</v>
      </c>
      <c r="G1699" s="19" t="s">
        <v>12416</v>
      </c>
      <c r="H1699" s="19" t="s">
        <v>43</v>
      </c>
      <c r="I1699" s="19" t="s">
        <v>2047</v>
      </c>
      <c r="O1699" s="19" t="s">
        <v>10771</v>
      </c>
      <c r="P1699" s="20"/>
      <c r="R1699" s="19">
        <v>5600</v>
      </c>
      <c r="S1699" s="19" t="str">
        <f>IF(COUNTIF($B$2:B1699,B1699)&gt;1,"重複","")</f>
        <v/>
      </c>
      <c r="T1699" s="19" t="s">
        <v>12418</v>
      </c>
    </row>
    <row r="1700" spans="1:20" s="19" customFormat="1" hidden="1">
      <c r="A1700" s="19">
        <v>720030268</v>
      </c>
      <c r="B1700" s="19">
        <v>20046667</v>
      </c>
      <c r="C1700" s="19" t="s">
        <v>13304</v>
      </c>
      <c r="D1700" s="19" t="s">
        <v>13305</v>
      </c>
      <c r="E1700" s="20">
        <v>37561</v>
      </c>
      <c r="F1700" s="20">
        <v>37711</v>
      </c>
      <c r="G1700" s="19" t="s">
        <v>12416</v>
      </c>
      <c r="H1700" s="19" t="s">
        <v>28</v>
      </c>
      <c r="I1700" s="19" t="s">
        <v>12913</v>
      </c>
      <c r="O1700" s="19" t="s">
        <v>10787</v>
      </c>
      <c r="P1700" s="20"/>
      <c r="R1700" s="19">
        <v>6600</v>
      </c>
      <c r="S1700" s="19" t="str">
        <f>IF(COUNTIF($B$2:B1700,B1700)&gt;1,"重複","")</f>
        <v/>
      </c>
      <c r="T1700" s="19" t="s">
        <v>12418</v>
      </c>
    </row>
    <row r="1701" spans="1:20" s="19" customFormat="1" hidden="1">
      <c r="A1701" s="19">
        <v>720030270</v>
      </c>
      <c r="B1701" s="19">
        <v>20055726</v>
      </c>
      <c r="C1701" s="19" t="s">
        <v>13306</v>
      </c>
      <c r="D1701" s="19" t="s">
        <v>13307</v>
      </c>
      <c r="E1701" s="20">
        <v>37921</v>
      </c>
      <c r="F1701" s="20">
        <v>38077</v>
      </c>
      <c r="G1701" s="19" t="s">
        <v>12416</v>
      </c>
      <c r="H1701" s="19" t="s">
        <v>43</v>
      </c>
      <c r="I1701" s="19" t="s">
        <v>1588</v>
      </c>
      <c r="O1701" s="19" t="s">
        <v>10771</v>
      </c>
      <c r="P1701" s="20"/>
      <c r="R1701" s="19">
        <v>5600</v>
      </c>
      <c r="S1701" s="19" t="str">
        <f>IF(COUNTIF($B$2:B1701,B1701)&gt;1,"重複","")</f>
        <v/>
      </c>
      <c r="T1701" s="19" t="s">
        <v>12418</v>
      </c>
    </row>
    <row r="1702" spans="1:20" s="19" customFormat="1" hidden="1">
      <c r="A1702" s="19">
        <v>720030271</v>
      </c>
      <c r="B1702" s="19">
        <v>20055433</v>
      </c>
      <c r="C1702" s="19" t="s">
        <v>8176</v>
      </c>
      <c r="D1702" s="19" t="s">
        <v>8177</v>
      </c>
      <c r="E1702" s="20">
        <v>37926</v>
      </c>
      <c r="F1702" s="20">
        <v>38077</v>
      </c>
      <c r="G1702" s="19" t="s">
        <v>75</v>
      </c>
      <c r="H1702" s="19" t="s">
        <v>94</v>
      </c>
      <c r="I1702" s="19" t="s">
        <v>8178</v>
      </c>
      <c r="O1702" s="19" t="s">
        <v>10768</v>
      </c>
      <c r="P1702" s="20"/>
      <c r="S1702" s="19" t="str">
        <f>IF(COUNTIF($B$2:B1702,B1702)&gt;1,"重複","")</f>
        <v/>
      </c>
      <c r="T1702" s="19" t="s">
        <v>11124</v>
      </c>
    </row>
    <row r="1703" spans="1:20" s="19" customFormat="1" hidden="1">
      <c r="A1703" s="19">
        <v>720030272</v>
      </c>
      <c r="B1703" s="19">
        <v>20055080</v>
      </c>
      <c r="C1703" s="19" t="s">
        <v>13308</v>
      </c>
      <c r="D1703" s="19" t="s">
        <v>13309</v>
      </c>
      <c r="E1703" s="20">
        <v>37926</v>
      </c>
      <c r="F1703" s="20">
        <v>38077</v>
      </c>
      <c r="G1703" s="19" t="s">
        <v>12416</v>
      </c>
      <c r="H1703" s="19" t="s">
        <v>76</v>
      </c>
      <c r="I1703" s="19" t="s">
        <v>7330</v>
      </c>
      <c r="O1703" s="19" t="s">
        <v>10776</v>
      </c>
      <c r="P1703" s="20"/>
      <c r="R1703" s="19">
        <v>6600</v>
      </c>
      <c r="S1703" s="19" t="str">
        <f>IF(COUNTIF($B$2:B1703,B1703)&gt;1,"重複","")</f>
        <v/>
      </c>
      <c r="T1703" s="19" t="s">
        <v>12418</v>
      </c>
    </row>
    <row r="1704" spans="1:20" s="19" customFormat="1" hidden="1">
      <c r="A1704" s="19">
        <v>720030273</v>
      </c>
      <c r="B1704" s="19">
        <v>20054925</v>
      </c>
      <c r="C1704" s="19" t="s">
        <v>13310</v>
      </c>
      <c r="D1704" s="19" t="s">
        <v>13311</v>
      </c>
      <c r="E1704" s="20">
        <v>37926</v>
      </c>
      <c r="F1704" s="20">
        <v>38077</v>
      </c>
      <c r="G1704" s="19" t="s">
        <v>12416</v>
      </c>
      <c r="H1704" s="19" t="s">
        <v>28</v>
      </c>
      <c r="I1704" s="19" t="s">
        <v>8170</v>
      </c>
      <c r="O1704" s="19" t="s">
        <v>10787</v>
      </c>
      <c r="P1704" s="20"/>
      <c r="R1704" s="19">
        <v>6600</v>
      </c>
      <c r="S1704" s="19" t="str">
        <f>IF(COUNTIF($B$2:B1704,B1704)&gt;1,"重複","")</f>
        <v/>
      </c>
      <c r="T1704" s="19" t="s">
        <v>12418</v>
      </c>
    </row>
    <row r="1705" spans="1:20" s="19" customFormat="1" hidden="1">
      <c r="A1705" s="19">
        <v>720030274</v>
      </c>
      <c r="B1705" s="19">
        <v>20055071</v>
      </c>
      <c r="C1705" s="19" t="s">
        <v>8173</v>
      </c>
      <c r="D1705" s="19" t="s">
        <v>8174</v>
      </c>
      <c r="E1705" s="20">
        <v>37926</v>
      </c>
      <c r="F1705" s="20">
        <v>38077</v>
      </c>
      <c r="G1705" s="19" t="s">
        <v>75</v>
      </c>
      <c r="H1705" s="19" t="s">
        <v>94</v>
      </c>
      <c r="I1705" s="19" t="s">
        <v>8175</v>
      </c>
      <c r="O1705" s="19" t="s">
        <v>10768</v>
      </c>
      <c r="P1705" s="20"/>
      <c r="S1705" s="19" t="str">
        <f>IF(COUNTIF($B$2:B1705,B1705)&gt;1,"重複","")</f>
        <v/>
      </c>
      <c r="T1705" s="19" t="s">
        <v>11124</v>
      </c>
    </row>
    <row r="1706" spans="1:20" s="19" customFormat="1" hidden="1">
      <c r="A1706" s="19">
        <v>720030275</v>
      </c>
      <c r="B1706" s="19">
        <v>20055814</v>
      </c>
      <c r="C1706" s="19" t="s">
        <v>13312</v>
      </c>
      <c r="D1706" s="19" t="s">
        <v>13313</v>
      </c>
      <c r="E1706" s="20">
        <v>37926</v>
      </c>
      <c r="F1706" s="20">
        <v>38077</v>
      </c>
      <c r="G1706" s="19" t="s">
        <v>12416</v>
      </c>
      <c r="H1706" s="19" t="s">
        <v>43</v>
      </c>
      <c r="I1706" s="19" t="s">
        <v>1588</v>
      </c>
      <c r="O1706" s="19" t="s">
        <v>10771</v>
      </c>
      <c r="P1706" s="20"/>
      <c r="R1706" s="19">
        <v>5600</v>
      </c>
      <c r="S1706" s="19" t="str">
        <f>IF(COUNTIF($B$2:B1706,B1706)&gt;1,"重複","")</f>
        <v/>
      </c>
      <c r="T1706" s="19" t="s">
        <v>12418</v>
      </c>
    </row>
    <row r="1707" spans="1:20" s="19" customFormat="1" hidden="1">
      <c r="A1707" s="19">
        <v>720030276</v>
      </c>
      <c r="B1707" s="19">
        <v>20028740</v>
      </c>
      <c r="C1707" s="19" t="s">
        <v>13314</v>
      </c>
      <c r="D1707" s="19" t="s">
        <v>13315</v>
      </c>
      <c r="E1707" s="20">
        <v>36251</v>
      </c>
      <c r="F1707" s="20">
        <v>36616</v>
      </c>
      <c r="G1707" s="19" t="s">
        <v>12416</v>
      </c>
      <c r="H1707" s="19" t="s">
        <v>28</v>
      </c>
      <c r="I1707" s="19" t="s">
        <v>13316</v>
      </c>
      <c r="O1707" s="19" t="s">
        <v>10787</v>
      </c>
      <c r="P1707" s="20"/>
      <c r="R1707" s="19">
        <v>5600</v>
      </c>
      <c r="S1707" s="19" t="str">
        <f>IF(COUNTIF($B$2:B1707,B1707)&gt;1,"重複","")</f>
        <v/>
      </c>
      <c r="T1707" s="19" t="s">
        <v>12418</v>
      </c>
    </row>
    <row r="1708" spans="1:20" s="19" customFormat="1" hidden="1">
      <c r="A1708" s="19">
        <v>720030277</v>
      </c>
      <c r="B1708" s="19">
        <v>20055122</v>
      </c>
      <c r="C1708" s="19" t="s">
        <v>1668</v>
      </c>
      <c r="D1708" s="19" t="s">
        <v>1669</v>
      </c>
      <c r="E1708" s="20">
        <v>37926</v>
      </c>
      <c r="F1708" s="20">
        <v>38077</v>
      </c>
      <c r="G1708" s="19" t="s">
        <v>75</v>
      </c>
      <c r="H1708" s="19" t="s">
        <v>10781</v>
      </c>
      <c r="I1708" s="19" t="s">
        <v>7204</v>
      </c>
      <c r="O1708" s="19" t="s">
        <v>10782</v>
      </c>
      <c r="P1708" s="20">
        <v>43010</v>
      </c>
      <c r="Q1708" s="19" t="s">
        <v>29</v>
      </c>
      <c r="R1708" s="19">
        <v>5600</v>
      </c>
      <c r="S1708" s="19" t="str">
        <f>IF(COUNTIF($B$2:B1708,B1708)&gt;1,"重複","")</f>
        <v/>
      </c>
      <c r="T1708" s="19" t="s">
        <v>11124</v>
      </c>
    </row>
    <row r="1709" spans="1:20" s="19" customFormat="1" hidden="1">
      <c r="A1709" s="19">
        <v>720030278</v>
      </c>
      <c r="B1709" s="19">
        <v>20055052</v>
      </c>
      <c r="C1709" s="19" t="s">
        <v>8171</v>
      </c>
      <c r="D1709" s="19" t="s">
        <v>8172</v>
      </c>
      <c r="E1709" s="20">
        <v>37926</v>
      </c>
      <c r="F1709" s="20">
        <v>38077</v>
      </c>
      <c r="G1709" s="19" t="s">
        <v>75</v>
      </c>
      <c r="H1709" s="19" t="s">
        <v>8130</v>
      </c>
      <c r="I1709" s="19" t="s">
        <v>2118</v>
      </c>
      <c r="O1709" s="19" t="s">
        <v>12015</v>
      </c>
      <c r="P1709" s="20"/>
      <c r="R1709" s="19">
        <v>6230</v>
      </c>
      <c r="S1709" s="19" t="str">
        <f>IF(COUNTIF($B$2:B1709,B1709)&gt;1,"重複","")</f>
        <v/>
      </c>
      <c r="T1709" s="19" t="s">
        <v>11124</v>
      </c>
    </row>
    <row r="1710" spans="1:20" s="19" customFormat="1" hidden="1">
      <c r="A1710" s="19">
        <v>720030279</v>
      </c>
      <c r="B1710" s="19">
        <v>20021361</v>
      </c>
      <c r="C1710" s="19" t="s">
        <v>6219</v>
      </c>
      <c r="D1710" s="19" t="s">
        <v>6220</v>
      </c>
      <c r="E1710" s="20">
        <v>36069</v>
      </c>
      <c r="F1710" s="20">
        <v>36250</v>
      </c>
      <c r="G1710" s="19" t="s">
        <v>75</v>
      </c>
      <c r="H1710" s="19" t="s">
        <v>119</v>
      </c>
      <c r="I1710" s="19" t="s">
        <v>2455</v>
      </c>
      <c r="O1710" s="19" t="s">
        <v>10792</v>
      </c>
      <c r="P1710" s="20"/>
      <c r="R1710" s="19">
        <v>5730</v>
      </c>
      <c r="S1710" s="19" t="str">
        <f>IF(COUNTIF($B$2:B1710,B1710)&gt;1,"重複","")</f>
        <v/>
      </c>
      <c r="T1710" s="19" t="s">
        <v>11124</v>
      </c>
    </row>
    <row r="1711" spans="1:20" s="19" customFormat="1" hidden="1">
      <c r="A1711" s="19">
        <v>720030280</v>
      </c>
      <c r="B1711" s="19">
        <v>20055851</v>
      </c>
      <c r="C1711" s="19" t="s">
        <v>8168</v>
      </c>
      <c r="D1711" s="19" t="s">
        <v>8169</v>
      </c>
      <c r="E1711" s="20">
        <v>37935</v>
      </c>
      <c r="F1711" s="20">
        <v>38442</v>
      </c>
      <c r="G1711" s="19" t="s">
        <v>75</v>
      </c>
      <c r="H1711" s="19" t="s">
        <v>43</v>
      </c>
      <c r="I1711" s="19" t="s">
        <v>1588</v>
      </c>
      <c r="O1711" s="19" t="s">
        <v>10771</v>
      </c>
      <c r="P1711" s="20"/>
      <c r="S1711" s="19" t="str">
        <f>IF(COUNTIF($B$2:B1711,B1711)&gt;1,"重複","")</f>
        <v/>
      </c>
      <c r="T1711" s="19" t="s">
        <v>11124</v>
      </c>
    </row>
    <row r="1712" spans="1:20" s="19" customFormat="1" hidden="1">
      <c r="A1712" s="19">
        <v>720030281</v>
      </c>
      <c r="B1712" s="19">
        <v>20055451</v>
      </c>
      <c r="C1712" s="19" t="s">
        <v>8156</v>
      </c>
      <c r="D1712" s="19" t="s">
        <v>8157</v>
      </c>
      <c r="E1712" s="20">
        <v>37941</v>
      </c>
      <c r="F1712" s="20">
        <v>38077</v>
      </c>
      <c r="G1712" s="19" t="s">
        <v>75</v>
      </c>
      <c r="H1712" s="19" t="s">
        <v>94</v>
      </c>
      <c r="I1712" s="19" t="s">
        <v>8158</v>
      </c>
      <c r="O1712" s="19" t="s">
        <v>10768</v>
      </c>
      <c r="P1712" s="20"/>
      <c r="S1712" s="19" t="str">
        <f>IF(COUNTIF($B$2:B1712,B1712)&gt;1,"重複","")</f>
        <v/>
      </c>
      <c r="T1712" s="19" t="s">
        <v>11124</v>
      </c>
    </row>
    <row r="1713" spans="1:20" s="19" customFormat="1" hidden="1">
      <c r="A1713" s="19">
        <v>720030282</v>
      </c>
      <c r="B1713" s="19">
        <v>20046737</v>
      </c>
      <c r="C1713" s="19" t="s">
        <v>8152</v>
      </c>
      <c r="D1713" s="19" t="s">
        <v>8153</v>
      </c>
      <c r="E1713" s="20">
        <v>37606</v>
      </c>
      <c r="F1713" s="20">
        <v>37711</v>
      </c>
      <c r="G1713" s="19" t="s">
        <v>75</v>
      </c>
      <c r="H1713" s="19" t="s">
        <v>76</v>
      </c>
      <c r="I1713" s="19" t="s">
        <v>2538</v>
      </c>
      <c r="O1713" s="19" t="s">
        <v>10776</v>
      </c>
      <c r="P1713" s="20"/>
      <c r="R1713" s="19">
        <v>5730</v>
      </c>
      <c r="S1713" s="19" t="str">
        <f>IF(COUNTIF($B$2:B1713,B1713)&gt;1,"重複","")</f>
        <v/>
      </c>
      <c r="T1713" s="19" t="s">
        <v>11124</v>
      </c>
    </row>
    <row r="1714" spans="1:20" s="19" customFormat="1" hidden="1">
      <c r="A1714" s="19">
        <v>720030283</v>
      </c>
      <c r="B1714" s="19">
        <v>20055498</v>
      </c>
      <c r="C1714" s="19" t="s">
        <v>8163</v>
      </c>
      <c r="D1714" s="19" t="s">
        <v>8164</v>
      </c>
      <c r="E1714" s="20">
        <v>37941</v>
      </c>
      <c r="F1714" s="20">
        <v>38077</v>
      </c>
      <c r="G1714" s="19" t="s">
        <v>75</v>
      </c>
      <c r="H1714" s="19" t="s">
        <v>94</v>
      </c>
      <c r="I1714" s="19" t="s">
        <v>8165</v>
      </c>
      <c r="O1714" s="19" t="s">
        <v>10768</v>
      </c>
      <c r="P1714" s="20"/>
      <c r="S1714" s="19" t="str">
        <f>IF(COUNTIF($B$2:B1714,B1714)&gt;1,"重複","")</f>
        <v/>
      </c>
      <c r="T1714" s="19" t="s">
        <v>11124</v>
      </c>
    </row>
    <row r="1715" spans="1:20" s="19" customFormat="1" hidden="1">
      <c r="A1715" s="19">
        <v>720030284</v>
      </c>
      <c r="B1715" s="19">
        <v>20046746</v>
      </c>
      <c r="C1715" s="19" t="s">
        <v>8154</v>
      </c>
      <c r="D1715" s="19" t="s">
        <v>8155</v>
      </c>
      <c r="E1715" s="20">
        <v>37606</v>
      </c>
      <c r="F1715" s="20">
        <v>37711</v>
      </c>
      <c r="G1715" s="19" t="s">
        <v>75</v>
      </c>
      <c r="H1715" s="19" t="s">
        <v>76</v>
      </c>
      <c r="I1715" s="19" t="s">
        <v>2538</v>
      </c>
      <c r="O1715" s="19" t="s">
        <v>10776</v>
      </c>
      <c r="P1715" s="20"/>
      <c r="R1715" s="19">
        <v>5730</v>
      </c>
      <c r="S1715" s="19" t="str">
        <f>IF(COUNTIF($B$2:B1715,B1715)&gt;1,"重複","")</f>
        <v/>
      </c>
      <c r="T1715" s="19" t="s">
        <v>11124</v>
      </c>
    </row>
    <row r="1716" spans="1:20" s="19" customFormat="1" hidden="1">
      <c r="A1716" s="19">
        <v>720030285</v>
      </c>
      <c r="B1716" s="19">
        <v>20055461</v>
      </c>
      <c r="C1716" s="19" t="s">
        <v>8159</v>
      </c>
      <c r="D1716" s="19" t="s">
        <v>8160</v>
      </c>
      <c r="E1716" s="20">
        <v>37941</v>
      </c>
      <c r="F1716" s="20">
        <v>38077</v>
      </c>
      <c r="G1716" s="19" t="s">
        <v>75</v>
      </c>
      <c r="H1716" s="19" t="s">
        <v>33</v>
      </c>
      <c r="I1716" s="19" t="s">
        <v>2069</v>
      </c>
      <c r="O1716" s="19" t="s">
        <v>10770</v>
      </c>
      <c r="P1716" s="20"/>
      <c r="R1716" s="19">
        <v>6600</v>
      </c>
      <c r="S1716" s="19" t="str">
        <f>IF(COUNTIF($B$2:B1716,B1716)&gt;1,"重複","")</f>
        <v/>
      </c>
      <c r="T1716" s="19" t="s">
        <v>11124</v>
      </c>
    </row>
    <row r="1717" spans="1:20" s="19" customFormat="1" hidden="1">
      <c r="A1717" s="19">
        <v>720030286</v>
      </c>
      <c r="B1717" s="19">
        <v>20055470</v>
      </c>
      <c r="C1717" s="19" t="s">
        <v>8161</v>
      </c>
      <c r="D1717" s="19" t="s">
        <v>8162</v>
      </c>
      <c r="E1717" s="20">
        <v>37941</v>
      </c>
      <c r="F1717" s="20">
        <v>38077</v>
      </c>
      <c r="G1717" s="19" t="s">
        <v>75</v>
      </c>
      <c r="H1717" s="19" t="s">
        <v>33</v>
      </c>
      <c r="I1717" s="19" t="s">
        <v>100</v>
      </c>
      <c r="O1717" s="19" t="s">
        <v>10770</v>
      </c>
      <c r="P1717" s="20"/>
      <c r="R1717" s="19">
        <v>6100</v>
      </c>
      <c r="S1717" s="19" t="str">
        <f>IF(COUNTIF($B$2:B1717,B1717)&gt;1,"重複","")</f>
        <v/>
      </c>
      <c r="T1717" s="19" t="s">
        <v>11124</v>
      </c>
    </row>
    <row r="1718" spans="1:20" s="19" customFormat="1" hidden="1">
      <c r="A1718" s="19">
        <v>720030287</v>
      </c>
      <c r="B1718" s="19">
        <v>20047306</v>
      </c>
      <c r="C1718" s="19" t="s">
        <v>8657</v>
      </c>
      <c r="D1718" s="19" t="s">
        <v>8658</v>
      </c>
      <c r="E1718" s="20">
        <v>37622</v>
      </c>
      <c r="F1718" s="20">
        <v>37711</v>
      </c>
      <c r="G1718" s="19" t="s">
        <v>75</v>
      </c>
      <c r="H1718" s="19" t="s">
        <v>119</v>
      </c>
      <c r="I1718" s="19" t="s">
        <v>2455</v>
      </c>
      <c r="O1718" s="19" t="s">
        <v>10792</v>
      </c>
      <c r="P1718" s="20"/>
      <c r="R1718" s="19">
        <v>0</v>
      </c>
      <c r="S1718" s="19" t="str">
        <f>IF(COUNTIF($B$2:B1718,B1718)&gt;1,"重複","")</f>
        <v/>
      </c>
      <c r="T1718" s="19" t="s">
        <v>11124</v>
      </c>
    </row>
    <row r="1719" spans="1:20" s="19" customFormat="1" hidden="1">
      <c r="A1719" s="19">
        <v>720030288</v>
      </c>
      <c r="B1719" s="19">
        <v>20055442</v>
      </c>
      <c r="C1719" s="19" t="s">
        <v>13317</v>
      </c>
      <c r="D1719" s="19" t="s">
        <v>13318</v>
      </c>
      <c r="E1719" s="20">
        <v>37941</v>
      </c>
      <c r="F1719" s="20">
        <v>38077</v>
      </c>
      <c r="G1719" s="19" t="s">
        <v>12416</v>
      </c>
      <c r="H1719" s="19" t="s">
        <v>119</v>
      </c>
      <c r="I1719" s="19" t="s">
        <v>13319</v>
      </c>
      <c r="O1719" s="19" t="s">
        <v>10792</v>
      </c>
      <c r="P1719" s="20"/>
      <c r="R1719" s="19">
        <v>5600</v>
      </c>
      <c r="S1719" s="19" t="str">
        <f>IF(COUNTIF($B$2:B1719,B1719)&gt;1,"重複","")</f>
        <v/>
      </c>
      <c r="T1719" s="19" t="s">
        <v>12418</v>
      </c>
    </row>
    <row r="1720" spans="1:20" s="19" customFormat="1" hidden="1">
      <c r="A1720" s="19">
        <v>720030289</v>
      </c>
      <c r="B1720" s="19">
        <v>20047333</v>
      </c>
      <c r="C1720" s="19" t="s">
        <v>8659</v>
      </c>
      <c r="D1720" s="19" t="s">
        <v>8660</v>
      </c>
      <c r="E1720" s="20">
        <v>37622</v>
      </c>
      <c r="F1720" s="20">
        <v>37711</v>
      </c>
      <c r="G1720" s="19" t="s">
        <v>75</v>
      </c>
      <c r="H1720" s="19" t="s">
        <v>33</v>
      </c>
      <c r="I1720" s="19" t="s">
        <v>2384</v>
      </c>
      <c r="O1720" s="19" t="s">
        <v>10770</v>
      </c>
      <c r="P1720" s="20"/>
      <c r="R1720" s="19">
        <v>6600</v>
      </c>
      <c r="S1720" s="19" t="str">
        <f>IF(COUNTIF($B$2:B1720,B1720)&gt;1,"重複","")</f>
        <v/>
      </c>
      <c r="T1720" s="19" t="s">
        <v>11124</v>
      </c>
    </row>
    <row r="1721" spans="1:20" s="19" customFormat="1" hidden="1">
      <c r="A1721" s="19">
        <v>720030290</v>
      </c>
      <c r="B1721" s="19">
        <v>20055888</v>
      </c>
      <c r="C1721" s="19" t="s">
        <v>13320</v>
      </c>
      <c r="D1721" s="19" t="s">
        <v>13321</v>
      </c>
      <c r="E1721" s="20">
        <v>37943</v>
      </c>
      <c r="F1721" s="20">
        <v>38077</v>
      </c>
      <c r="G1721" s="19" t="s">
        <v>12416</v>
      </c>
      <c r="H1721" s="19" t="s">
        <v>33</v>
      </c>
      <c r="I1721" s="19" t="s">
        <v>13322</v>
      </c>
      <c r="J1721" s="19" t="s">
        <v>13323</v>
      </c>
      <c r="O1721" s="19" t="s">
        <v>10770</v>
      </c>
      <c r="P1721" s="20"/>
      <c r="R1721" s="19">
        <v>6600</v>
      </c>
      <c r="S1721" s="19" t="str">
        <f>IF(COUNTIF($B$2:B1721,B1721)&gt;1,"重複","")</f>
        <v/>
      </c>
      <c r="T1721" s="19" t="s">
        <v>12418</v>
      </c>
    </row>
    <row r="1722" spans="1:20" s="19" customFormat="1" hidden="1">
      <c r="A1722" s="19">
        <v>720030291</v>
      </c>
      <c r="B1722" s="19">
        <v>20045467</v>
      </c>
      <c r="C1722" s="19" t="s">
        <v>8654</v>
      </c>
      <c r="D1722" s="19" t="s">
        <v>8655</v>
      </c>
      <c r="E1722" s="20">
        <v>37622</v>
      </c>
      <c r="F1722" s="20">
        <v>37711</v>
      </c>
      <c r="G1722" s="19" t="s">
        <v>75</v>
      </c>
      <c r="H1722" s="19" t="s">
        <v>94</v>
      </c>
      <c r="I1722" s="19" t="s">
        <v>8656</v>
      </c>
      <c r="O1722" s="19" t="s">
        <v>10768</v>
      </c>
      <c r="P1722" s="20"/>
      <c r="R1722" s="19">
        <v>6600</v>
      </c>
      <c r="S1722" s="19" t="str">
        <f>IF(COUNTIF($B$2:B1722,B1722)&gt;1,"重複","")</f>
        <v/>
      </c>
      <c r="T1722" s="19" t="s">
        <v>11124</v>
      </c>
    </row>
    <row r="1723" spans="1:20" s="19" customFormat="1" hidden="1">
      <c r="A1723" s="19">
        <v>720030292</v>
      </c>
      <c r="B1723" s="19">
        <v>20047440</v>
      </c>
      <c r="C1723" s="19" t="s">
        <v>8661</v>
      </c>
      <c r="D1723" s="19" t="s">
        <v>8662</v>
      </c>
      <c r="E1723" s="20">
        <v>37622</v>
      </c>
      <c r="F1723" s="20">
        <v>37711</v>
      </c>
      <c r="G1723" s="19" t="s">
        <v>75</v>
      </c>
      <c r="H1723" s="19" t="s">
        <v>43</v>
      </c>
      <c r="I1723" s="19" t="s">
        <v>238</v>
      </c>
      <c r="O1723" s="19" t="s">
        <v>10771</v>
      </c>
      <c r="P1723" s="20"/>
      <c r="R1723" s="19">
        <v>6100</v>
      </c>
      <c r="S1723" s="19" t="str">
        <f>IF(COUNTIF($B$2:B1723,B1723)&gt;1,"重複","")</f>
        <v/>
      </c>
      <c r="T1723" s="19" t="s">
        <v>11124</v>
      </c>
    </row>
    <row r="1724" spans="1:20" s="19" customFormat="1" hidden="1">
      <c r="A1724" s="19">
        <v>720030293</v>
      </c>
      <c r="B1724" s="19">
        <v>20047245</v>
      </c>
      <c r="C1724" s="19" t="s">
        <v>13324</v>
      </c>
      <c r="D1724" s="19" t="s">
        <v>13325</v>
      </c>
      <c r="E1724" s="20">
        <v>37622</v>
      </c>
      <c r="F1724" s="20">
        <v>37711</v>
      </c>
      <c r="G1724" s="19" t="s">
        <v>12416</v>
      </c>
      <c r="H1724" s="19" t="s">
        <v>8130</v>
      </c>
      <c r="I1724" s="19" t="s">
        <v>1660</v>
      </c>
      <c r="O1724" s="19" t="s">
        <v>12015</v>
      </c>
      <c r="P1724" s="20"/>
      <c r="R1724" s="19">
        <v>5600</v>
      </c>
      <c r="S1724" s="19" t="str">
        <f>IF(COUNTIF($B$2:B1724,B1724)&gt;1,"重複","")</f>
        <v/>
      </c>
      <c r="T1724" s="19" t="s">
        <v>12418</v>
      </c>
    </row>
    <row r="1725" spans="1:20" s="19" customFormat="1" hidden="1">
      <c r="A1725" s="19">
        <v>720030293</v>
      </c>
      <c r="B1725" s="19">
        <v>20047236</v>
      </c>
      <c r="C1725" s="19" t="s">
        <v>13324</v>
      </c>
      <c r="D1725" s="19" t="s">
        <v>13325</v>
      </c>
      <c r="E1725" s="20">
        <v>37622</v>
      </c>
      <c r="F1725" s="20">
        <v>37711</v>
      </c>
      <c r="G1725" s="19" t="s">
        <v>12416</v>
      </c>
      <c r="H1725" s="19" t="s">
        <v>119</v>
      </c>
      <c r="I1725" s="19" t="s">
        <v>13326</v>
      </c>
      <c r="O1725" s="19" t="s">
        <v>10792</v>
      </c>
      <c r="P1725" s="20"/>
      <c r="R1725" s="19">
        <v>5600</v>
      </c>
      <c r="S1725" s="19" t="str">
        <f>IF(COUNTIF($B$2:B1725,B1725)&gt;1,"重複","")</f>
        <v/>
      </c>
      <c r="T1725" s="19" t="s">
        <v>12418</v>
      </c>
    </row>
    <row r="1726" spans="1:20" s="19" customFormat="1" hidden="1">
      <c r="A1726" s="19">
        <v>720030294</v>
      </c>
      <c r="B1726" s="19">
        <v>20047510</v>
      </c>
      <c r="C1726" s="19" t="s">
        <v>8665</v>
      </c>
      <c r="D1726" s="19" t="s">
        <v>8666</v>
      </c>
      <c r="E1726" s="20">
        <v>37622</v>
      </c>
      <c r="F1726" s="20">
        <v>37711</v>
      </c>
      <c r="G1726" s="19" t="s">
        <v>75</v>
      </c>
      <c r="H1726" s="19" t="s">
        <v>43</v>
      </c>
      <c r="I1726" s="19" t="s">
        <v>4496</v>
      </c>
      <c r="O1726" s="19" t="s">
        <v>10771</v>
      </c>
      <c r="P1726" s="20"/>
      <c r="R1726" s="19">
        <v>6600</v>
      </c>
      <c r="S1726" s="19" t="str">
        <f>IF(COUNTIF($B$2:B1726,B1726)&gt;1,"重複","")</f>
        <v/>
      </c>
      <c r="T1726" s="19" t="s">
        <v>11124</v>
      </c>
    </row>
    <row r="1727" spans="1:20" s="19" customFormat="1" hidden="1">
      <c r="A1727" s="19">
        <v>720030295</v>
      </c>
      <c r="B1727" s="19">
        <v>20081283</v>
      </c>
      <c r="C1727" s="19" t="s">
        <v>6551</v>
      </c>
      <c r="D1727" s="19" t="s">
        <v>6552</v>
      </c>
      <c r="E1727" s="20">
        <v>39188</v>
      </c>
      <c r="F1727" s="20">
        <v>39538</v>
      </c>
      <c r="G1727" s="19" t="s">
        <v>75</v>
      </c>
      <c r="H1727" s="19" t="s">
        <v>94</v>
      </c>
      <c r="I1727" s="19" t="s">
        <v>6553</v>
      </c>
      <c r="J1727" s="19" t="s">
        <v>6554</v>
      </c>
      <c r="O1727" s="19" t="s">
        <v>10768</v>
      </c>
      <c r="P1727" s="20"/>
      <c r="R1727" s="19">
        <v>4190</v>
      </c>
      <c r="S1727" s="19" t="str">
        <f>IF(COUNTIF($B$2:B1727,B1727)&gt;1,"重複","")</f>
        <v/>
      </c>
      <c r="T1727" s="19" t="s">
        <v>11124</v>
      </c>
    </row>
    <row r="1728" spans="1:20" s="19" customFormat="1" hidden="1">
      <c r="A1728" s="19">
        <v>720030295</v>
      </c>
      <c r="B1728" s="19">
        <v>20040530</v>
      </c>
      <c r="C1728" s="19" t="s">
        <v>6551</v>
      </c>
      <c r="D1728" s="19" t="s">
        <v>6552</v>
      </c>
      <c r="E1728" s="20">
        <v>37354</v>
      </c>
      <c r="F1728" s="20">
        <v>37711</v>
      </c>
      <c r="G1728" s="19" t="s">
        <v>75</v>
      </c>
      <c r="H1728" s="19" t="s">
        <v>108</v>
      </c>
      <c r="I1728" s="19" t="s">
        <v>5524</v>
      </c>
      <c r="O1728" s="19" t="s">
        <v>10806</v>
      </c>
      <c r="P1728" s="20"/>
      <c r="R1728" s="19">
        <v>2380</v>
      </c>
      <c r="S1728" s="19" t="str">
        <f>IF(COUNTIF($B$2:B1728,B1728)&gt;1,"重複","")</f>
        <v/>
      </c>
      <c r="T1728" s="19" t="s">
        <v>11124</v>
      </c>
    </row>
    <row r="1729" spans="1:20" s="19" customFormat="1" hidden="1">
      <c r="A1729" s="19">
        <v>720030296</v>
      </c>
      <c r="B1729" s="19">
        <v>20046843</v>
      </c>
      <c r="C1729" s="19" t="s">
        <v>8135</v>
      </c>
      <c r="D1729" s="19" t="s">
        <v>8136</v>
      </c>
      <c r="E1729" s="20">
        <v>37956</v>
      </c>
      <c r="F1729" s="20">
        <v>38077</v>
      </c>
      <c r="G1729" s="19" t="s">
        <v>75</v>
      </c>
      <c r="H1729" s="19" t="s">
        <v>76</v>
      </c>
      <c r="I1729" s="19" t="s">
        <v>2538</v>
      </c>
      <c r="O1729" s="19" t="s">
        <v>10776</v>
      </c>
      <c r="P1729" s="20"/>
      <c r="S1729" s="19" t="str">
        <f>IF(COUNTIF($B$2:B1729,B1729)&gt;1,"重複","")</f>
        <v/>
      </c>
      <c r="T1729" s="19" t="s">
        <v>11124</v>
      </c>
    </row>
    <row r="1730" spans="1:20" s="19" customFormat="1" hidden="1">
      <c r="A1730" s="19">
        <v>720030297</v>
      </c>
      <c r="B1730" s="19">
        <v>20055692</v>
      </c>
      <c r="C1730" s="19" t="s">
        <v>13327</v>
      </c>
      <c r="D1730" s="19" t="s">
        <v>13328</v>
      </c>
      <c r="E1730" s="20">
        <v>37956</v>
      </c>
      <c r="F1730" s="20">
        <v>38077</v>
      </c>
      <c r="G1730" s="19" t="s">
        <v>12416</v>
      </c>
      <c r="H1730" s="19" t="s">
        <v>119</v>
      </c>
      <c r="I1730" s="19" t="s">
        <v>1510</v>
      </c>
      <c r="O1730" s="19" t="s">
        <v>10792</v>
      </c>
      <c r="P1730" s="20"/>
      <c r="R1730" s="19">
        <v>0</v>
      </c>
      <c r="S1730" s="19" t="str">
        <f>IF(COUNTIF($B$2:B1730,B1730)&gt;1,"重複","")</f>
        <v/>
      </c>
      <c r="T1730" s="19" t="s">
        <v>12418</v>
      </c>
    </row>
    <row r="1731" spans="1:20" s="19" customFormat="1" hidden="1">
      <c r="A1731" s="19">
        <v>720030298</v>
      </c>
      <c r="B1731" s="19">
        <v>20047477</v>
      </c>
      <c r="C1731" s="19" t="s">
        <v>13329</v>
      </c>
      <c r="D1731" s="19" t="s">
        <v>13330</v>
      </c>
      <c r="E1731" s="20">
        <v>37637</v>
      </c>
      <c r="F1731" s="20">
        <v>37711</v>
      </c>
      <c r="G1731" s="19" t="s">
        <v>12416</v>
      </c>
      <c r="H1731" s="19" t="s">
        <v>28</v>
      </c>
      <c r="I1731" s="19" t="s">
        <v>4667</v>
      </c>
      <c r="O1731" s="19" t="s">
        <v>10787</v>
      </c>
      <c r="P1731" s="20"/>
      <c r="R1731" s="19">
        <v>5600</v>
      </c>
      <c r="S1731" s="19" t="str">
        <f>IF(COUNTIF($B$2:B1731,B1731)&gt;1,"重複","")</f>
        <v/>
      </c>
      <c r="T1731" s="19" t="s">
        <v>12418</v>
      </c>
    </row>
    <row r="1732" spans="1:20" s="19" customFormat="1" hidden="1">
      <c r="A1732" s="19">
        <v>720030299</v>
      </c>
      <c r="B1732" s="19">
        <v>20047741</v>
      </c>
      <c r="C1732" s="19" t="s">
        <v>8648</v>
      </c>
      <c r="D1732" s="19" t="s">
        <v>8649</v>
      </c>
      <c r="E1732" s="20">
        <v>37649</v>
      </c>
      <c r="F1732" s="20">
        <v>37711</v>
      </c>
      <c r="G1732" s="19" t="s">
        <v>75</v>
      </c>
      <c r="H1732" s="19" t="s">
        <v>43</v>
      </c>
      <c r="I1732" s="19" t="s">
        <v>5635</v>
      </c>
      <c r="O1732" s="19" t="s">
        <v>10771</v>
      </c>
      <c r="P1732" s="20"/>
      <c r="R1732" s="19">
        <v>5730</v>
      </c>
      <c r="S1732" s="19" t="str">
        <f>IF(COUNTIF($B$2:B1732,B1732)&gt;1,"重複","")</f>
        <v/>
      </c>
      <c r="T1732" s="19" t="s">
        <v>11124</v>
      </c>
    </row>
    <row r="1733" spans="1:20" s="19" customFormat="1" hidden="1">
      <c r="A1733" s="19">
        <v>720030300</v>
      </c>
      <c r="B1733" s="19">
        <v>20047398</v>
      </c>
      <c r="C1733" s="19" t="s">
        <v>13331</v>
      </c>
      <c r="D1733" s="19" t="s">
        <v>13332</v>
      </c>
      <c r="E1733" s="20">
        <v>37653</v>
      </c>
      <c r="F1733" s="20">
        <v>37711</v>
      </c>
      <c r="G1733" s="19" t="s">
        <v>12416</v>
      </c>
      <c r="H1733" s="19" t="s">
        <v>76</v>
      </c>
      <c r="I1733" s="19" t="s">
        <v>2274</v>
      </c>
      <c r="O1733" s="19" t="s">
        <v>10776</v>
      </c>
      <c r="P1733" s="20"/>
      <c r="R1733" s="19">
        <v>6600</v>
      </c>
      <c r="S1733" s="19" t="str">
        <f>IF(COUNTIF($B$2:B1733,B1733)&gt;1,"重複","")</f>
        <v/>
      </c>
      <c r="T1733" s="19" t="s">
        <v>12418</v>
      </c>
    </row>
    <row r="1734" spans="1:20" s="19" customFormat="1" hidden="1">
      <c r="A1734" s="19">
        <v>720030301</v>
      </c>
      <c r="B1734" s="19">
        <v>20047468</v>
      </c>
      <c r="C1734" s="19" t="s">
        <v>8646</v>
      </c>
      <c r="D1734" s="19" t="s">
        <v>8647</v>
      </c>
      <c r="E1734" s="20">
        <v>37653</v>
      </c>
      <c r="F1734" s="20">
        <v>37711</v>
      </c>
      <c r="G1734" s="19" t="s">
        <v>75</v>
      </c>
      <c r="H1734" s="19" t="s">
        <v>119</v>
      </c>
      <c r="I1734" s="19" t="s">
        <v>2520</v>
      </c>
      <c r="O1734" s="19" t="s">
        <v>10792</v>
      </c>
      <c r="P1734" s="20"/>
      <c r="R1734" s="19">
        <v>6100</v>
      </c>
      <c r="S1734" s="19" t="str">
        <f>IF(COUNTIF($B$2:B1734,B1734)&gt;1,"重複","")</f>
        <v/>
      </c>
      <c r="T1734" s="19" t="s">
        <v>11124</v>
      </c>
    </row>
    <row r="1735" spans="1:20" s="19" customFormat="1" hidden="1">
      <c r="A1735" s="19">
        <v>720030302</v>
      </c>
      <c r="B1735" s="19">
        <v>20047370</v>
      </c>
      <c r="C1735" s="19" t="s">
        <v>8644</v>
      </c>
      <c r="D1735" s="19" t="s">
        <v>8645</v>
      </c>
      <c r="E1735" s="20">
        <v>37653</v>
      </c>
      <c r="F1735" s="20">
        <v>37711</v>
      </c>
      <c r="G1735" s="19" t="s">
        <v>75</v>
      </c>
      <c r="H1735" s="19" t="s">
        <v>76</v>
      </c>
      <c r="I1735" s="19" t="s">
        <v>203</v>
      </c>
      <c r="O1735" s="19" t="s">
        <v>10776</v>
      </c>
      <c r="P1735" s="20"/>
      <c r="R1735" s="19">
        <v>4190</v>
      </c>
      <c r="S1735" s="19" t="str">
        <f>IF(COUNTIF($B$2:B1735,B1735)&gt;1,"重複","")</f>
        <v/>
      </c>
      <c r="T1735" s="19" t="s">
        <v>11124</v>
      </c>
    </row>
    <row r="1736" spans="1:20" s="19" customFormat="1" hidden="1">
      <c r="A1736" s="19">
        <v>720030303</v>
      </c>
      <c r="B1736" s="19">
        <v>20055601</v>
      </c>
      <c r="C1736" s="19" t="s">
        <v>13333</v>
      </c>
      <c r="D1736" s="19" t="s">
        <v>13334</v>
      </c>
      <c r="E1736" s="20">
        <v>37956</v>
      </c>
      <c r="F1736" s="20">
        <v>38077</v>
      </c>
      <c r="G1736" s="19" t="s">
        <v>12416</v>
      </c>
      <c r="H1736" s="19" t="s">
        <v>119</v>
      </c>
      <c r="I1736" s="19" t="s">
        <v>8137</v>
      </c>
      <c r="O1736" s="19" t="s">
        <v>10792</v>
      </c>
      <c r="P1736" s="20"/>
      <c r="R1736" s="19">
        <v>6600</v>
      </c>
      <c r="S1736" s="19" t="str">
        <f>IF(COUNTIF($B$2:B1736,B1736)&gt;1,"重複","")</f>
        <v/>
      </c>
      <c r="T1736" s="19" t="s">
        <v>12418</v>
      </c>
    </row>
    <row r="1737" spans="1:20" s="19" customFormat="1" hidden="1">
      <c r="A1737" s="19">
        <v>720030304</v>
      </c>
      <c r="B1737" s="19">
        <v>20047403</v>
      </c>
      <c r="C1737" s="19" t="s">
        <v>13335</v>
      </c>
      <c r="D1737" s="19" t="s">
        <v>13336</v>
      </c>
      <c r="E1737" s="20">
        <v>37653</v>
      </c>
      <c r="F1737" s="20">
        <v>37711</v>
      </c>
      <c r="G1737" s="19" t="s">
        <v>12416</v>
      </c>
      <c r="H1737" s="19" t="s">
        <v>76</v>
      </c>
      <c r="I1737" s="19" t="s">
        <v>4244</v>
      </c>
      <c r="O1737" s="19" t="s">
        <v>10776</v>
      </c>
      <c r="P1737" s="20"/>
      <c r="R1737" s="19">
        <v>5110</v>
      </c>
      <c r="S1737" s="19" t="str">
        <f>IF(COUNTIF($B$2:B1737,B1737)&gt;1,"重複","")</f>
        <v/>
      </c>
      <c r="T1737" s="19" t="s">
        <v>12418</v>
      </c>
    </row>
    <row r="1738" spans="1:20" s="19" customFormat="1" hidden="1">
      <c r="A1738" s="19">
        <v>720030305</v>
      </c>
      <c r="B1738" s="19">
        <v>20047495</v>
      </c>
      <c r="C1738" s="19" t="s">
        <v>3868</v>
      </c>
      <c r="D1738" s="19" t="s">
        <v>3869</v>
      </c>
      <c r="E1738" s="20">
        <v>37653</v>
      </c>
      <c r="F1738" s="20">
        <v>37711</v>
      </c>
      <c r="G1738" s="19" t="s">
        <v>75</v>
      </c>
      <c r="H1738" s="19" t="s">
        <v>76</v>
      </c>
      <c r="I1738" s="19" t="s">
        <v>1485</v>
      </c>
      <c r="O1738" s="19" t="s">
        <v>10776</v>
      </c>
      <c r="P1738" s="20"/>
      <c r="R1738" s="19">
        <v>5600</v>
      </c>
      <c r="S1738" s="19" t="str">
        <f>IF(COUNTIF($B$2:B1738,B1738)&gt;1,"重複","")</f>
        <v/>
      </c>
      <c r="T1738" s="19" t="s">
        <v>11124</v>
      </c>
    </row>
    <row r="1739" spans="1:20" s="19" customFormat="1" hidden="1">
      <c r="A1739" s="19">
        <v>720030306</v>
      </c>
      <c r="B1739" s="19">
        <v>20047389</v>
      </c>
      <c r="C1739" s="19" t="s">
        <v>13337</v>
      </c>
      <c r="D1739" s="19" t="s">
        <v>13338</v>
      </c>
      <c r="E1739" s="20">
        <v>37653</v>
      </c>
      <c r="F1739" s="20">
        <v>37711</v>
      </c>
      <c r="G1739" s="19" t="s">
        <v>12416</v>
      </c>
      <c r="H1739" s="19" t="s">
        <v>76</v>
      </c>
      <c r="I1739" s="19" t="s">
        <v>203</v>
      </c>
      <c r="O1739" s="19" t="s">
        <v>10776</v>
      </c>
      <c r="P1739" s="20"/>
      <c r="R1739" s="19">
        <v>6100</v>
      </c>
      <c r="S1739" s="19" t="str">
        <f>IF(COUNTIF($B$2:B1739,B1739)&gt;1,"重複","")</f>
        <v/>
      </c>
      <c r="T1739" s="19" t="s">
        <v>12418</v>
      </c>
    </row>
    <row r="1740" spans="1:20" s="19" customFormat="1" hidden="1">
      <c r="A1740" s="19">
        <v>720030307</v>
      </c>
      <c r="B1740" s="19">
        <v>20055958</v>
      </c>
      <c r="C1740" s="19" t="s">
        <v>8126</v>
      </c>
      <c r="D1740" s="19" t="s">
        <v>8127</v>
      </c>
      <c r="E1740" s="20">
        <v>37971</v>
      </c>
      <c r="F1740" s="20">
        <v>38077</v>
      </c>
      <c r="G1740" s="19" t="s">
        <v>75</v>
      </c>
      <c r="H1740" s="19" t="s">
        <v>76</v>
      </c>
      <c r="I1740" s="19" t="s">
        <v>988</v>
      </c>
      <c r="O1740" s="19" t="s">
        <v>10776</v>
      </c>
      <c r="P1740" s="20"/>
      <c r="R1740" s="19">
        <v>6600</v>
      </c>
      <c r="S1740" s="19" t="str">
        <f>IF(COUNTIF($B$2:B1740,B1740)&gt;1,"重複","")</f>
        <v/>
      </c>
      <c r="T1740" s="19" t="s">
        <v>11124</v>
      </c>
    </row>
    <row r="1741" spans="1:20" s="19" customFormat="1" hidden="1">
      <c r="A1741" s="19">
        <v>720030308</v>
      </c>
      <c r="B1741" s="19">
        <v>20047690</v>
      </c>
      <c r="C1741" s="19" t="s">
        <v>8632</v>
      </c>
      <c r="D1741" s="19" t="s">
        <v>8633</v>
      </c>
      <c r="E1741" s="20">
        <v>37668</v>
      </c>
      <c r="F1741" s="20">
        <v>37711</v>
      </c>
      <c r="G1741" s="19" t="s">
        <v>75</v>
      </c>
      <c r="H1741" s="19" t="s">
        <v>76</v>
      </c>
      <c r="I1741" s="19" t="s">
        <v>2955</v>
      </c>
      <c r="O1741" s="19" t="s">
        <v>10776</v>
      </c>
      <c r="P1741" s="20"/>
      <c r="R1741" s="19">
        <v>5600</v>
      </c>
      <c r="S1741" s="19" t="str">
        <f>IF(COUNTIF($B$2:B1741,B1741)&gt;1,"重複","")</f>
        <v/>
      </c>
      <c r="T1741" s="19" t="s">
        <v>11124</v>
      </c>
    </row>
    <row r="1742" spans="1:20" s="19" customFormat="1" hidden="1">
      <c r="A1742" s="19">
        <v>720030309</v>
      </c>
      <c r="B1742" s="19">
        <v>20115702</v>
      </c>
      <c r="C1742" s="19" t="s">
        <v>1935</v>
      </c>
      <c r="D1742" s="19" t="s">
        <v>1936</v>
      </c>
      <c r="E1742" s="20">
        <v>40644</v>
      </c>
      <c r="F1742" s="20">
        <v>40999</v>
      </c>
      <c r="G1742" s="19" t="s">
        <v>75</v>
      </c>
      <c r="H1742" s="19" t="s">
        <v>1545</v>
      </c>
      <c r="I1742" s="19" t="s">
        <v>1937</v>
      </c>
      <c r="J1742" s="19" t="s">
        <v>1938</v>
      </c>
      <c r="O1742" s="19" t="s">
        <v>10772</v>
      </c>
      <c r="P1742" s="20">
        <v>41374</v>
      </c>
      <c r="Q1742" s="19" t="s">
        <v>29</v>
      </c>
      <c r="R1742" s="19">
        <v>6230</v>
      </c>
      <c r="S1742" s="19" t="str">
        <f>IF(COUNTIF($B$2:B1742,B1742)&gt;1,"重複","")</f>
        <v/>
      </c>
      <c r="T1742" s="19" t="s">
        <v>11124</v>
      </c>
    </row>
    <row r="1743" spans="1:20" s="19" customFormat="1" hidden="1">
      <c r="A1743" s="19">
        <v>720030309</v>
      </c>
      <c r="B1743" s="19">
        <v>20056011</v>
      </c>
      <c r="C1743" s="19" t="s">
        <v>1935</v>
      </c>
      <c r="D1743" s="19" t="s">
        <v>1936</v>
      </c>
      <c r="E1743" s="20">
        <v>37971</v>
      </c>
      <c r="F1743" s="20">
        <v>38077</v>
      </c>
      <c r="G1743" s="19" t="s">
        <v>75</v>
      </c>
      <c r="H1743" s="19" t="s">
        <v>94</v>
      </c>
      <c r="I1743" s="19" t="s">
        <v>2413</v>
      </c>
      <c r="O1743" s="19" t="s">
        <v>10768</v>
      </c>
      <c r="P1743" s="20"/>
      <c r="R1743" s="19">
        <v>6230</v>
      </c>
      <c r="S1743" s="19" t="str">
        <f>IF(COUNTIF($B$2:B1743,B1743)&gt;1,"重複","")</f>
        <v/>
      </c>
      <c r="T1743" s="19" t="s">
        <v>11124</v>
      </c>
    </row>
    <row r="1744" spans="1:20" s="19" customFormat="1" hidden="1">
      <c r="A1744" s="19">
        <v>720030310</v>
      </c>
      <c r="B1744" s="19">
        <v>20055994</v>
      </c>
      <c r="C1744" s="19" t="s">
        <v>13339</v>
      </c>
      <c r="D1744" s="19" t="s">
        <v>13340</v>
      </c>
      <c r="E1744" s="20">
        <v>37971</v>
      </c>
      <c r="F1744" s="20">
        <v>38077</v>
      </c>
      <c r="G1744" s="19" t="s">
        <v>12416</v>
      </c>
      <c r="H1744" s="19" t="s">
        <v>33</v>
      </c>
      <c r="I1744" s="19" t="s">
        <v>1886</v>
      </c>
      <c r="O1744" s="19" t="s">
        <v>10770</v>
      </c>
      <c r="P1744" s="20"/>
      <c r="R1744" s="19">
        <v>6100</v>
      </c>
      <c r="S1744" s="19" t="str">
        <f>IF(COUNTIF($B$2:B1744,B1744)&gt;1,"重複","")</f>
        <v/>
      </c>
      <c r="T1744" s="19" t="s">
        <v>12418</v>
      </c>
    </row>
    <row r="1745" spans="1:20" s="19" customFormat="1" hidden="1">
      <c r="A1745" s="19">
        <v>720030311</v>
      </c>
      <c r="B1745" s="19">
        <v>20047626</v>
      </c>
      <c r="C1745" s="19" t="s">
        <v>8620</v>
      </c>
      <c r="D1745" s="19" t="s">
        <v>8621</v>
      </c>
      <c r="E1745" s="20">
        <v>37668</v>
      </c>
      <c r="F1745" s="20">
        <v>37711</v>
      </c>
      <c r="G1745" s="19" t="s">
        <v>75</v>
      </c>
      <c r="H1745" s="19" t="s">
        <v>76</v>
      </c>
      <c r="I1745" s="19" t="s">
        <v>2955</v>
      </c>
      <c r="O1745" s="19" t="s">
        <v>10776</v>
      </c>
      <c r="P1745" s="20"/>
      <c r="R1745" s="19">
        <v>5600</v>
      </c>
      <c r="S1745" s="19" t="str">
        <f>IF(COUNTIF($B$2:B1745,B1745)&gt;1,"重複","")</f>
        <v/>
      </c>
      <c r="T1745" s="19" t="s">
        <v>11124</v>
      </c>
    </row>
    <row r="1746" spans="1:20" s="19" customFormat="1" hidden="1">
      <c r="A1746" s="19">
        <v>720030312</v>
      </c>
      <c r="B1746" s="19">
        <v>20047714</v>
      </c>
      <c r="C1746" s="19" t="s">
        <v>8636</v>
      </c>
      <c r="D1746" s="19" t="s">
        <v>8637</v>
      </c>
      <c r="E1746" s="20">
        <v>37668</v>
      </c>
      <c r="F1746" s="20">
        <v>37711</v>
      </c>
      <c r="G1746" s="19" t="s">
        <v>75</v>
      </c>
      <c r="H1746" s="19" t="s">
        <v>76</v>
      </c>
      <c r="I1746" s="19" t="s">
        <v>2955</v>
      </c>
      <c r="O1746" s="19" t="s">
        <v>10776</v>
      </c>
      <c r="P1746" s="20"/>
      <c r="R1746" s="19">
        <v>4580</v>
      </c>
      <c r="S1746" s="19" t="str">
        <f>IF(COUNTIF($B$2:B1746,B1746)&gt;1,"重複","")</f>
        <v/>
      </c>
      <c r="T1746" s="19" t="s">
        <v>11124</v>
      </c>
    </row>
    <row r="1747" spans="1:20" s="19" customFormat="1" hidden="1">
      <c r="A1747" s="19">
        <v>720030313</v>
      </c>
      <c r="B1747" s="19">
        <v>20047583</v>
      </c>
      <c r="C1747" s="19" t="s">
        <v>8614</v>
      </c>
      <c r="D1747" s="19" t="s">
        <v>8615</v>
      </c>
      <c r="E1747" s="20">
        <v>37668</v>
      </c>
      <c r="F1747" s="20">
        <v>37711</v>
      </c>
      <c r="G1747" s="19" t="s">
        <v>75</v>
      </c>
      <c r="H1747" s="19" t="s">
        <v>76</v>
      </c>
      <c r="I1747" s="19" t="s">
        <v>2955</v>
      </c>
      <c r="O1747" s="19" t="s">
        <v>10776</v>
      </c>
      <c r="P1747" s="20"/>
      <c r="R1747" s="19">
        <v>6600</v>
      </c>
      <c r="S1747" s="19" t="str">
        <f>IF(COUNTIF($B$2:B1747,B1747)&gt;1,"重複","")</f>
        <v/>
      </c>
      <c r="T1747" s="19" t="s">
        <v>11124</v>
      </c>
    </row>
    <row r="1748" spans="1:20" s="19" customFormat="1" hidden="1">
      <c r="A1748" s="19">
        <v>720030314</v>
      </c>
      <c r="B1748" s="19">
        <v>20047723</v>
      </c>
      <c r="C1748" s="19" t="s">
        <v>8638</v>
      </c>
      <c r="D1748" s="19" t="s">
        <v>8639</v>
      </c>
      <c r="E1748" s="20">
        <v>37668</v>
      </c>
      <c r="F1748" s="20">
        <v>37711</v>
      </c>
      <c r="G1748" s="19" t="s">
        <v>75</v>
      </c>
      <c r="H1748" s="19" t="s">
        <v>76</v>
      </c>
      <c r="I1748" s="19" t="s">
        <v>2955</v>
      </c>
      <c r="O1748" s="19" t="s">
        <v>10776</v>
      </c>
      <c r="P1748" s="20"/>
      <c r="R1748" s="19">
        <v>5600</v>
      </c>
      <c r="S1748" s="19" t="str">
        <f>IF(COUNTIF($B$2:B1748,B1748)&gt;1,"重複","")</f>
        <v/>
      </c>
      <c r="T1748" s="19" t="s">
        <v>11124</v>
      </c>
    </row>
    <row r="1749" spans="1:20" s="19" customFormat="1" hidden="1">
      <c r="A1749" s="19">
        <v>720030315</v>
      </c>
      <c r="B1749" s="19">
        <v>20047671</v>
      </c>
      <c r="C1749" s="19" t="s">
        <v>8628</v>
      </c>
      <c r="D1749" s="19" t="s">
        <v>8629</v>
      </c>
      <c r="E1749" s="20">
        <v>37668</v>
      </c>
      <c r="F1749" s="20">
        <v>37711</v>
      </c>
      <c r="G1749" s="19" t="s">
        <v>75</v>
      </c>
      <c r="H1749" s="19" t="s">
        <v>76</v>
      </c>
      <c r="I1749" s="19" t="s">
        <v>2955</v>
      </c>
      <c r="O1749" s="19" t="s">
        <v>10776</v>
      </c>
      <c r="P1749" s="20"/>
      <c r="R1749" s="19">
        <v>6100</v>
      </c>
      <c r="S1749" s="19" t="str">
        <f>IF(COUNTIF($B$2:B1749,B1749)&gt;1,"重複","")</f>
        <v/>
      </c>
      <c r="T1749" s="19" t="s">
        <v>11124</v>
      </c>
    </row>
    <row r="1750" spans="1:20" s="19" customFormat="1" hidden="1">
      <c r="A1750" s="19">
        <v>720030316</v>
      </c>
      <c r="B1750" s="19">
        <v>20047653</v>
      </c>
      <c r="C1750" s="19" t="s">
        <v>8624</v>
      </c>
      <c r="D1750" s="19" t="s">
        <v>8625</v>
      </c>
      <c r="E1750" s="20">
        <v>37668</v>
      </c>
      <c r="F1750" s="20">
        <v>37711</v>
      </c>
      <c r="G1750" s="19" t="s">
        <v>75</v>
      </c>
      <c r="H1750" s="19" t="s">
        <v>76</v>
      </c>
      <c r="I1750" s="19" t="s">
        <v>2955</v>
      </c>
      <c r="O1750" s="19" t="s">
        <v>10776</v>
      </c>
      <c r="P1750" s="20"/>
      <c r="R1750" s="19">
        <v>6100</v>
      </c>
      <c r="S1750" s="19" t="str">
        <f>IF(COUNTIF($B$2:B1750,B1750)&gt;1,"重複","")</f>
        <v/>
      </c>
      <c r="T1750" s="19" t="s">
        <v>11124</v>
      </c>
    </row>
    <row r="1751" spans="1:20" s="19" customFormat="1" hidden="1">
      <c r="A1751" s="19">
        <v>720030317</v>
      </c>
      <c r="B1751" s="19">
        <v>20047732</v>
      </c>
      <c r="C1751" s="19" t="s">
        <v>8640</v>
      </c>
      <c r="D1751" s="19" t="s">
        <v>8641</v>
      </c>
      <c r="E1751" s="20">
        <v>37668</v>
      </c>
      <c r="F1751" s="20">
        <v>37711</v>
      </c>
      <c r="G1751" s="19" t="s">
        <v>75</v>
      </c>
      <c r="H1751" s="19" t="s">
        <v>76</v>
      </c>
      <c r="I1751" s="19" t="s">
        <v>2955</v>
      </c>
      <c r="O1751" s="19" t="s">
        <v>10776</v>
      </c>
      <c r="P1751" s="20"/>
      <c r="R1751" s="19">
        <v>6100</v>
      </c>
      <c r="S1751" s="19" t="str">
        <f>IF(COUNTIF($B$2:B1751,B1751)&gt;1,"重複","")</f>
        <v/>
      </c>
      <c r="T1751" s="19" t="s">
        <v>11124</v>
      </c>
    </row>
    <row r="1752" spans="1:20" s="19" customFormat="1" hidden="1">
      <c r="A1752" s="19">
        <v>720030318</v>
      </c>
      <c r="B1752" s="19">
        <v>20047802</v>
      </c>
      <c r="C1752" s="19" t="s">
        <v>8642</v>
      </c>
      <c r="D1752" s="19" t="s">
        <v>8643</v>
      </c>
      <c r="E1752" s="20">
        <v>37668</v>
      </c>
      <c r="F1752" s="20">
        <v>37711</v>
      </c>
      <c r="G1752" s="19" t="s">
        <v>75</v>
      </c>
      <c r="H1752" s="19" t="s">
        <v>76</v>
      </c>
      <c r="I1752" s="19" t="s">
        <v>2955</v>
      </c>
      <c r="O1752" s="19" t="s">
        <v>10776</v>
      </c>
      <c r="P1752" s="20"/>
      <c r="R1752" s="19">
        <v>6600</v>
      </c>
      <c r="S1752" s="19" t="str">
        <f>IF(COUNTIF($B$2:B1752,B1752)&gt;1,"重複","")</f>
        <v/>
      </c>
      <c r="T1752" s="19" t="s">
        <v>11124</v>
      </c>
    </row>
    <row r="1753" spans="1:20" s="19" customFormat="1" hidden="1">
      <c r="A1753" s="19">
        <v>720030319</v>
      </c>
      <c r="B1753" s="19">
        <v>20047617</v>
      </c>
      <c r="C1753" s="19" t="s">
        <v>8618</v>
      </c>
      <c r="D1753" s="19" t="s">
        <v>8619</v>
      </c>
      <c r="E1753" s="20">
        <v>37668</v>
      </c>
      <c r="F1753" s="20">
        <v>37711</v>
      </c>
      <c r="G1753" s="19" t="s">
        <v>75</v>
      </c>
      <c r="H1753" s="19" t="s">
        <v>76</v>
      </c>
      <c r="I1753" s="19" t="s">
        <v>2955</v>
      </c>
      <c r="O1753" s="19" t="s">
        <v>10776</v>
      </c>
      <c r="P1753" s="20"/>
      <c r="R1753" s="19">
        <v>6600</v>
      </c>
      <c r="S1753" s="19" t="str">
        <f>IF(COUNTIF($B$2:B1753,B1753)&gt;1,"重複","")</f>
        <v/>
      </c>
      <c r="T1753" s="19" t="s">
        <v>11124</v>
      </c>
    </row>
    <row r="1754" spans="1:20" s="19" customFormat="1" hidden="1">
      <c r="A1754" s="19">
        <v>720030320</v>
      </c>
      <c r="B1754" s="19">
        <v>20047705</v>
      </c>
      <c r="C1754" s="19" t="s">
        <v>8634</v>
      </c>
      <c r="D1754" s="19" t="s">
        <v>8635</v>
      </c>
      <c r="E1754" s="20">
        <v>37668</v>
      </c>
      <c r="F1754" s="20">
        <v>37711</v>
      </c>
      <c r="G1754" s="19" t="s">
        <v>75</v>
      </c>
      <c r="H1754" s="19" t="s">
        <v>76</v>
      </c>
      <c r="I1754" s="19" t="s">
        <v>2955</v>
      </c>
      <c r="O1754" s="19" t="s">
        <v>10776</v>
      </c>
      <c r="P1754" s="20"/>
      <c r="R1754" s="19">
        <v>5110</v>
      </c>
      <c r="S1754" s="19" t="str">
        <f>IF(COUNTIF($B$2:B1754,B1754)&gt;1,"重複","")</f>
        <v/>
      </c>
      <c r="T1754" s="19" t="s">
        <v>11124</v>
      </c>
    </row>
    <row r="1755" spans="1:20" s="19" customFormat="1" hidden="1">
      <c r="A1755" s="19">
        <v>720030321</v>
      </c>
      <c r="B1755" s="19">
        <v>20047635</v>
      </c>
      <c r="C1755" s="19" t="s">
        <v>8622</v>
      </c>
      <c r="D1755" s="19" t="s">
        <v>8623</v>
      </c>
      <c r="E1755" s="20">
        <v>37668</v>
      </c>
      <c r="F1755" s="20">
        <v>37711</v>
      </c>
      <c r="G1755" s="19" t="s">
        <v>75</v>
      </c>
      <c r="H1755" s="19" t="s">
        <v>76</v>
      </c>
      <c r="I1755" s="19" t="s">
        <v>2955</v>
      </c>
      <c r="O1755" s="19" t="s">
        <v>10776</v>
      </c>
      <c r="P1755" s="20"/>
      <c r="R1755" s="19">
        <v>5110</v>
      </c>
      <c r="S1755" s="19" t="str">
        <f>IF(COUNTIF($B$2:B1755,B1755)&gt;1,"重複","")</f>
        <v/>
      </c>
      <c r="T1755" s="19" t="s">
        <v>11124</v>
      </c>
    </row>
    <row r="1756" spans="1:20" s="19" customFormat="1" hidden="1">
      <c r="A1756" s="19">
        <v>720030322</v>
      </c>
      <c r="B1756" s="19">
        <v>20047779</v>
      </c>
      <c r="C1756" s="19" t="s">
        <v>8612</v>
      </c>
      <c r="D1756" s="19" t="s">
        <v>8613</v>
      </c>
      <c r="E1756" s="20">
        <v>37681</v>
      </c>
      <c r="F1756" s="20">
        <v>37711</v>
      </c>
      <c r="G1756" s="19" t="s">
        <v>75</v>
      </c>
      <c r="H1756" s="19" t="s">
        <v>76</v>
      </c>
      <c r="I1756" s="19" t="s">
        <v>988</v>
      </c>
      <c r="O1756" s="19" t="s">
        <v>10776</v>
      </c>
      <c r="P1756" s="20"/>
      <c r="R1756" s="19">
        <v>6100</v>
      </c>
      <c r="S1756" s="19" t="str">
        <f>IF(COUNTIF($B$2:B1756,B1756)&gt;1,"重複","")</f>
        <v/>
      </c>
      <c r="T1756" s="19" t="s">
        <v>11124</v>
      </c>
    </row>
    <row r="1757" spans="1:20" s="19" customFormat="1" hidden="1">
      <c r="A1757" s="19">
        <v>720030323</v>
      </c>
      <c r="B1757" s="19">
        <v>20055985</v>
      </c>
      <c r="C1757" s="19" t="s">
        <v>13341</v>
      </c>
      <c r="D1757" s="19" t="s">
        <v>13342</v>
      </c>
      <c r="E1757" s="20">
        <v>37971</v>
      </c>
      <c r="F1757" s="20">
        <v>38077</v>
      </c>
      <c r="G1757" s="19" t="s">
        <v>12416</v>
      </c>
      <c r="H1757" s="19" t="s">
        <v>76</v>
      </c>
      <c r="I1757" s="19" t="s">
        <v>203</v>
      </c>
      <c r="O1757" s="19" t="s">
        <v>10776</v>
      </c>
      <c r="P1757" s="20"/>
      <c r="R1757" s="19">
        <v>5600</v>
      </c>
      <c r="S1757" s="19" t="str">
        <f>IF(COUNTIF($B$2:B1757,B1757)&gt;1,"重複","")</f>
        <v/>
      </c>
      <c r="T1757" s="19" t="s">
        <v>12418</v>
      </c>
    </row>
    <row r="1758" spans="1:20" s="19" customFormat="1" hidden="1">
      <c r="A1758" s="19">
        <v>720030324</v>
      </c>
      <c r="B1758" s="19">
        <v>20055683</v>
      </c>
      <c r="C1758" s="19" t="s">
        <v>8138</v>
      </c>
      <c r="D1758" s="19" t="s">
        <v>8139</v>
      </c>
      <c r="E1758" s="20">
        <v>37956</v>
      </c>
      <c r="F1758" s="20">
        <v>38077</v>
      </c>
      <c r="G1758" s="19" t="s">
        <v>75</v>
      </c>
      <c r="H1758" s="19" t="s">
        <v>119</v>
      </c>
      <c r="I1758" s="19" t="s">
        <v>1510</v>
      </c>
      <c r="O1758" s="19" t="s">
        <v>10792</v>
      </c>
      <c r="P1758" s="20"/>
      <c r="R1758" s="19">
        <v>5230</v>
      </c>
      <c r="S1758" s="19" t="str">
        <f>IF(COUNTIF($B$2:B1758,B1758)&gt;1,"重複","")</f>
        <v/>
      </c>
      <c r="T1758" s="19" t="s">
        <v>11124</v>
      </c>
    </row>
    <row r="1759" spans="1:20" s="19" customFormat="1" hidden="1">
      <c r="A1759" s="19">
        <v>720030325</v>
      </c>
      <c r="B1759" s="19">
        <v>20056119</v>
      </c>
      <c r="C1759" s="19" t="s">
        <v>8146</v>
      </c>
      <c r="D1759" s="19" t="s">
        <v>8147</v>
      </c>
      <c r="E1759" s="20">
        <v>37956</v>
      </c>
      <c r="F1759" s="20">
        <v>38077</v>
      </c>
      <c r="G1759" s="19" t="s">
        <v>75</v>
      </c>
      <c r="H1759" s="19" t="s">
        <v>43</v>
      </c>
      <c r="I1759" s="19" t="s">
        <v>8148</v>
      </c>
      <c r="O1759" s="19" t="s">
        <v>10771</v>
      </c>
      <c r="P1759" s="20"/>
      <c r="R1759" s="19">
        <v>6600</v>
      </c>
      <c r="S1759" s="19" t="str">
        <f>IF(COUNTIF($B$2:B1759,B1759)&gt;1,"重複","")</f>
        <v/>
      </c>
      <c r="T1759" s="19" t="s">
        <v>11124</v>
      </c>
    </row>
    <row r="1760" spans="1:20" s="19" customFormat="1" hidden="1">
      <c r="A1760" s="19">
        <v>720030326</v>
      </c>
      <c r="B1760" s="19">
        <v>20047662</v>
      </c>
      <c r="C1760" s="19" t="s">
        <v>8626</v>
      </c>
      <c r="D1760" s="19" t="s">
        <v>8627</v>
      </c>
      <c r="E1760" s="20">
        <v>37668</v>
      </c>
      <c r="F1760" s="20">
        <v>37711</v>
      </c>
      <c r="G1760" s="19" t="s">
        <v>75</v>
      </c>
      <c r="H1760" s="19" t="s">
        <v>76</v>
      </c>
      <c r="I1760" s="19" t="s">
        <v>2955</v>
      </c>
      <c r="O1760" s="19" t="s">
        <v>10776</v>
      </c>
      <c r="P1760" s="20"/>
      <c r="R1760" s="19">
        <v>5110</v>
      </c>
      <c r="S1760" s="19" t="str">
        <f>IF(COUNTIF($B$2:B1760,B1760)&gt;1,"重複","")</f>
        <v/>
      </c>
      <c r="T1760" s="19" t="s">
        <v>11124</v>
      </c>
    </row>
    <row r="1761" spans="1:20" s="19" customFormat="1" hidden="1">
      <c r="A1761" s="19">
        <v>720030327</v>
      </c>
      <c r="B1761" s="19">
        <v>20047459</v>
      </c>
      <c r="C1761" s="19" t="s">
        <v>8663</v>
      </c>
      <c r="D1761" s="19" t="s">
        <v>8664</v>
      </c>
      <c r="E1761" s="20">
        <v>37622</v>
      </c>
      <c r="F1761" s="20">
        <v>37711</v>
      </c>
      <c r="G1761" s="19" t="s">
        <v>75</v>
      </c>
      <c r="H1761" s="19" t="s">
        <v>43</v>
      </c>
      <c r="I1761" s="19" t="s">
        <v>1588</v>
      </c>
      <c r="O1761" s="19" t="s">
        <v>10771</v>
      </c>
      <c r="P1761" s="20"/>
      <c r="R1761" s="19">
        <v>6100</v>
      </c>
      <c r="S1761" s="19" t="str">
        <f>IF(COUNTIF($B$2:B1761,B1761)&gt;1,"重複","")</f>
        <v/>
      </c>
      <c r="T1761" s="19" t="s">
        <v>11124</v>
      </c>
    </row>
    <row r="1762" spans="1:20" s="19" customFormat="1" hidden="1">
      <c r="A1762" s="19">
        <v>720030328</v>
      </c>
      <c r="B1762" s="19">
        <v>20047608</v>
      </c>
      <c r="C1762" s="19" t="s">
        <v>8616</v>
      </c>
      <c r="D1762" s="19" t="s">
        <v>8617</v>
      </c>
      <c r="E1762" s="20">
        <v>37668</v>
      </c>
      <c r="F1762" s="20">
        <v>37711</v>
      </c>
      <c r="G1762" s="19" t="s">
        <v>75</v>
      </c>
      <c r="H1762" s="19" t="s">
        <v>76</v>
      </c>
      <c r="I1762" s="19" t="s">
        <v>2955</v>
      </c>
      <c r="O1762" s="19" t="s">
        <v>10776</v>
      </c>
      <c r="P1762" s="20"/>
      <c r="R1762" s="19">
        <v>5600</v>
      </c>
      <c r="S1762" s="19" t="str">
        <f>IF(COUNTIF($B$2:B1762,B1762)&gt;1,"重複","")</f>
        <v/>
      </c>
      <c r="T1762" s="19" t="s">
        <v>11124</v>
      </c>
    </row>
    <row r="1763" spans="1:20" s="19" customFormat="1" hidden="1">
      <c r="A1763" s="19">
        <v>720030329</v>
      </c>
      <c r="B1763" s="19">
        <v>20047681</v>
      </c>
      <c r="C1763" s="19" t="s">
        <v>8630</v>
      </c>
      <c r="D1763" s="19" t="s">
        <v>8631</v>
      </c>
      <c r="E1763" s="20">
        <v>37668</v>
      </c>
      <c r="F1763" s="20">
        <v>37711</v>
      </c>
      <c r="G1763" s="19" t="s">
        <v>75</v>
      </c>
      <c r="H1763" s="19" t="s">
        <v>76</v>
      </c>
      <c r="I1763" s="19" t="s">
        <v>2955</v>
      </c>
      <c r="O1763" s="19" t="s">
        <v>10776</v>
      </c>
      <c r="P1763" s="20"/>
      <c r="R1763" s="19">
        <v>6600</v>
      </c>
      <c r="S1763" s="19" t="str">
        <f>IF(COUNTIF($B$2:B1763,B1763)&gt;1,"重複","")</f>
        <v/>
      </c>
      <c r="T1763" s="19" t="s">
        <v>11124</v>
      </c>
    </row>
    <row r="1764" spans="1:20" s="19" customFormat="1" hidden="1">
      <c r="A1764" s="19">
        <v>720030330</v>
      </c>
      <c r="B1764" s="19">
        <v>20093701</v>
      </c>
      <c r="C1764" s="19" t="s">
        <v>5880</v>
      </c>
      <c r="D1764" s="19" t="s">
        <v>5881</v>
      </c>
      <c r="E1764" s="20">
        <v>39570</v>
      </c>
      <c r="F1764" s="20">
        <v>39903</v>
      </c>
      <c r="G1764" s="19" t="s">
        <v>75</v>
      </c>
      <c r="H1764" s="19" t="s">
        <v>2660</v>
      </c>
      <c r="I1764" s="19" t="s">
        <v>2314</v>
      </c>
      <c r="O1764" s="19" t="s">
        <v>10769</v>
      </c>
      <c r="P1764" s="20"/>
      <c r="R1764" s="19">
        <v>5730</v>
      </c>
      <c r="S1764" s="19" t="str">
        <f>IF(COUNTIF($B$2:B1764,B1764)&gt;1,"重複","")</f>
        <v/>
      </c>
      <c r="T1764" s="19" t="s">
        <v>11124</v>
      </c>
    </row>
    <row r="1765" spans="1:20" s="19" customFormat="1" hidden="1">
      <c r="A1765" s="19">
        <v>720030330</v>
      </c>
      <c r="B1765" s="19">
        <v>20048366</v>
      </c>
      <c r="C1765" s="19" t="s">
        <v>5880</v>
      </c>
      <c r="D1765" s="19" t="s">
        <v>5881</v>
      </c>
      <c r="E1765" s="20">
        <v>37755</v>
      </c>
      <c r="F1765" s="20">
        <v>38077</v>
      </c>
      <c r="G1765" s="19" t="s">
        <v>75</v>
      </c>
      <c r="H1765" s="19" t="s">
        <v>94</v>
      </c>
      <c r="I1765" s="19" t="s">
        <v>6968</v>
      </c>
      <c r="O1765" s="19" t="s">
        <v>10768</v>
      </c>
      <c r="P1765" s="20"/>
      <c r="R1765" s="19">
        <v>5230</v>
      </c>
      <c r="S1765" s="19" t="str">
        <f>IF(COUNTIF($B$2:B1765,B1765)&gt;1,"重複","")</f>
        <v/>
      </c>
      <c r="T1765" s="19" t="s">
        <v>11124</v>
      </c>
    </row>
    <row r="1766" spans="1:20" s="19" customFormat="1" hidden="1">
      <c r="A1766" s="19">
        <v>720030332</v>
      </c>
      <c r="B1766" s="19">
        <v>20047547</v>
      </c>
      <c r="C1766" s="19" t="s">
        <v>8650</v>
      </c>
      <c r="D1766" s="19" t="s">
        <v>8651</v>
      </c>
      <c r="E1766" s="20">
        <v>37637</v>
      </c>
      <c r="F1766" s="20">
        <v>37711</v>
      </c>
      <c r="G1766" s="19" t="s">
        <v>75</v>
      </c>
      <c r="H1766" s="19" t="s">
        <v>43</v>
      </c>
      <c r="I1766" s="19" t="s">
        <v>3388</v>
      </c>
      <c r="O1766" s="19" t="s">
        <v>10771</v>
      </c>
      <c r="P1766" s="20"/>
      <c r="R1766" s="19">
        <v>6600</v>
      </c>
      <c r="S1766" s="19" t="str">
        <f>IF(COUNTIF($B$2:B1766,B1766)&gt;1,"重複","")</f>
        <v/>
      </c>
      <c r="T1766" s="19" t="s">
        <v>11124</v>
      </c>
    </row>
    <row r="1767" spans="1:20" s="19" customFormat="1" hidden="1">
      <c r="A1767" s="19">
        <v>720030333</v>
      </c>
      <c r="B1767" s="19">
        <v>20055967</v>
      </c>
      <c r="C1767" s="19" t="s">
        <v>13343</v>
      </c>
      <c r="D1767" s="19" t="s">
        <v>13344</v>
      </c>
      <c r="E1767" s="20">
        <v>37971</v>
      </c>
      <c r="F1767" s="20">
        <v>38077</v>
      </c>
      <c r="G1767" s="19" t="s">
        <v>12416</v>
      </c>
      <c r="H1767" s="19" t="s">
        <v>28</v>
      </c>
      <c r="I1767" s="19" t="s">
        <v>5072</v>
      </c>
      <c r="O1767" s="19" t="s">
        <v>10787</v>
      </c>
      <c r="P1767" s="20"/>
      <c r="R1767" s="19">
        <v>6600</v>
      </c>
      <c r="S1767" s="19" t="str">
        <f>IF(COUNTIF($B$2:B1767,B1767)&gt;1,"重複","")</f>
        <v/>
      </c>
      <c r="T1767" s="19" t="s">
        <v>12418</v>
      </c>
    </row>
    <row r="1768" spans="1:20" s="19" customFormat="1" hidden="1">
      <c r="A1768" s="19">
        <v>720030334</v>
      </c>
      <c r="B1768" s="19">
        <v>20046834</v>
      </c>
      <c r="C1768" s="19" t="s">
        <v>8133</v>
      </c>
      <c r="D1768" s="19" t="s">
        <v>8134</v>
      </c>
      <c r="E1768" s="20">
        <v>37956</v>
      </c>
      <c r="F1768" s="20">
        <v>38077</v>
      </c>
      <c r="G1768" s="19" t="s">
        <v>75</v>
      </c>
      <c r="H1768" s="19" t="s">
        <v>76</v>
      </c>
      <c r="I1768" s="19" t="s">
        <v>2538</v>
      </c>
      <c r="O1768" s="19" t="s">
        <v>10776</v>
      </c>
      <c r="P1768" s="20"/>
      <c r="S1768" s="19" t="str">
        <f>IF(COUNTIF($B$2:B1768,B1768)&gt;1,"重複","")</f>
        <v/>
      </c>
      <c r="T1768" s="19" t="s">
        <v>11124</v>
      </c>
    </row>
    <row r="1769" spans="1:20" s="19" customFormat="1" hidden="1">
      <c r="A1769" s="19">
        <v>720030335</v>
      </c>
      <c r="B1769" s="19">
        <v>20047315</v>
      </c>
      <c r="C1769" s="19" t="s">
        <v>13345</v>
      </c>
      <c r="D1769" s="19" t="s">
        <v>13346</v>
      </c>
      <c r="E1769" s="20">
        <v>37653</v>
      </c>
      <c r="F1769" s="20">
        <v>37711</v>
      </c>
      <c r="G1769" s="19" t="s">
        <v>12416</v>
      </c>
      <c r="H1769" s="19" t="s">
        <v>76</v>
      </c>
      <c r="I1769" s="19" t="s">
        <v>4502</v>
      </c>
      <c r="O1769" s="19" t="s">
        <v>10776</v>
      </c>
      <c r="P1769" s="20"/>
      <c r="R1769" s="19">
        <v>6600</v>
      </c>
      <c r="S1769" s="19" t="str">
        <f>IF(COUNTIF($B$2:B1769,B1769)&gt;1,"重複","")</f>
        <v/>
      </c>
      <c r="T1769" s="19" t="s">
        <v>12418</v>
      </c>
    </row>
    <row r="1770" spans="1:20" s="19" customFormat="1" hidden="1">
      <c r="A1770" s="19">
        <v>720030336</v>
      </c>
      <c r="B1770" s="19">
        <v>20056100</v>
      </c>
      <c r="C1770" s="19" t="s">
        <v>8144</v>
      </c>
      <c r="D1770" s="19" t="s">
        <v>8145</v>
      </c>
      <c r="E1770" s="20">
        <v>37956</v>
      </c>
      <c r="F1770" s="20">
        <v>38077</v>
      </c>
      <c r="G1770" s="19" t="s">
        <v>75</v>
      </c>
      <c r="H1770" s="19" t="s">
        <v>43</v>
      </c>
      <c r="I1770" s="19" t="s">
        <v>7693</v>
      </c>
      <c r="O1770" s="19" t="s">
        <v>10771</v>
      </c>
      <c r="P1770" s="20"/>
      <c r="R1770" s="19">
        <v>6600</v>
      </c>
      <c r="S1770" s="19" t="str">
        <f>IF(COUNTIF($B$2:B1770,B1770)&gt;1,"重複","")</f>
        <v/>
      </c>
      <c r="T1770" s="19" t="s">
        <v>11124</v>
      </c>
    </row>
    <row r="1771" spans="1:20" s="19" customFormat="1" hidden="1">
      <c r="A1771" s="19">
        <v>720030337</v>
      </c>
      <c r="B1771" s="19">
        <v>20036343</v>
      </c>
      <c r="C1771" s="19" t="s">
        <v>8652</v>
      </c>
      <c r="D1771" s="19" t="s">
        <v>8653</v>
      </c>
      <c r="E1771" s="20">
        <v>37622</v>
      </c>
      <c r="F1771" s="20">
        <v>37711</v>
      </c>
      <c r="G1771" s="19" t="s">
        <v>75</v>
      </c>
      <c r="H1771" s="19" t="s">
        <v>28</v>
      </c>
      <c r="I1771" s="19" t="s">
        <v>5242</v>
      </c>
      <c r="O1771" s="19" t="s">
        <v>10787</v>
      </c>
      <c r="P1771" s="20"/>
      <c r="R1771" s="19">
        <v>6600</v>
      </c>
      <c r="S1771" s="19" t="str">
        <f>IF(COUNTIF($B$2:B1771,B1771)&gt;1,"重複","")</f>
        <v/>
      </c>
      <c r="T1771" s="19" t="s">
        <v>11124</v>
      </c>
    </row>
    <row r="1772" spans="1:20" s="19" customFormat="1" hidden="1">
      <c r="A1772" s="19">
        <v>720030338</v>
      </c>
      <c r="B1772" s="19">
        <v>20056067</v>
      </c>
      <c r="C1772" s="19" t="s">
        <v>8142</v>
      </c>
      <c r="D1772" s="19" t="s">
        <v>8143</v>
      </c>
      <c r="E1772" s="20">
        <v>37956</v>
      </c>
      <c r="F1772" s="20">
        <v>38077</v>
      </c>
      <c r="G1772" s="19" t="s">
        <v>75</v>
      </c>
      <c r="H1772" s="19" t="s">
        <v>8130</v>
      </c>
      <c r="I1772" s="19" t="s">
        <v>2314</v>
      </c>
      <c r="O1772" s="19" t="s">
        <v>12015</v>
      </c>
      <c r="P1772" s="20"/>
      <c r="R1772" s="19">
        <v>4190</v>
      </c>
      <c r="S1772" s="19" t="str">
        <f>IF(COUNTIF($B$2:B1772,B1772)&gt;1,"重複","")</f>
        <v/>
      </c>
      <c r="T1772" s="19" t="s">
        <v>11124</v>
      </c>
    </row>
    <row r="1773" spans="1:20" s="19" customFormat="1" hidden="1">
      <c r="A1773" s="19">
        <v>720030339</v>
      </c>
      <c r="B1773" s="19">
        <v>20056128</v>
      </c>
      <c r="C1773" s="19" t="s">
        <v>8149</v>
      </c>
      <c r="D1773" s="19" t="s">
        <v>8150</v>
      </c>
      <c r="E1773" s="20">
        <v>37956</v>
      </c>
      <c r="F1773" s="20">
        <v>38077</v>
      </c>
      <c r="G1773" s="19" t="s">
        <v>75</v>
      </c>
      <c r="H1773" s="19" t="s">
        <v>43</v>
      </c>
      <c r="I1773" s="19" t="s">
        <v>8151</v>
      </c>
      <c r="O1773" s="19" t="s">
        <v>10771</v>
      </c>
      <c r="P1773" s="20"/>
      <c r="R1773" s="19">
        <v>6600</v>
      </c>
      <c r="S1773" s="19" t="str">
        <f>IF(COUNTIF($B$2:B1773,B1773)&gt;1,"重複","")</f>
        <v/>
      </c>
      <c r="T1773" s="19" t="s">
        <v>11124</v>
      </c>
    </row>
    <row r="1774" spans="1:20" s="19" customFormat="1" hidden="1">
      <c r="A1774" s="19">
        <v>720030340</v>
      </c>
      <c r="B1774" s="19">
        <v>20056173</v>
      </c>
      <c r="C1774" s="19" t="s">
        <v>8128</v>
      </c>
      <c r="D1774" s="19" t="s">
        <v>8129</v>
      </c>
      <c r="E1774" s="20">
        <v>37971</v>
      </c>
      <c r="F1774" s="20">
        <v>38077</v>
      </c>
      <c r="G1774" s="19" t="s">
        <v>75</v>
      </c>
      <c r="H1774" s="19" t="s">
        <v>8130</v>
      </c>
      <c r="I1774" s="19" t="s">
        <v>2314</v>
      </c>
      <c r="O1774" s="19" t="s">
        <v>12015</v>
      </c>
      <c r="P1774" s="20"/>
      <c r="R1774" s="19">
        <v>5230</v>
      </c>
      <c r="S1774" s="19" t="str">
        <f>IF(COUNTIF($B$2:B1774,B1774)&gt;1,"重複","")</f>
        <v/>
      </c>
      <c r="T1774" s="19" t="s">
        <v>11124</v>
      </c>
    </row>
    <row r="1775" spans="1:20" s="19" customFormat="1" hidden="1">
      <c r="A1775" s="19">
        <v>720030341</v>
      </c>
      <c r="B1775" s="19">
        <v>20055568</v>
      </c>
      <c r="C1775" s="19" t="s">
        <v>13347</v>
      </c>
      <c r="D1775" s="19" t="s">
        <v>13348</v>
      </c>
      <c r="E1775" s="20">
        <v>37941</v>
      </c>
      <c r="F1775" s="20">
        <v>38077</v>
      </c>
      <c r="G1775" s="19" t="s">
        <v>12416</v>
      </c>
      <c r="H1775" s="19" t="s">
        <v>33</v>
      </c>
      <c r="I1775" s="19" t="s">
        <v>1805</v>
      </c>
      <c r="O1775" s="19" t="s">
        <v>10770</v>
      </c>
      <c r="P1775" s="20"/>
      <c r="R1775" s="19">
        <v>6600</v>
      </c>
      <c r="S1775" s="19" t="str">
        <f>IF(COUNTIF($B$2:B1775,B1775)&gt;1,"重複","")</f>
        <v/>
      </c>
      <c r="T1775" s="19" t="s">
        <v>12418</v>
      </c>
    </row>
    <row r="1776" spans="1:20" s="19" customFormat="1" hidden="1">
      <c r="A1776" s="19">
        <v>720030342</v>
      </c>
      <c r="B1776" s="19">
        <v>20055735</v>
      </c>
      <c r="C1776" s="19" t="s">
        <v>8166</v>
      </c>
      <c r="D1776" s="19" t="s">
        <v>8167</v>
      </c>
      <c r="E1776" s="20">
        <v>37941</v>
      </c>
      <c r="F1776" s="20">
        <v>38077</v>
      </c>
      <c r="G1776" s="19" t="s">
        <v>75</v>
      </c>
      <c r="H1776" s="19" t="s">
        <v>8130</v>
      </c>
      <c r="I1776" s="19" t="s">
        <v>7204</v>
      </c>
      <c r="O1776" s="19" t="s">
        <v>12015</v>
      </c>
      <c r="P1776" s="20"/>
      <c r="R1776" s="19">
        <v>0</v>
      </c>
      <c r="S1776" s="19" t="str">
        <f>IF(COUNTIF($B$2:B1776,B1776)&gt;1,"重複","")</f>
        <v/>
      </c>
      <c r="T1776" s="19" t="s">
        <v>11124</v>
      </c>
    </row>
    <row r="1777" spans="1:20" s="19" customFormat="1" hidden="1">
      <c r="A1777" s="19">
        <v>720030343</v>
      </c>
      <c r="B1777" s="19">
        <v>20039191</v>
      </c>
      <c r="C1777" s="19" t="s">
        <v>4586</v>
      </c>
      <c r="D1777" s="19" t="s">
        <v>4587</v>
      </c>
      <c r="E1777" s="20">
        <v>37622</v>
      </c>
      <c r="F1777" s="20">
        <v>37711</v>
      </c>
      <c r="G1777" s="19" t="s">
        <v>75</v>
      </c>
      <c r="H1777" s="19" t="s">
        <v>28</v>
      </c>
      <c r="I1777" s="19" t="s">
        <v>10980</v>
      </c>
      <c r="O1777" s="19" t="s">
        <v>10787</v>
      </c>
      <c r="P1777" s="20"/>
      <c r="R1777" s="19">
        <v>6600</v>
      </c>
      <c r="S1777" s="19" t="str">
        <f>IF(COUNTIF($B$2:B1777,B1777)&gt;1,"重複","")</f>
        <v/>
      </c>
      <c r="T1777" s="19" t="s">
        <v>11124</v>
      </c>
    </row>
    <row r="1778" spans="1:20" s="19" customFormat="1" hidden="1">
      <c r="A1778" s="19">
        <v>720030344</v>
      </c>
      <c r="B1778" s="19">
        <v>20055860</v>
      </c>
      <c r="C1778" s="19" t="s">
        <v>8140</v>
      </c>
      <c r="D1778" s="19" t="s">
        <v>8141</v>
      </c>
      <c r="E1778" s="20">
        <v>37956</v>
      </c>
      <c r="F1778" s="20">
        <v>38077</v>
      </c>
      <c r="G1778" s="19" t="s">
        <v>75</v>
      </c>
      <c r="H1778" s="19" t="s">
        <v>43</v>
      </c>
      <c r="I1778" s="19" t="s">
        <v>7693</v>
      </c>
      <c r="O1778" s="19" t="s">
        <v>10771</v>
      </c>
      <c r="P1778" s="20"/>
      <c r="R1778" s="19">
        <v>5230</v>
      </c>
      <c r="S1778" s="19" t="str">
        <f>IF(COUNTIF($B$2:B1778,B1778)&gt;1,"重複","")</f>
        <v/>
      </c>
      <c r="T1778" s="19" t="s">
        <v>11124</v>
      </c>
    </row>
    <row r="1779" spans="1:20" s="19" customFormat="1" hidden="1">
      <c r="A1779" s="19">
        <v>720030344</v>
      </c>
      <c r="B1779" s="19">
        <v>20056021</v>
      </c>
      <c r="C1779" s="19" t="s">
        <v>13349</v>
      </c>
      <c r="D1779" s="19" t="s">
        <v>13350</v>
      </c>
      <c r="E1779" s="20">
        <v>37956</v>
      </c>
      <c r="F1779" s="20">
        <v>38077</v>
      </c>
      <c r="G1779" s="19" t="s">
        <v>12416</v>
      </c>
      <c r="H1779" s="19" t="s">
        <v>43</v>
      </c>
      <c r="I1779" s="19" t="s">
        <v>4450</v>
      </c>
      <c r="O1779" s="19" t="s">
        <v>10771</v>
      </c>
      <c r="P1779" s="20"/>
      <c r="R1779" s="19">
        <v>6600</v>
      </c>
      <c r="S1779" s="19" t="str">
        <f>IF(COUNTIF($B$2:B1779,B1779)&gt;1,"重複","")</f>
        <v/>
      </c>
      <c r="T1779" s="19" t="s">
        <v>12418</v>
      </c>
    </row>
    <row r="1780" spans="1:20" s="19" customFormat="1" hidden="1">
      <c r="A1780" s="19">
        <v>720040001</v>
      </c>
      <c r="B1780" s="19">
        <v>20034389</v>
      </c>
      <c r="C1780" s="19" t="s">
        <v>8117</v>
      </c>
      <c r="D1780" s="19" t="s">
        <v>8118</v>
      </c>
      <c r="E1780" s="20">
        <v>37347</v>
      </c>
      <c r="F1780" s="20">
        <v>37711</v>
      </c>
      <c r="G1780" s="19" t="s">
        <v>75</v>
      </c>
      <c r="H1780" s="19" t="s">
        <v>6164</v>
      </c>
      <c r="I1780" s="19" t="s">
        <v>577</v>
      </c>
      <c r="O1780" s="19" t="s">
        <v>12026</v>
      </c>
      <c r="P1780" s="20"/>
      <c r="R1780" s="19">
        <v>6230</v>
      </c>
      <c r="S1780" s="19" t="str">
        <f>IF(COUNTIF($B$2:B1780,B1780)&gt;1,"重複","")</f>
        <v/>
      </c>
      <c r="T1780" s="19" t="s">
        <v>11124</v>
      </c>
    </row>
    <row r="1781" spans="1:20" s="19" customFormat="1" hidden="1">
      <c r="A1781" s="19">
        <v>720040002</v>
      </c>
      <c r="B1781" s="19">
        <v>20058397</v>
      </c>
      <c r="C1781" s="19" t="s">
        <v>8115</v>
      </c>
      <c r="D1781" s="19" t="s">
        <v>8116</v>
      </c>
      <c r="E1781" s="20">
        <v>38079</v>
      </c>
      <c r="F1781" s="20">
        <v>38442</v>
      </c>
      <c r="G1781" s="19" t="s">
        <v>75</v>
      </c>
      <c r="H1781" s="19" t="s">
        <v>2494</v>
      </c>
      <c r="I1781" s="19" t="s">
        <v>1293</v>
      </c>
      <c r="O1781" s="19" t="s">
        <v>10797</v>
      </c>
      <c r="P1781" s="20"/>
      <c r="R1781" s="19">
        <v>5500</v>
      </c>
      <c r="S1781" s="19" t="str">
        <f>IF(COUNTIF($B$2:B1781,B1781)&gt;1,"重複","")</f>
        <v/>
      </c>
      <c r="T1781" s="19" t="s">
        <v>11124</v>
      </c>
    </row>
    <row r="1782" spans="1:20" s="19" customFormat="1" hidden="1">
      <c r="A1782" s="19">
        <v>720040003</v>
      </c>
      <c r="B1782" s="19">
        <v>20057114</v>
      </c>
      <c r="C1782" s="19" t="s">
        <v>8106</v>
      </c>
      <c r="D1782" s="19" t="s">
        <v>8107</v>
      </c>
      <c r="E1782" s="20">
        <v>38083</v>
      </c>
      <c r="F1782" s="20">
        <v>38442</v>
      </c>
      <c r="G1782" s="19" t="s">
        <v>75</v>
      </c>
      <c r="H1782" s="19" t="s">
        <v>108</v>
      </c>
      <c r="I1782" s="19" t="s">
        <v>5026</v>
      </c>
      <c r="O1782" s="19" t="s">
        <v>10806</v>
      </c>
      <c r="P1782" s="20"/>
      <c r="R1782" s="19">
        <v>2380</v>
      </c>
      <c r="S1782" s="19" t="str">
        <f>IF(COUNTIF($B$2:B1782,B1782)&gt;1,"重複","")</f>
        <v/>
      </c>
      <c r="T1782" s="19" t="s">
        <v>11124</v>
      </c>
    </row>
    <row r="1783" spans="1:20" s="19" customFormat="1" hidden="1">
      <c r="A1783" s="19">
        <v>720040004</v>
      </c>
      <c r="B1783" s="19">
        <v>20057285</v>
      </c>
      <c r="C1783" s="19" t="s">
        <v>8113</v>
      </c>
      <c r="D1783" s="19" t="s">
        <v>8114</v>
      </c>
      <c r="E1783" s="20">
        <v>38083</v>
      </c>
      <c r="F1783" s="20">
        <v>38442</v>
      </c>
      <c r="G1783" s="19" t="s">
        <v>75</v>
      </c>
      <c r="H1783" s="19" t="s">
        <v>108</v>
      </c>
      <c r="I1783" s="19" t="s">
        <v>4429</v>
      </c>
      <c r="O1783" s="19" t="s">
        <v>10806</v>
      </c>
      <c r="P1783" s="20"/>
      <c r="R1783" s="19">
        <v>2380</v>
      </c>
      <c r="S1783" s="19" t="str">
        <f>IF(COUNTIF($B$2:B1783,B1783)&gt;1,"重複","")</f>
        <v/>
      </c>
      <c r="T1783" s="19" t="s">
        <v>11124</v>
      </c>
    </row>
    <row r="1784" spans="1:20" s="19" customFormat="1" hidden="1">
      <c r="A1784" s="19">
        <v>720040005</v>
      </c>
      <c r="B1784" s="19">
        <v>20057276</v>
      </c>
      <c r="C1784" s="19" t="s">
        <v>8110</v>
      </c>
      <c r="D1784" s="19" t="s">
        <v>8111</v>
      </c>
      <c r="E1784" s="20">
        <v>38083</v>
      </c>
      <c r="F1784" s="20">
        <v>38442</v>
      </c>
      <c r="G1784" s="19" t="s">
        <v>75</v>
      </c>
      <c r="H1784" s="19" t="s">
        <v>108</v>
      </c>
      <c r="I1784" s="19" t="s">
        <v>8112</v>
      </c>
      <c r="O1784" s="19" t="s">
        <v>10806</v>
      </c>
      <c r="P1784" s="20"/>
      <c r="R1784" s="19">
        <v>2380</v>
      </c>
      <c r="S1784" s="19" t="str">
        <f>IF(COUNTIF($B$2:B1784,B1784)&gt;1,"重複","")</f>
        <v/>
      </c>
      <c r="T1784" s="19" t="s">
        <v>11124</v>
      </c>
    </row>
    <row r="1785" spans="1:20" s="19" customFormat="1" hidden="1">
      <c r="A1785" s="19">
        <v>720040006</v>
      </c>
      <c r="B1785" s="19">
        <v>20057123</v>
      </c>
      <c r="C1785" s="19" t="s">
        <v>8108</v>
      </c>
      <c r="D1785" s="19" t="s">
        <v>8109</v>
      </c>
      <c r="E1785" s="20">
        <v>38083</v>
      </c>
      <c r="F1785" s="20">
        <v>38442</v>
      </c>
      <c r="G1785" s="19" t="s">
        <v>75</v>
      </c>
      <c r="H1785" s="19" t="s">
        <v>108</v>
      </c>
      <c r="I1785" s="19" t="s">
        <v>5023</v>
      </c>
      <c r="O1785" s="19" t="s">
        <v>10806</v>
      </c>
      <c r="P1785" s="20"/>
      <c r="R1785" s="19">
        <v>2380</v>
      </c>
      <c r="S1785" s="19" t="str">
        <f>IF(COUNTIF($B$2:B1785,B1785)&gt;1,"重複","")</f>
        <v/>
      </c>
      <c r="T1785" s="19" t="s">
        <v>11124</v>
      </c>
    </row>
    <row r="1786" spans="1:20" s="22" customFormat="1" hidden="1">
      <c r="A1786" s="22">
        <v>720040007</v>
      </c>
      <c r="B1786" s="22">
        <v>20030021</v>
      </c>
      <c r="C1786" s="22" t="s">
        <v>842</v>
      </c>
      <c r="D1786" s="22" t="s">
        <v>843</v>
      </c>
      <c r="E1786" s="23">
        <v>44664</v>
      </c>
      <c r="F1786" s="23">
        <v>45016</v>
      </c>
      <c r="G1786" s="22" t="s">
        <v>75</v>
      </c>
      <c r="H1786" s="22" t="s">
        <v>10781</v>
      </c>
      <c r="I1786" s="22" t="s">
        <v>821</v>
      </c>
      <c r="J1786" s="22" t="s">
        <v>820</v>
      </c>
      <c r="K1786" s="22" t="s">
        <v>820</v>
      </c>
      <c r="L1786" s="22" t="s">
        <v>821</v>
      </c>
      <c r="M1786" s="22" t="s">
        <v>821</v>
      </c>
      <c r="N1786" s="22" t="s">
        <v>820</v>
      </c>
      <c r="O1786" s="22" t="s">
        <v>10782</v>
      </c>
      <c r="P1786" s="24">
        <v>41374</v>
      </c>
      <c r="Q1786" s="22" t="s">
        <v>29</v>
      </c>
      <c r="R1786" s="22">
        <v>6230</v>
      </c>
      <c r="S1786" s="22" t="str">
        <f>IF(COUNTIF($B$2:B1786,B1786)&gt;1,"重複","")</f>
        <v/>
      </c>
      <c r="T1786" s="22" t="s">
        <v>10765</v>
      </c>
    </row>
    <row r="1787" spans="1:20" s="22" customFormat="1" hidden="1">
      <c r="A1787" s="22">
        <v>720040007</v>
      </c>
      <c r="B1787" s="22">
        <v>20021592</v>
      </c>
      <c r="C1787" s="22" t="s">
        <v>842</v>
      </c>
      <c r="D1787" s="22" t="s">
        <v>843</v>
      </c>
      <c r="E1787" s="23">
        <v>36251</v>
      </c>
      <c r="F1787" s="23">
        <v>36616</v>
      </c>
      <c r="G1787" s="22" t="s">
        <v>75</v>
      </c>
      <c r="H1787" s="22" t="s">
        <v>119</v>
      </c>
      <c r="I1787" s="22" t="s">
        <v>12343</v>
      </c>
      <c r="J1787" s="22" t="s">
        <v>3955</v>
      </c>
      <c r="O1787" s="22" t="s">
        <v>10792</v>
      </c>
      <c r="P1787" s="23"/>
      <c r="R1787" s="22">
        <v>4740</v>
      </c>
      <c r="S1787" s="22" t="str">
        <f>IF(COUNTIF($B$2:B1787,B1787)&gt;1,"重複","")</f>
        <v/>
      </c>
      <c r="T1787" s="22" t="s">
        <v>10765</v>
      </c>
    </row>
    <row r="1788" spans="1:20" s="19" customFormat="1" hidden="1">
      <c r="A1788" s="19">
        <v>720040008</v>
      </c>
      <c r="B1788" s="19">
        <v>20048570</v>
      </c>
      <c r="C1788" s="19" t="s">
        <v>7980</v>
      </c>
      <c r="D1788" s="19" t="s">
        <v>7981</v>
      </c>
      <c r="E1788" s="20">
        <v>37712</v>
      </c>
      <c r="F1788" s="20">
        <v>38077</v>
      </c>
      <c r="G1788" s="19" t="s">
        <v>75</v>
      </c>
      <c r="H1788" s="19" t="s">
        <v>2660</v>
      </c>
      <c r="I1788" s="19" t="s">
        <v>8064</v>
      </c>
      <c r="O1788" s="19" t="s">
        <v>10769</v>
      </c>
      <c r="P1788" s="20"/>
      <c r="R1788" s="19">
        <v>6230</v>
      </c>
      <c r="S1788" s="19" t="str">
        <f>IF(COUNTIF($B$2:B1788,B1788)&gt;1,"重複","")</f>
        <v/>
      </c>
      <c r="T1788" s="19" t="s">
        <v>11124</v>
      </c>
    </row>
    <row r="1789" spans="1:20" s="19" customFormat="1" hidden="1">
      <c r="A1789" s="19">
        <v>720040008</v>
      </c>
      <c r="B1789" s="19">
        <v>20021111</v>
      </c>
      <c r="C1789" s="19" t="s">
        <v>7980</v>
      </c>
      <c r="D1789" s="19" t="s">
        <v>7981</v>
      </c>
      <c r="E1789" s="20">
        <v>35886</v>
      </c>
      <c r="F1789" s="20">
        <v>36250</v>
      </c>
      <c r="G1789" s="19" t="s">
        <v>75</v>
      </c>
      <c r="H1789" s="19" t="s">
        <v>119</v>
      </c>
      <c r="I1789" s="19" t="s">
        <v>8236</v>
      </c>
      <c r="J1789" s="19" t="s">
        <v>8951</v>
      </c>
      <c r="O1789" s="19" t="s">
        <v>10792</v>
      </c>
      <c r="P1789" s="20"/>
      <c r="R1789" s="19">
        <v>6230</v>
      </c>
      <c r="S1789" s="19" t="str">
        <f>IF(COUNTIF($B$2:B1789,B1789)&gt;1,"重複","")</f>
        <v/>
      </c>
      <c r="T1789" s="19" t="s">
        <v>11124</v>
      </c>
    </row>
    <row r="1790" spans="1:20" s="19" customFormat="1" hidden="1">
      <c r="A1790" s="19">
        <v>720040009</v>
      </c>
      <c r="B1790" s="19">
        <v>20049185</v>
      </c>
      <c r="C1790" s="19" t="s">
        <v>7534</v>
      </c>
      <c r="D1790" s="19" t="s">
        <v>7535</v>
      </c>
      <c r="E1790" s="20">
        <v>37712</v>
      </c>
      <c r="F1790" s="20">
        <v>38077</v>
      </c>
      <c r="G1790" s="19" t="s">
        <v>75</v>
      </c>
      <c r="H1790" s="19" t="s">
        <v>119</v>
      </c>
      <c r="I1790" s="19" t="s">
        <v>8065</v>
      </c>
      <c r="J1790" s="19" t="s">
        <v>8066</v>
      </c>
      <c r="O1790" s="19" t="s">
        <v>10792</v>
      </c>
      <c r="P1790" s="20"/>
      <c r="R1790" s="19">
        <v>6230</v>
      </c>
      <c r="S1790" s="19" t="str">
        <f>IF(COUNTIF($B$2:B1790,B1790)&gt;1,"重複","")</f>
        <v/>
      </c>
      <c r="T1790" s="19" t="s">
        <v>11124</v>
      </c>
    </row>
    <row r="1791" spans="1:20" s="19" customFormat="1" hidden="1">
      <c r="A1791" s="19">
        <v>720040009</v>
      </c>
      <c r="B1791" s="19">
        <v>20049176</v>
      </c>
      <c r="C1791" s="19" t="s">
        <v>7534</v>
      </c>
      <c r="D1791" s="19" t="s">
        <v>7535</v>
      </c>
      <c r="E1791" s="20">
        <v>37712</v>
      </c>
      <c r="F1791" s="20">
        <v>38077</v>
      </c>
      <c r="G1791" s="19" t="s">
        <v>75</v>
      </c>
      <c r="H1791" s="19" t="s">
        <v>2660</v>
      </c>
      <c r="I1791" s="19" t="s">
        <v>4933</v>
      </c>
      <c r="O1791" s="19" t="s">
        <v>10769</v>
      </c>
      <c r="P1791" s="20"/>
      <c r="R1791" s="19">
        <v>6230</v>
      </c>
      <c r="S1791" s="19" t="str">
        <f>IF(COUNTIF($B$2:B1791,B1791)&gt;1,"重複","")</f>
        <v/>
      </c>
      <c r="T1791" s="19" t="s">
        <v>11124</v>
      </c>
    </row>
    <row r="1792" spans="1:20" s="19" customFormat="1" hidden="1">
      <c r="A1792" s="19">
        <v>720040010</v>
      </c>
      <c r="B1792" s="19">
        <v>20029132</v>
      </c>
      <c r="C1792" s="19" t="s">
        <v>8000</v>
      </c>
      <c r="D1792" s="19" t="s">
        <v>8001</v>
      </c>
      <c r="E1792" s="20">
        <v>35886</v>
      </c>
      <c r="F1792" s="20">
        <v>36250</v>
      </c>
      <c r="G1792" s="19" t="s">
        <v>75</v>
      </c>
      <c r="H1792" s="19" t="s">
        <v>2660</v>
      </c>
      <c r="I1792" s="19" t="s">
        <v>12132</v>
      </c>
      <c r="O1792" s="19" t="s">
        <v>10769</v>
      </c>
      <c r="P1792" s="20"/>
      <c r="R1792" s="19">
        <v>5730</v>
      </c>
      <c r="S1792" s="19" t="str">
        <f>IF(COUNTIF($B$2:B1792,B1792)&gt;1,"重複","")</f>
        <v/>
      </c>
      <c r="T1792" s="19" t="s">
        <v>11124</v>
      </c>
    </row>
    <row r="1793" spans="1:20" s="19" customFormat="1" hidden="1">
      <c r="A1793" s="19">
        <v>720040011</v>
      </c>
      <c r="B1793" s="19">
        <v>20028146</v>
      </c>
      <c r="C1793" s="19" t="s">
        <v>7993</v>
      </c>
      <c r="D1793" s="19" t="s">
        <v>7994</v>
      </c>
      <c r="E1793" s="20">
        <v>35886</v>
      </c>
      <c r="F1793" s="20">
        <v>36068</v>
      </c>
      <c r="G1793" s="19" t="s">
        <v>75</v>
      </c>
      <c r="H1793" s="19" t="s">
        <v>76</v>
      </c>
      <c r="I1793" s="19" t="s">
        <v>3638</v>
      </c>
      <c r="O1793" s="19" t="s">
        <v>10776</v>
      </c>
      <c r="P1793" s="20"/>
      <c r="R1793" s="19">
        <v>5730</v>
      </c>
      <c r="S1793" s="19" t="str">
        <f>IF(COUNTIF($B$2:B1793,B1793)&gt;1,"重複","")</f>
        <v/>
      </c>
      <c r="T1793" s="19" t="s">
        <v>11124</v>
      </c>
    </row>
    <row r="1794" spans="1:20" s="19" customFormat="1" hidden="1">
      <c r="A1794" s="19">
        <v>720040012</v>
      </c>
      <c r="B1794" s="19">
        <v>20015581</v>
      </c>
      <c r="C1794" s="19" t="s">
        <v>6738</v>
      </c>
      <c r="D1794" s="19" t="s">
        <v>6739</v>
      </c>
      <c r="E1794" s="20">
        <v>36251</v>
      </c>
      <c r="F1794" s="20">
        <v>36616</v>
      </c>
      <c r="G1794" s="19" t="s">
        <v>75</v>
      </c>
      <c r="H1794" s="19" t="s">
        <v>119</v>
      </c>
      <c r="I1794" s="19" t="s">
        <v>12384</v>
      </c>
      <c r="O1794" s="19" t="s">
        <v>10792</v>
      </c>
      <c r="P1794" s="20"/>
      <c r="R1794" s="19">
        <v>6230</v>
      </c>
      <c r="S1794" s="19" t="str">
        <f>IF(COUNTIF($B$2:B1794,B1794)&gt;1,"重複","")</f>
        <v/>
      </c>
      <c r="T1794" s="19" t="s">
        <v>11124</v>
      </c>
    </row>
    <row r="1795" spans="1:20" s="19" customFormat="1" hidden="1">
      <c r="A1795" s="19">
        <v>720040012</v>
      </c>
      <c r="B1795" s="19">
        <v>20030030</v>
      </c>
      <c r="C1795" s="19" t="s">
        <v>6738</v>
      </c>
      <c r="D1795" s="19" t="s">
        <v>6739</v>
      </c>
      <c r="E1795" s="20">
        <v>35886</v>
      </c>
      <c r="F1795" s="20">
        <v>36250</v>
      </c>
      <c r="G1795" s="19" t="s">
        <v>75</v>
      </c>
      <c r="H1795" s="19" t="s">
        <v>2660</v>
      </c>
      <c r="I1795" s="19" t="s">
        <v>12112</v>
      </c>
      <c r="O1795" s="19" t="s">
        <v>10769</v>
      </c>
      <c r="P1795" s="20"/>
      <c r="R1795" s="19">
        <v>6230</v>
      </c>
      <c r="S1795" s="19" t="str">
        <f>IF(COUNTIF($B$2:B1795,B1795)&gt;1,"重複","")</f>
        <v/>
      </c>
      <c r="T1795" s="19" t="s">
        <v>11124</v>
      </c>
    </row>
    <row r="1796" spans="1:20" s="19" customFormat="1" hidden="1">
      <c r="A1796" s="19">
        <v>720040013</v>
      </c>
      <c r="B1796" s="19">
        <v>20056908</v>
      </c>
      <c r="C1796" s="19" t="s">
        <v>8093</v>
      </c>
      <c r="D1796" s="19" t="s">
        <v>8094</v>
      </c>
      <c r="E1796" s="20">
        <v>38089</v>
      </c>
      <c r="F1796" s="20">
        <v>38442</v>
      </c>
      <c r="G1796" s="19" t="s">
        <v>75</v>
      </c>
      <c r="H1796" s="19" t="s">
        <v>76</v>
      </c>
      <c r="I1796" s="19" t="s">
        <v>283</v>
      </c>
      <c r="O1796" s="19" t="s">
        <v>10776</v>
      </c>
      <c r="P1796" s="20"/>
      <c r="R1796" s="19">
        <v>5730</v>
      </c>
      <c r="S1796" s="19" t="str">
        <f>IF(COUNTIF($B$2:B1796,B1796)&gt;1,"重複","")</f>
        <v/>
      </c>
      <c r="T1796" s="19" t="s">
        <v>11124</v>
      </c>
    </row>
    <row r="1797" spans="1:20" s="19" customFormat="1" hidden="1">
      <c r="A1797" s="19">
        <v>720040014</v>
      </c>
      <c r="B1797" s="19">
        <v>20047946</v>
      </c>
      <c r="C1797" s="19" t="s">
        <v>13351</v>
      </c>
      <c r="D1797" s="19" t="s">
        <v>13352</v>
      </c>
      <c r="E1797" s="20">
        <v>37712</v>
      </c>
      <c r="F1797" s="20">
        <v>38077</v>
      </c>
      <c r="G1797" s="19" t="s">
        <v>12416</v>
      </c>
      <c r="H1797" s="19" t="s">
        <v>76</v>
      </c>
      <c r="I1797" s="19" t="s">
        <v>12482</v>
      </c>
      <c r="O1797" s="19" t="s">
        <v>10776</v>
      </c>
      <c r="P1797" s="20"/>
      <c r="R1797" s="19">
        <v>0</v>
      </c>
      <c r="S1797" s="19" t="str">
        <f>IF(COUNTIF($B$2:B1797,B1797)&gt;1,"重複","")</f>
        <v/>
      </c>
      <c r="T1797" s="19" t="s">
        <v>12418</v>
      </c>
    </row>
    <row r="1798" spans="1:20" s="19" customFormat="1" hidden="1">
      <c r="A1798" s="19">
        <v>720040015</v>
      </c>
      <c r="B1798" s="19">
        <v>20033453</v>
      </c>
      <c r="C1798" s="19" t="s">
        <v>8029</v>
      </c>
      <c r="D1798" s="19" t="s">
        <v>8030</v>
      </c>
      <c r="E1798" s="20">
        <v>36617</v>
      </c>
      <c r="F1798" s="20">
        <v>36981</v>
      </c>
      <c r="G1798" s="19" t="s">
        <v>75</v>
      </c>
      <c r="H1798" s="19" t="s">
        <v>94</v>
      </c>
      <c r="I1798" s="19" t="s">
        <v>12103</v>
      </c>
      <c r="J1798" s="19" t="s">
        <v>12104</v>
      </c>
      <c r="K1798" s="19" t="s">
        <v>8245</v>
      </c>
      <c r="L1798" s="19" t="s">
        <v>8031</v>
      </c>
      <c r="O1798" s="19" t="s">
        <v>10768</v>
      </c>
      <c r="P1798" s="20"/>
      <c r="R1798" s="19">
        <v>6230</v>
      </c>
      <c r="S1798" s="19" t="str">
        <f>IF(COUNTIF($B$2:B1798,B1798)&gt;1,"重複","")</f>
        <v/>
      </c>
      <c r="T1798" s="19" t="s">
        <v>11124</v>
      </c>
    </row>
    <row r="1799" spans="1:20" s="19" customFormat="1" hidden="1">
      <c r="A1799" s="19">
        <v>720040016</v>
      </c>
      <c r="B1799" s="19">
        <v>20021991</v>
      </c>
      <c r="C1799" s="19" t="s">
        <v>7986</v>
      </c>
      <c r="D1799" s="19" t="s">
        <v>7987</v>
      </c>
      <c r="E1799" s="20">
        <v>36617</v>
      </c>
      <c r="F1799" s="20">
        <v>36981</v>
      </c>
      <c r="G1799" s="19" t="s">
        <v>75</v>
      </c>
      <c r="H1799" s="19" t="s">
        <v>119</v>
      </c>
      <c r="I1799" s="19" t="s">
        <v>12094</v>
      </c>
      <c r="J1799" s="19" t="s">
        <v>12095</v>
      </c>
      <c r="O1799" s="19" t="s">
        <v>10792</v>
      </c>
      <c r="P1799" s="20"/>
      <c r="R1799" s="19">
        <v>6230</v>
      </c>
      <c r="S1799" s="19" t="str">
        <f>IF(COUNTIF($B$2:B1799,B1799)&gt;1,"重複","")</f>
        <v/>
      </c>
      <c r="T1799" s="19" t="s">
        <v>11124</v>
      </c>
    </row>
    <row r="1800" spans="1:20" s="19" customFormat="1" hidden="1">
      <c r="A1800" s="19">
        <v>720040017</v>
      </c>
      <c r="B1800" s="19">
        <v>20022695</v>
      </c>
      <c r="C1800" s="19" t="s">
        <v>4175</v>
      </c>
      <c r="D1800" s="19" t="s">
        <v>4176</v>
      </c>
      <c r="E1800" s="20">
        <v>35886</v>
      </c>
      <c r="F1800" s="20">
        <v>36250</v>
      </c>
      <c r="G1800" s="19" t="s">
        <v>75</v>
      </c>
      <c r="H1800" s="19" t="s">
        <v>94</v>
      </c>
      <c r="O1800" s="19" t="s">
        <v>10768</v>
      </c>
      <c r="P1800" s="20"/>
      <c r="R1800" s="19">
        <v>5730</v>
      </c>
      <c r="S1800" s="19" t="str">
        <f>IF(COUNTIF($B$2:B1800,B1800)&gt;1,"重複","")</f>
        <v/>
      </c>
      <c r="T1800" s="19" t="s">
        <v>11124</v>
      </c>
    </row>
    <row r="1801" spans="1:20" s="19" customFormat="1" hidden="1">
      <c r="A1801" s="19">
        <v>720040017</v>
      </c>
      <c r="B1801" s="19">
        <v>20029081</v>
      </c>
      <c r="C1801" s="19" t="s">
        <v>4175</v>
      </c>
      <c r="D1801" s="19" t="s">
        <v>4176</v>
      </c>
      <c r="E1801" s="20">
        <v>35886</v>
      </c>
      <c r="F1801" s="20">
        <v>36250</v>
      </c>
      <c r="G1801" s="19" t="s">
        <v>75</v>
      </c>
      <c r="H1801" s="19" t="s">
        <v>2660</v>
      </c>
      <c r="I1801" s="19" t="s">
        <v>12301</v>
      </c>
      <c r="J1801" s="19" t="s">
        <v>10415</v>
      </c>
      <c r="O1801" s="19" t="s">
        <v>10769</v>
      </c>
      <c r="P1801" s="20"/>
      <c r="R1801" s="19">
        <v>5730</v>
      </c>
      <c r="S1801" s="19" t="str">
        <f>IF(COUNTIF($B$2:B1801,B1801)&gt;1,"重複","")</f>
        <v/>
      </c>
      <c r="T1801" s="19" t="s">
        <v>11124</v>
      </c>
    </row>
    <row r="1802" spans="1:20" s="19" customFormat="1" hidden="1">
      <c r="A1802" s="19">
        <v>720040018</v>
      </c>
      <c r="B1802" s="19">
        <v>20039251</v>
      </c>
      <c r="C1802" s="19" t="s">
        <v>8034</v>
      </c>
      <c r="D1802" s="19" t="s">
        <v>8035</v>
      </c>
      <c r="E1802" s="20">
        <v>37347</v>
      </c>
      <c r="F1802" s="20">
        <v>37711</v>
      </c>
      <c r="G1802" s="19" t="s">
        <v>75</v>
      </c>
      <c r="H1802" s="19" t="s">
        <v>76</v>
      </c>
      <c r="I1802" s="19" t="s">
        <v>7051</v>
      </c>
      <c r="J1802" s="19" t="s">
        <v>8036</v>
      </c>
      <c r="K1802" s="19" t="s">
        <v>8037</v>
      </c>
      <c r="O1802" s="19" t="s">
        <v>10776</v>
      </c>
      <c r="P1802" s="20"/>
      <c r="R1802" s="19">
        <v>6230</v>
      </c>
      <c r="S1802" s="19" t="str">
        <f>IF(COUNTIF($B$2:B1802,B1802)&gt;1,"重複","")</f>
        <v/>
      </c>
      <c r="T1802" s="19" t="s">
        <v>11124</v>
      </c>
    </row>
    <row r="1803" spans="1:20" s="19" customFormat="1" hidden="1">
      <c r="A1803" s="19">
        <v>720040019</v>
      </c>
      <c r="B1803" s="19">
        <v>20056536</v>
      </c>
      <c r="C1803" s="19" t="s">
        <v>8068</v>
      </c>
      <c r="D1803" s="19" t="s">
        <v>8069</v>
      </c>
      <c r="E1803" s="20">
        <v>38089</v>
      </c>
      <c r="F1803" s="20">
        <v>38260</v>
      </c>
      <c r="G1803" s="19" t="s">
        <v>75</v>
      </c>
      <c r="H1803" s="19" t="s">
        <v>119</v>
      </c>
      <c r="I1803" s="19" t="s">
        <v>8070</v>
      </c>
      <c r="O1803" s="19" t="s">
        <v>10792</v>
      </c>
      <c r="P1803" s="20"/>
      <c r="R1803" s="19">
        <v>4740</v>
      </c>
      <c r="S1803" s="19" t="str">
        <f>IF(COUNTIF($B$2:B1803,B1803)&gt;1,"重複","")</f>
        <v/>
      </c>
      <c r="T1803" s="19" t="s">
        <v>11124</v>
      </c>
    </row>
    <row r="1804" spans="1:20" s="19" customFormat="1" hidden="1">
      <c r="A1804" s="19">
        <v>720040020</v>
      </c>
      <c r="B1804" s="19">
        <v>20020444</v>
      </c>
      <c r="C1804" s="19" t="s">
        <v>7973</v>
      </c>
      <c r="D1804" s="19" t="s">
        <v>7974</v>
      </c>
      <c r="E1804" s="20">
        <v>35886</v>
      </c>
      <c r="F1804" s="20">
        <v>36250</v>
      </c>
      <c r="G1804" s="19" t="s">
        <v>75</v>
      </c>
      <c r="H1804" s="19" t="s">
        <v>119</v>
      </c>
      <c r="O1804" s="19" t="s">
        <v>10792</v>
      </c>
      <c r="P1804" s="20"/>
      <c r="R1804" s="19">
        <v>5230</v>
      </c>
      <c r="S1804" s="19" t="str">
        <f>IF(COUNTIF($B$2:B1804,B1804)&gt;1,"重複","")</f>
        <v/>
      </c>
      <c r="T1804" s="19" t="s">
        <v>11124</v>
      </c>
    </row>
    <row r="1805" spans="1:20" s="19" customFormat="1" hidden="1">
      <c r="A1805" s="19">
        <v>720040021</v>
      </c>
      <c r="B1805" s="19">
        <v>20016062</v>
      </c>
      <c r="C1805" s="19" t="s">
        <v>7969</v>
      </c>
      <c r="D1805" s="19" t="s">
        <v>7970</v>
      </c>
      <c r="E1805" s="20">
        <v>36982</v>
      </c>
      <c r="F1805" s="20">
        <v>37346</v>
      </c>
      <c r="G1805" s="19" t="s">
        <v>75</v>
      </c>
      <c r="H1805" s="19" t="s">
        <v>94</v>
      </c>
      <c r="I1805" s="19" t="s">
        <v>12140</v>
      </c>
      <c r="O1805" s="19" t="s">
        <v>10768</v>
      </c>
      <c r="P1805" s="20"/>
      <c r="R1805" s="19">
        <v>5730</v>
      </c>
      <c r="S1805" s="19" t="str">
        <f>IF(COUNTIF($B$2:B1805,B1805)&gt;1,"重複","")</f>
        <v/>
      </c>
      <c r="T1805" s="19" t="s">
        <v>11124</v>
      </c>
    </row>
    <row r="1806" spans="1:20" s="19" customFormat="1" hidden="1">
      <c r="A1806" s="19">
        <v>720040022</v>
      </c>
      <c r="B1806" s="19">
        <v>20056786</v>
      </c>
      <c r="C1806" s="19" t="s">
        <v>8076</v>
      </c>
      <c r="D1806" s="19" t="s">
        <v>8077</v>
      </c>
      <c r="E1806" s="20">
        <v>38089</v>
      </c>
      <c r="F1806" s="20">
        <v>38442</v>
      </c>
      <c r="G1806" s="19" t="s">
        <v>75</v>
      </c>
      <c r="H1806" s="19" t="s">
        <v>119</v>
      </c>
      <c r="I1806" s="19" t="s">
        <v>7975</v>
      </c>
      <c r="O1806" s="19" t="s">
        <v>10792</v>
      </c>
      <c r="P1806" s="20"/>
      <c r="R1806" s="19">
        <v>4740</v>
      </c>
      <c r="S1806" s="19" t="str">
        <f>IF(COUNTIF($B$2:B1806,B1806)&gt;1,"重複","")</f>
        <v/>
      </c>
      <c r="T1806" s="19" t="s">
        <v>11124</v>
      </c>
    </row>
    <row r="1807" spans="1:20" s="19" customFormat="1" hidden="1">
      <c r="A1807" s="19">
        <v>720040023</v>
      </c>
      <c r="B1807" s="19">
        <v>20037311</v>
      </c>
      <c r="C1807" s="19" t="s">
        <v>6680</v>
      </c>
      <c r="D1807" s="19" t="s">
        <v>6681</v>
      </c>
      <c r="E1807" s="20">
        <v>37288</v>
      </c>
      <c r="F1807" s="20">
        <v>37346</v>
      </c>
      <c r="G1807" s="19" t="s">
        <v>75</v>
      </c>
      <c r="H1807" s="19" t="s">
        <v>33</v>
      </c>
      <c r="I1807" s="19" t="s">
        <v>1773</v>
      </c>
      <c r="O1807" s="19" t="s">
        <v>10770</v>
      </c>
      <c r="P1807" s="20"/>
      <c r="R1807" s="19">
        <v>6100</v>
      </c>
      <c r="S1807" s="19" t="str">
        <f>IF(COUNTIF($B$2:B1807,B1807)&gt;1,"重複","")</f>
        <v/>
      </c>
      <c r="T1807" s="19" t="s">
        <v>11124</v>
      </c>
    </row>
    <row r="1808" spans="1:20" s="19" customFormat="1" hidden="1">
      <c r="A1808" s="19">
        <v>720040024</v>
      </c>
      <c r="B1808" s="19">
        <v>20057062</v>
      </c>
      <c r="C1808" s="19" t="s">
        <v>6125</v>
      </c>
      <c r="D1808" s="19" t="s">
        <v>6126</v>
      </c>
      <c r="E1808" s="20">
        <v>38089</v>
      </c>
      <c r="F1808" s="20">
        <v>38442</v>
      </c>
      <c r="G1808" s="19" t="s">
        <v>75</v>
      </c>
      <c r="H1808" s="19" t="s">
        <v>76</v>
      </c>
      <c r="I1808" s="19" t="s">
        <v>442</v>
      </c>
      <c r="O1808" s="19" t="s">
        <v>10776</v>
      </c>
      <c r="P1808" s="20"/>
      <c r="R1808" s="19">
        <v>6230</v>
      </c>
      <c r="S1808" s="19" t="str">
        <f>IF(COUNTIF($B$2:B1808,B1808)&gt;1,"重複","")</f>
        <v/>
      </c>
      <c r="T1808" s="19" t="s">
        <v>11124</v>
      </c>
    </row>
    <row r="1809" spans="1:20" s="19" customFormat="1" hidden="1">
      <c r="A1809" s="19">
        <v>720040024</v>
      </c>
      <c r="B1809" s="19">
        <v>20055708</v>
      </c>
      <c r="C1809" s="19" t="s">
        <v>6125</v>
      </c>
      <c r="D1809" s="19" t="s">
        <v>6126</v>
      </c>
      <c r="E1809" s="20">
        <v>37956</v>
      </c>
      <c r="F1809" s="20">
        <v>38077</v>
      </c>
      <c r="G1809" s="19" t="s">
        <v>75</v>
      </c>
      <c r="H1809" s="19" t="s">
        <v>2660</v>
      </c>
      <c r="I1809" s="19" t="s">
        <v>7204</v>
      </c>
      <c r="O1809" s="19" t="s">
        <v>10769</v>
      </c>
      <c r="P1809" s="20"/>
      <c r="R1809" s="19">
        <v>6230</v>
      </c>
      <c r="S1809" s="19" t="str">
        <f>IF(COUNTIF($B$2:B1809,B1809)&gt;1,"重複","")</f>
        <v/>
      </c>
      <c r="T1809" s="19" t="s">
        <v>11124</v>
      </c>
    </row>
    <row r="1810" spans="1:20" s="19" customFormat="1" hidden="1">
      <c r="A1810" s="19">
        <v>720040025</v>
      </c>
      <c r="B1810" s="19">
        <v>20042888</v>
      </c>
      <c r="C1810" s="19" t="s">
        <v>8048</v>
      </c>
      <c r="D1810" s="19" t="s">
        <v>8049</v>
      </c>
      <c r="E1810" s="20">
        <v>37438</v>
      </c>
      <c r="F1810" s="20">
        <v>37711</v>
      </c>
      <c r="G1810" s="19" t="s">
        <v>75</v>
      </c>
      <c r="H1810" s="19" t="s">
        <v>76</v>
      </c>
      <c r="I1810" s="19" t="s">
        <v>6000</v>
      </c>
      <c r="O1810" s="19" t="s">
        <v>10776</v>
      </c>
      <c r="P1810" s="20"/>
      <c r="R1810" s="19">
        <v>6230</v>
      </c>
      <c r="S1810" s="19" t="str">
        <f>IF(COUNTIF($B$2:B1810,B1810)&gt;1,"重複","")</f>
        <v/>
      </c>
      <c r="T1810" s="19" t="s">
        <v>11124</v>
      </c>
    </row>
    <row r="1811" spans="1:20" s="19" customFormat="1" hidden="1">
      <c r="A1811" s="19">
        <v>720040026</v>
      </c>
      <c r="B1811" s="19">
        <v>20020588</v>
      </c>
      <c r="C1811" s="19" t="s">
        <v>7976</v>
      </c>
      <c r="D1811" s="19" t="s">
        <v>7977</v>
      </c>
      <c r="E1811" s="20">
        <v>35886</v>
      </c>
      <c r="F1811" s="20">
        <v>36250</v>
      </c>
      <c r="G1811" s="19" t="s">
        <v>75</v>
      </c>
      <c r="H1811" s="19" t="s">
        <v>119</v>
      </c>
      <c r="I1811" s="19" t="s">
        <v>7978</v>
      </c>
      <c r="J1811" s="19" t="s">
        <v>7979</v>
      </c>
      <c r="O1811" s="19" t="s">
        <v>10792</v>
      </c>
      <c r="P1811" s="20"/>
      <c r="R1811" s="19">
        <v>6230</v>
      </c>
      <c r="S1811" s="19" t="str">
        <f>IF(COUNTIF($B$2:B1811,B1811)&gt;1,"重複","")</f>
        <v/>
      </c>
      <c r="T1811" s="19" t="s">
        <v>11124</v>
      </c>
    </row>
    <row r="1812" spans="1:20" s="19" customFormat="1" hidden="1">
      <c r="A1812" s="19">
        <v>720040027</v>
      </c>
      <c r="B1812" s="19">
        <v>20155869</v>
      </c>
      <c r="C1812" s="19" t="s">
        <v>1128</v>
      </c>
      <c r="D1812" s="19" t="s">
        <v>1129</v>
      </c>
      <c r="E1812" s="20">
        <v>42428</v>
      </c>
      <c r="F1812" s="20">
        <v>42460</v>
      </c>
      <c r="G1812" s="19" t="s">
        <v>75</v>
      </c>
      <c r="H1812" s="19" t="s">
        <v>76</v>
      </c>
      <c r="I1812" s="19" t="s">
        <v>6330</v>
      </c>
      <c r="O1812" s="19" t="s">
        <v>10776</v>
      </c>
      <c r="P1812" s="20">
        <v>43199</v>
      </c>
      <c r="Q1812" s="19" t="s">
        <v>29</v>
      </c>
      <c r="R1812" s="19">
        <v>6600</v>
      </c>
      <c r="S1812" s="19" t="str">
        <f>IF(COUNTIF($B$2:B1812,B1812)&gt;1,"重複","")</f>
        <v/>
      </c>
      <c r="T1812" s="19" t="s">
        <v>11124</v>
      </c>
    </row>
    <row r="1813" spans="1:20" s="19" customFormat="1" hidden="1">
      <c r="A1813" s="19">
        <v>720040027</v>
      </c>
      <c r="B1813" s="19">
        <v>20039270</v>
      </c>
      <c r="C1813" s="19" t="s">
        <v>1128</v>
      </c>
      <c r="D1813" s="19" t="s">
        <v>1129</v>
      </c>
      <c r="E1813" s="20">
        <v>37469</v>
      </c>
      <c r="F1813" s="20">
        <v>37711</v>
      </c>
      <c r="G1813" s="19" t="s">
        <v>75</v>
      </c>
      <c r="H1813" s="19" t="s">
        <v>76</v>
      </c>
      <c r="I1813" s="19" t="s">
        <v>12329</v>
      </c>
      <c r="O1813" s="19" t="s">
        <v>10776</v>
      </c>
      <c r="P1813" s="20"/>
      <c r="R1813" s="19">
        <v>6100</v>
      </c>
      <c r="S1813" s="19" t="str">
        <f>IF(COUNTIF($B$2:B1813,B1813)&gt;1,"重複","")</f>
        <v/>
      </c>
      <c r="T1813" s="19" t="s">
        <v>11124</v>
      </c>
    </row>
    <row r="1814" spans="1:20" s="19" customFormat="1" hidden="1">
      <c r="A1814" s="19">
        <v>720040027</v>
      </c>
      <c r="B1814" s="19">
        <v>20034403</v>
      </c>
      <c r="C1814" s="19" t="s">
        <v>8032</v>
      </c>
      <c r="D1814" s="19" t="s">
        <v>1129</v>
      </c>
      <c r="E1814" s="20">
        <v>36997</v>
      </c>
      <c r="F1814" s="20">
        <v>37346</v>
      </c>
      <c r="G1814" s="19" t="s">
        <v>75</v>
      </c>
      <c r="H1814" s="19" t="s">
        <v>6164</v>
      </c>
      <c r="I1814" s="19" t="s">
        <v>2267</v>
      </c>
      <c r="O1814" s="19" t="s">
        <v>12026</v>
      </c>
      <c r="P1814" s="20"/>
      <c r="R1814" s="19">
        <v>6100</v>
      </c>
      <c r="S1814" s="19" t="str">
        <f>IF(COUNTIF($B$2:B1814,B1814)&gt;1,"重複","")</f>
        <v/>
      </c>
      <c r="T1814" s="19" t="s">
        <v>11124</v>
      </c>
    </row>
    <row r="1815" spans="1:20" s="19" customFormat="1" hidden="1">
      <c r="A1815" s="19">
        <v>720040028</v>
      </c>
      <c r="B1815" s="19">
        <v>20056810</v>
      </c>
      <c r="C1815" s="19" t="s">
        <v>8082</v>
      </c>
      <c r="D1815" s="19" t="s">
        <v>8083</v>
      </c>
      <c r="E1815" s="20">
        <v>38089</v>
      </c>
      <c r="F1815" s="20">
        <v>38442</v>
      </c>
      <c r="G1815" s="19" t="s">
        <v>75</v>
      </c>
      <c r="H1815" s="19" t="s">
        <v>94</v>
      </c>
      <c r="I1815" s="19" t="s">
        <v>7075</v>
      </c>
      <c r="O1815" s="19" t="s">
        <v>10768</v>
      </c>
      <c r="P1815" s="20"/>
      <c r="R1815" s="19">
        <v>6100</v>
      </c>
      <c r="S1815" s="19" t="str">
        <f>IF(COUNTIF($B$2:B1815,B1815)&gt;1,"重複","")</f>
        <v/>
      </c>
      <c r="T1815" s="19" t="s">
        <v>11124</v>
      </c>
    </row>
    <row r="1816" spans="1:20" s="19" customFormat="1" hidden="1">
      <c r="A1816" s="19">
        <v>720040029</v>
      </c>
      <c r="B1816" s="19">
        <v>20048134</v>
      </c>
      <c r="C1816" s="19" t="s">
        <v>7530</v>
      </c>
      <c r="D1816" s="19" t="s">
        <v>7531</v>
      </c>
      <c r="E1816" s="20">
        <v>37712</v>
      </c>
      <c r="F1816" s="20">
        <v>38077</v>
      </c>
      <c r="G1816" s="19" t="s">
        <v>75</v>
      </c>
      <c r="H1816" s="19" t="s">
        <v>119</v>
      </c>
      <c r="I1816" s="19" t="s">
        <v>8061</v>
      </c>
      <c r="J1816" s="19" t="s">
        <v>5404</v>
      </c>
      <c r="O1816" s="19" t="s">
        <v>10792</v>
      </c>
      <c r="P1816" s="20"/>
      <c r="R1816" s="19">
        <v>5230</v>
      </c>
      <c r="S1816" s="19" t="str">
        <f>IF(COUNTIF($B$2:B1816,B1816)&gt;1,"重複","")</f>
        <v/>
      </c>
      <c r="T1816" s="19" t="s">
        <v>11124</v>
      </c>
    </row>
    <row r="1817" spans="1:20" s="19" customFormat="1" hidden="1">
      <c r="A1817" s="19">
        <v>720040029</v>
      </c>
      <c r="B1817" s="19">
        <v>20048091</v>
      </c>
      <c r="C1817" s="19" t="s">
        <v>7530</v>
      </c>
      <c r="D1817" s="19" t="s">
        <v>7531</v>
      </c>
      <c r="E1817" s="20">
        <v>37712</v>
      </c>
      <c r="F1817" s="20">
        <v>38077</v>
      </c>
      <c r="G1817" s="19" t="s">
        <v>75</v>
      </c>
      <c r="H1817" s="19" t="s">
        <v>2660</v>
      </c>
      <c r="I1817" s="19" t="s">
        <v>8282</v>
      </c>
      <c r="J1817" s="19" t="s">
        <v>8283</v>
      </c>
      <c r="O1817" s="19" t="s">
        <v>10769</v>
      </c>
      <c r="P1817" s="20"/>
      <c r="R1817" s="19">
        <v>5230</v>
      </c>
      <c r="S1817" s="19" t="str">
        <f>IF(COUNTIF($B$2:B1817,B1817)&gt;1,"重複","")</f>
        <v/>
      </c>
      <c r="T1817" s="19" t="s">
        <v>11124</v>
      </c>
    </row>
    <row r="1818" spans="1:20" s="19" customFormat="1" hidden="1">
      <c r="A1818" s="19">
        <v>720040030</v>
      </c>
      <c r="B1818" s="19">
        <v>20043164</v>
      </c>
      <c r="C1818" s="19" t="s">
        <v>8050</v>
      </c>
      <c r="D1818" s="19" t="s">
        <v>8051</v>
      </c>
      <c r="E1818" s="20">
        <v>37358</v>
      </c>
      <c r="F1818" s="20">
        <v>37711</v>
      </c>
      <c r="G1818" s="19" t="s">
        <v>75</v>
      </c>
      <c r="H1818" s="19" t="s">
        <v>76</v>
      </c>
      <c r="I1818" s="19" t="s">
        <v>1780</v>
      </c>
      <c r="O1818" s="19" t="s">
        <v>10776</v>
      </c>
      <c r="P1818" s="20"/>
      <c r="R1818" s="19">
        <v>0</v>
      </c>
      <c r="S1818" s="19" t="str">
        <f>IF(COUNTIF($B$2:B1818,B1818)&gt;1,"重複","")</f>
        <v/>
      </c>
      <c r="T1818" s="19" t="s">
        <v>11124</v>
      </c>
    </row>
    <row r="1819" spans="1:20" s="19" customFormat="1" hidden="1">
      <c r="A1819" s="19">
        <v>720040031</v>
      </c>
      <c r="B1819" s="19">
        <v>20146285</v>
      </c>
      <c r="C1819" s="19" t="s">
        <v>131</v>
      </c>
      <c r="D1819" s="19" t="s">
        <v>132</v>
      </c>
      <c r="E1819" s="20">
        <v>41914</v>
      </c>
      <c r="F1819" s="20">
        <v>42094</v>
      </c>
      <c r="G1819" s="19" t="s">
        <v>75</v>
      </c>
      <c r="H1819" s="19" t="s">
        <v>33</v>
      </c>
      <c r="I1819" s="19" t="s">
        <v>206</v>
      </c>
      <c r="O1819" s="19" t="s">
        <v>10770</v>
      </c>
      <c r="P1819" s="20">
        <v>42646</v>
      </c>
      <c r="Q1819" s="19" t="s">
        <v>29</v>
      </c>
      <c r="R1819" s="19">
        <v>6230</v>
      </c>
      <c r="S1819" s="19" t="str">
        <f>IF(COUNTIF($B$2:B1819,B1819)&gt;1,"重複","")</f>
        <v/>
      </c>
      <c r="T1819" s="19" t="s">
        <v>11124</v>
      </c>
    </row>
    <row r="1820" spans="1:20" s="19" customFormat="1" hidden="1">
      <c r="A1820" s="19">
        <v>720040031</v>
      </c>
      <c r="B1820" s="19">
        <v>20029346</v>
      </c>
      <c r="C1820" s="19" t="s">
        <v>131</v>
      </c>
      <c r="D1820" s="19" t="s">
        <v>132</v>
      </c>
      <c r="E1820" s="20">
        <v>35886</v>
      </c>
      <c r="F1820" s="20">
        <v>36250</v>
      </c>
      <c r="G1820" s="19" t="s">
        <v>75</v>
      </c>
      <c r="H1820" s="19" t="s">
        <v>10781</v>
      </c>
      <c r="I1820" s="19" t="s">
        <v>133</v>
      </c>
      <c r="O1820" s="19" t="s">
        <v>10782</v>
      </c>
      <c r="P1820" s="20">
        <v>44470</v>
      </c>
      <c r="Q1820" s="19" t="s">
        <v>29</v>
      </c>
      <c r="R1820" s="19">
        <v>5230</v>
      </c>
      <c r="S1820" s="19" t="str">
        <f>IF(COUNTIF($B$2:B1820,B1820)&gt;1,"重複","")</f>
        <v/>
      </c>
      <c r="T1820" s="19" t="s">
        <v>11124</v>
      </c>
    </row>
    <row r="1821" spans="1:20" s="19" customFormat="1" hidden="1">
      <c r="A1821" s="19">
        <v>720040031</v>
      </c>
      <c r="B1821" s="19">
        <v>20028411</v>
      </c>
      <c r="C1821" s="19" t="s">
        <v>131</v>
      </c>
      <c r="D1821" s="19" t="s">
        <v>132</v>
      </c>
      <c r="E1821" s="20">
        <v>35886</v>
      </c>
      <c r="F1821" s="20">
        <v>36250</v>
      </c>
      <c r="G1821" s="19" t="s">
        <v>75</v>
      </c>
      <c r="H1821" s="19" t="s">
        <v>28</v>
      </c>
      <c r="I1821" s="19" t="s">
        <v>1202</v>
      </c>
      <c r="O1821" s="19" t="s">
        <v>10787</v>
      </c>
      <c r="P1821" s="20"/>
      <c r="R1821" s="19">
        <v>5230</v>
      </c>
      <c r="S1821" s="19" t="str">
        <f>IF(COUNTIF($B$2:B1821,B1821)&gt;1,"重複","")</f>
        <v/>
      </c>
      <c r="T1821" s="19" t="s">
        <v>11124</v>
      </c>
    </row>
    <row r="1822" spans="1:20" s="19" customFormat="1" hidden="1">
      <c r="A1822" s="19">
        <v>720040032</v>
      </c>
      <c r="B1822" s="19">
        <v>20058360</v>
      </c>
      <c r="C1822" s="19" t="s">
        <v>8102</v>
      </c>
      <c r="D1822" s="19" t="s">
        <v>8103</v>
      </c>
      <c r="E1822" s="20">
        <v>38089</v>
      </c>
      <c r="F1822" s="20">
        <v>38442</v>
      </c>
      <c r="G1822" s="19" t="s">
        <v>75</v>
      </c>
      <c r="H1822" s="19" t="s">
        <v>6164</v>
      </c>
      <c r="I1822" s="19" t="s">
        <v>2267</v>
      </c>
      <c r="O1822" s="19" t="s">
        <v>12026</v>
      </c>
      <c r="P1822" s="20"/>
      <c r="R1822" s="19">
        <v>5600</v>
      </c>
      <c r="S1822" s="19" t="str">
        <f>IF(COUNTIF($B$2:B1822,B1822)&gt;1,"重複","")</f>
        <v/>
      </c>
      <c r="T1822" s="19" t="s">
        <v>11124</v>
      </c>
    </row>
    <row r="1823" spans="1:20" s="19" customFormat="1" hidden="1">
      <c r="A1823" s="19">
        <v>720040033</v>
      </c>
      <c r="B1823" s="19">
        <v>20035000</v>
      </c>
      <c r="C1823" s="19" t="s">
        <v>366</v>
      </c>
      <c r="D1823" s="19" t="s">
        <v>367</v>
      </c>
      <c r="E1823" s="20">
        <v>36982</v>
      </c>
      <c r="F1823" s="20">
        <v>37346</v>
      </c>
      <c r="G1823" s="19" t="s">
        <v>75</v>
      </c>
      <c r="H1823" s="19" t="s">
        <v>33</v>
      </c>
      <c r="I1823" s="19" t="s">
        <v>11103</v>
      </c>
      <c r="J1823" s="19" t="s">
        <v>11104</v>
      </c>
      <c r="O1823" s="19" t="s">
        <v>10770</v>
      </c>
      <c r="P1823" s="20">
        <v>43361</v>
      </c>
      <c r="Q1823" s="19" t="s">
        <v>29</v>
      </c>
      <c r="R1823" s="19">
        <v>4740</v>
      </c>
      <c r="S1823" s="19" t="str">
        <f>IF(COUNTIF($B$2:B1823,B1823)&gt;1,"重複","")</f>
        <v/>
      </c>
      <c r="T1823" s="19" t="s">
        <v>11124</v>
      </c>
    </row>
    <row r="1824" spans="1:20" s="19" customFormat="1" hidden="1">
      <c r="A1824" s="19">
        <v>720040033</v>
      </c>
      <c r="B1824" s="19">
        <v>20040326</v>
      </c>
      <c r="C1824" s="19" t="s">
        <v>366</v>
      </c>
      <c r="D1824" s="19" t="s">
        <v>367</v>
      </c>
      <c r="E1824" s="20">
        <v>37347</v>
      </c>
      <c r="F1824" s="20">
        <v>37711</v>
      </c>
      <c r="G1824" s="19" t="s">
        <v>75</v>
      </c>
      <c r="H1824" s="19" t="s">
        <v>2660</v>
      </c>
      <c r="I1824" s="19" t="s">
        <v>4358</v>
      </c>
      <c r="J1824" s="19" t="s">
        <v>4359</v>
      </c>
      <c r="K1824" s="19" t="s">
        <v>12249</v>
      </c>
      <c r="O1824" s="19" t="s">
        <v>10769</v>
      </c>
      <c r="P1824" s="20"/>
      <c r="R1824" s="19">
        <v>5230</v>
      </c>
      <c r="S1824" s="19" t="str">
        <f>IF(COUNTIF($B$2:B1824,B1824)&gt;1,"重複","")</f>
        <v/>
      </c>
      <c r="T1824" s="19" t="s">
        <v>11124</v>
      </c>
    </row>
    <row r="1825" spans="1:20" s="19" customFormat="1" hidden="1">
      <c r="A1825" s="19">
        <v>720040034</v>
      </c>
      <c r="B1825" s="19">
        <v>20016035</v>
      </c>
      <c r="C1825" s="19" t="s">
        <v>7967</v>
      </c>
      <c r="D1825" s="19" t="s">
        <v>7968</v>
      </c>
      <c r="E1825" s="20">
        <v>36982</v>
      </c>
      <c r="F1825" s="20">
        <v>37346</v>
      </c>
      <c r="G1825" s="19" t="s">
        <v>75</v>
      </c>
      <c r="H1825" s="19" t="s">
        <v>94</v>
      </c>
      <c r="I1825" s="19" t="s">
        <v>12066</v>
      </c>
      <c r="O1825" s="19" t="s">
        <v>10768</v>
      </c>
      <c r="P1825" s="20"/>
      <c r="R1825" s="19">
        <v>5230</v>
      </c>
      <c r="S1825" s="19" t="str">
        <f>IF(COUNTIF($B$2:B1825,B1825)&gt;1,"重複","")</f>
        <v/>
      </c>
      <c r="T1825" s="19" t="s">
        <v>11124</v>
      </c>
    </row>
    <row r="1826" spans="1:20" s="19" customFormat="1" hidden="1">
      <c r="A1826" s="19">
        <v>720040035</v>
      </c>
      <c r="B1826" s="19">
        <v>20056847</v>
      </c>
      <c r="C1826" s="19" t="s">
        <v>8078</v>
      </c>
      <c r="D1826" s="19" t="s">
        <v>8079</v>
      </c>
      <c r="E1826" s="20">
        <v>38089</v>
      </c>
      <c r="F1826" s="20">
        <v>38442</v>
      </c>
      <c r="G1826" s="19" t="s">
        <v>75</v>
      </c>
      <c r="H1826" s="19" t="s">
        <v>94</v>
      </c>
      <c r="I1826" s="19" t="s">
        <v>8080</v>
      </c>
      <c r="J1826" s="19" t="s">
        <v>8081</v>
      </c>
      <c r="O1826" s="19" t="s">
        <v>10768</v>
      </c>
      <c r="P1826" s="20"/>
      <c r="R1826" s="19">
        <v>6230</v>
      </c>
      <c r="S1826" s="19" t="str">
        <f>IF(COUNTIF($B$2:B1826,B1826)&gt;1,"重複","")</f>
        <v/>
      </c>
      <c r="T1826" s="19" t="s">
        <v>11124</v>
      </c>
    </row>
    <row r="1827" spans="1:20" s="19" customFormat="1" hidden="1">
      <c r="A1827" s="19">
        <v>720040035</v>
      </c>
      <c r="B1827" s="19">
        <v>20056801</v>
      </c>
      <c r="C1827" s="19" t="s">
        <v>8078</v>
      </c>
      <c r="D1827" s="19" t="s">
        <v>8079</v>
      </c>
      <c r="E1827" s="20">
        <v>38089</v>
      </c>
      <c r="F1827" s="20">
        <v>38442</v>
      </c>
      <c r="G1827" s="19" t="s">
        <v>75</v>
      </c>
      <c r="H1827" s="19" t="s">
        <v>119</v>
      </c>
      <c r="I1827" s="19" t="s">
        <v>8080</v>
      </c>
      <c r="J1827" s="19" t="s">
        <v>8081</v>
      </c>
      <c r="O1827" s="19" t="s">
        <v>10792</v>
      </c>
      <c r="P1827" s="20"/>
      <c r="R1827" s="19">
        <v>6230</v>
      </c>
      <c r="S1827" s="19" t="str">
        <f>IF(COUNTIF($B$2:B1827,B1827)&gt;1,"重複","")</f>
        <v/>
      </c>
      <c r="T1827" s="19" t="s">
        <v>11124</v>
      </c>
    </row>
    <row r="1828" spans="1:20" s="19" customFormat="1" hidden="1">
      <c r="A1828" s="19">
        <v>720040036</v>
      </c>
      <c r="B1828" s="19">
        <v>20045485</v>
      </c>
      <c r="C1828" s="19" t="s">
        <v>8052</v>
      </c>
      <c r="D1828" s="19" t="s">
        <v>8013</v>
      </c>
      <c r="E1828" s="20">
        <v>38089</v>
      </c>
      <c r="F1828" s="20">
        <v>38442</v>
      </c>
      <c r="G1828" s="19" t="s">
        <v>75</v>
      </c>
      <c r="H1828" s="19" t="s">
        <v>2718</v>
      </c>
      <c r="I1828" s="19" t="s">
        <v>8053</v>
      </c>
      <c r="J1828" s="19" t="s">
        <v>8053</v>
      </c>
      <c r="K1828" s="19" t="s">
        <v>8054</v>
      </c>
      <c r="L1828" s="19" t="s">
        <v>8054</v>
      </c>
      <c r="O1828" s="19" t="s">
        <v>10865</v>
      </c>
      <c r="P1828" s="20"/>
      <c r="R1828" s="19">
        <v>4740</v>
      </c>
      <c r="S1828" s="19" t="str">
        <f>IF(COUNTIF($B$2:B1828,B1828)&gt;1,"重複","")</f>
        <v/>
      </c>
      <c r="T1828" s="19" t="s">
        <v>11124</v>
      </c>
    </row>
    <row r="1829" spans="1:20" s="19" customFormat="1" hidden="1">
      <c r="A1829" s="19">
        <v>720040036</v>
      </c>
      <c r="B1829" s="19">
        <v>20030953</v>
      </c>
      <c r="C1829" s="19" t="s">
        <v>8012</v>
      </c>
      <c r="D1829" s="19" t="s">
        <v>8013</v>
      </c>
      <c r="E1829" s="20">
        <v>36800</v>
      </c>
      <c r="F1829" s="20">
        <v>36981</v>
      </c>
      <c r="G1829" s="19" t="s">
        <v>75</v>
      </c>
      <c r="H1829" s="19" t="s">
        <v>2660</v>
      </c>
      <c r="I1829" s="19" t="s">
        <v>10017</v>
      </c>
      <c r="O1829" s="19" t="s">
        <v>10769</v>
      </c>
      <c r="P1829" s="20"/>
      <c r="R1829" s="19">
        <v>4190</v>
      </c>
      <c r="S1829" s="19" t="str">
        <f>IF(COUNTIF($B$2:B1829,B1829)&gt;1,"重複","")</f>
        <v/>
      </c>
      <c r="T1829" s="19" t="s">
        <v>11124</v>
      </c>
    </row>
    <row r="1830" spans="1:20" s="26" customFormat="1" hidden="1">
      <c r="A1830" s="26">
        <v>720040037</v>
      </c>
      <c r="B1830" s="26">
        <v>20035659</v>
      </c>
      <c r="C1830" s="26" t="s">
        <v>795</v>
      </c>
      <c r="D1830" s="26" t="s">
        <v>340</v>
      </c>
      <c r="E1830" s="27">
        <v>36982</v>
      </c>
      <c r="F1830" s="27">
        <v>37346</v>
      </c>
      <c r="G1830" s="26" t="s">
        <v>75</v>
      </c>
      <c r="H1830" s="26" t="s">
        <v>74</v>
      </c>
      <c r="I1830" s="26" t="s">
        <v>8059</v>
      </c>
      <c r="O1830" s="26" t="s">
        <v>10819</v>
      </c>
      <c r="P1830" s="27">
        <v>41374</v>
      </c>
      <c r="Q1830" s="26" t="s">
        <v>29</v>
      </c>
      <c r="R1830" s="26">
        <v>5230</v>
      </c>
      <c r="S1830" s="26" t="str">
        <f>IF(COUNTIF($B$2:B1830,B1830)&gt;1,"重複","")</f>
        <v/>
      </c>
      <c r="T1830" s="26" t="s">
        <v>12021</v>
      </c>
    </row>
    <row r="1831" spans="1:20" s="26" customFormat="1" hidden="1">
      <c r="A1831" s="26">
        <v>720040037</v>
      </c>
      <c r="B1831" s="26">
        <v>20028944</v>
      </c>
      <c r="C1831" s="26" t="s">
        <v>795</v>
      </c>
      <c r="D1831" s="26" t="s">
        <v>340</v>
      </c>
      <c r="E1831" s="27">
        <v>44652</v>
      </c>
      <c r="F1831" s="27"/>
      <c r="G1831" s="26" t="s">
        <v>75</v>
      </c>
      <c r="H1831" s="26" t="s">
        <v>10781</v>
      </c>
      <c r="I1831" s="26" t="s">
        <v>783</v>
      </c>
      <c r="J1831" s="26" t="s">
        <v>783</v>
      </c>
      <c r="K1831" s="26" t="s">
        <v>2868</v>
      </c>
      <c r="L1831" s="26" t="s">
        <v>11844</v>
      </c>
      <c r="M1831" s="26" t="s">
        <v>796</v>
      </c>
      <c r="O1831" s="26" t="s">
        <v>10782</v>
      </c>
      <c r="P1831" s="28"/>
      <c r="Q1831" s="26" t="s">
        <v>75</v>
      </c>
      <c r="R1831" s="26">
        <v>5230</v>
      </c>
      <c r="S1831" s="26" t="str">
        <f>IF(COUNTIF($B$2:B1831,B1831)&gt;1,"重複","")</f>
        <v/>
      </c>
      <c r="T1831" s="26" t="s">
        <v>12021</v>
      </c>
    </row>
    <row r="1832" spans="1:20" s="26" customFormat="1" hidden="1">
      <c r="A1832" s="26">
        <v>720040037</v>
      </c>
      <c r="B1832" s="26">
        <v>20102562</v>
      </c>
      <c r="C1832" s="26" t="s">
        <v>795</v>
      </c>
      <c r="D1832" s="26" t="s">
        <v>5284</v>
      </c>
      <c r="E1832" s="27">
        <v>40024</v>
      </c>
      <c r="F1832" s="27">
        <v>40268</v>
      </c>
      <c r="G1832" s="26" t="s">
        <v>75</v>
      </c>
      <c r="H1832" s="26" t="s">
        <v>2315</v>
      </c>
      <c r="I1832" s="26" t="s">
        <v>5285</v>
      </c>
      <c r="O1832" s="26" t="s">
        <v>10773</v>
      </c>
      <c r="P1832" s="27"/>
      <c r="R1832" s="26">
        <v>7000</v>
      </c>
      <c r="S1832" s="26" t="str">
        <f>IF(COUNTIF($B$2:B1832,B1832)&gt;1,"重複","")</f>
        <v/>
      </c>
      <c r="T1832" s="26" t="s">
        <v>12021</v>
      </c>
    </row>
    <row r="1833" spans="1:20" s="19" customFormat="1" hidden="1">
      <c r="A1833" s="19">
        <v>720040038</v>
      </c>
      <c r="B1833" s="19">
        <v>20020374</v>
      </c>
      <c r="C1833" s="19" t="s">
        <v>1905</v>
      </c>
      <c r="D1833" s="19" t="s">
        <v>1906</v>
      </c>
      <c r="E1833" s="20">
        <v>35886</v>
      </c>
      <c r="F1833" s="20">
        <v>36250</v>
      </c>
      <c r="G1833" s="19" t="s">
        <v>75</v>
      </c>
      <c r="H1833" s="19" t="s">
        <v>119</v>
      </c>
      <c r="I1833" s="19" t="s">
        <v>10813</v>
      </c>
      <c r="J1833" s="19" t="s">
        <v>918</v>
      </c>
      <c r="O1833" s="19" t="s">
        <v>10792</v>
      </c>
      <c r="P1833" s="20">
        <v>41374</v>
      </c>
      <c r="Q1833" s="19" t="s">
        <v>29</v>
      </c>
      <c r="R1833" s="19">
        <v>6230</v>
      </c>
      <c r="S1833" s="19" t="str">
        <f>IF(COUNTIF($B$2:B1833,B1833)&gt;1,"重複","")</f>
        <v/>
      </c>
      <c r="T1833" s="19" t="s">
        <v>11124</v>
      </c>
    </row>
    <row r="1834" spans="1:20" s="19" customFormat="1" hidden="1">
      <c r="A1834" s="19">
        <v>720040038</v>
      </c>
      <c r="B1834" s="19">
        <v>20029230</v>
      </c>
      <c r="C1834" s="19" t="s">
        <v>1905</v>
      </c>
      <c r="D1834" s="19" t="s">
        <v>1906</v>
      </c>
      <c r="E1834" s="20">
        <v>35886</v>
      </c>
      <c r="F1834" s="20">
        <v>36250</v>
      </c>
      <c r="G1834" s="19" t="s">
        <v>75</v>
      </c>
      <c r="H1834" s="19" t="s">
        <v>10781</v>
      </c>
      <c r="O1834" s="19" t="s">
        <v>10782</v>
      </c>
      <c r="P1834" s="20">
        <v>42284</v>
      </c>
      <c r="Q1834" s="19" t="s">
        <v>29</v>
      </c>
      <c r="R1834" s="19">
        <v>6230</v>
      </c>
      <c r="S1834" s="19" t="str">
        <f>IF(COUNTIF($B$2:B1834,B1834)&gt;1,"重複","")</f>
        <v/>
      </c>
      <c r="T1834" s="19" t="s">
        <v>11124</v>
      </c>
    </row>
    <row r="1835" spans="1:20" s="19" customFormat="1" hidden="1">
      <c r="A1835" s="19">
        <v>720040038</v>
      </c>
      <c r="B1835" s="19">
        <v>20022241</v>
      </c>
      <c r="C1835" s="19" t="s">
        <v>1905</v>
      </c>
      <c r="D1835" s="19" t="s">
        <v>1906</v>
      </c>
      <c r="E1835" s="20">
        <v>35886</v>
      </c>
      <c r="F1835" s="20">
        <v>36250</v>
      </c>
      <c r="G1835" s="19" t="s">
        <v>75</v>
      </c>
      <c r="H1835" s="19" t="s">
        <v>94</v>
      </c>
      <c r="O1835" s="19" t="s">
        <v>10768</v>
      </c>
      <c r="P1835" s="20"/>
      <c r="R1835" s="19">
        <v>6230</v>
      </c>
      <c r="S1835" s="19" t="str">
        <f>IF(COUNTIF($B$2:B1835,B1835)&gt;1,"重複","")</f>
        <v/>
      </c>
      <c r="T1835" s="19" t="s">
        <v>11124</v>
      </c>
    </row>
    <row r="1836" spans="1:20" s="19" customFormat="1" hidden="1">
      <c r="A1836" s="19">
        <v>720040039</v>
      </c>
      <c r="B1836" s="19">
        <v>20033133</v>
      </c>
      <c r="C1836" s="19" t="s">
        <v>8025</v>
      </c>
      <c r="D1836" s="19" t="s">
        <v>8026</v>
      </c>
      <c r="E1836" s="20">
        <v>37174</v>
      </c>
      <c r="F1836" s="20">
        <v>37346</v>
      </c>
      <c r="G1836" s="19" t="s">
        <v>75</v>
      </c>
      <c r="H1836" s="19" t="s">
        <v>2660</v>
      </c>
      <c r="I1836" s="19" t="s">
        <v>1963</v>
      </c>
      <c r="O1836" s="19" t="s">
        <v>10769</v>
      </c>
      <c r="P1836" s="20"/>
      <c r="R1836" s="19">
        <v>4190</v>
      </c>
      <c r="S1836" s="19" t="str">
        <f>IF(COUNTIF($B$2:B1836,B1836)&gt;1,"重複","")</f>
        <v/>
      </c>
      <c r="T1836" s="19" t="s">
        <v>11124</v>
      </c>
    </row>
    <row r="1837" spans="1:20" s="19" customFormat="1" hidden="1">
      <c r="A1837" s="19">
        <v>720040040</v>
      </c>
      <c r="B1837" s="19">
        <v>20020426</v>
      </c>
      <c r="C1837" s="19" t="s">
        <v>7971</v>
      </c>
      <c r="D1837" s="19" t="s">
        <v>7972</v>
      </c>
      <c r="E1837" s="20">
        <v>35886</v>
      </c>
      <c r="F1837" s="20">
        <v>36250</v>
      </c>
      <c r="G1837" s="19" t="s">
        <v>75</v>
      </c>
      <c r="H1837" s="19" t="s">
        <v>119</v>
      </c>
      <c r="I1837" s="19" t="s">
        <v>1077</v>
      </c>
      <c r="J1837" s="19" t="s">
        <v>1678</v>
      </c>
      <c r="O1837" s="19" t="s">
        <v>10792</v>
      </c>
      <c r="P1837" s="20"/>
      <c r="R1837" s="19">
        <v>5730</v>
      </c>
      <c r="S1837" s="19" t="str">
        <f>IF(COUNTIF($B$2:B1837,B1837)&gt;1,"重複","")</f>
        <v/>
      </c>
      <c r="T1837" s="19" t="s">
        <v>11124</v>
      </c>
    </row>
    <row r="1838" spans="1:20" s="19" customFormat="1" hidden="1">
      <c r="A1838" s="19">
        <v>720040041</v>
      </c>
      <c r="B1838" s="19">
        <v>20056554</v>
      </c>
      <c r="C1838" s="19" t="s">
        <v>8074</v>
      </c>
      <c r="D1838" s="19" t="s">
        <v>8075</v>
      </c>
      <c r="E1838" s="20">
        <v>38089</v>
      </c>
      <c r="F1838" s="20">
        <v>38442</v>
      </c>
      <c r="G1838" s="19" t="s">
        <v>75</v>
      </c>
      <c r="H1838" s="19" t="s">
        <v>119</v>
      </c>
      <c r="I1838" s="19" t="s">
        <v>143</v>
      </c>
      <c r="O1838" s="19" t="s">
        <v>10792</v>
      </c>
      <c r="P1838" s="20"/>
      <c r="R1838" s="19">
        <v>6230</v>
      </c>
      <c r="S1838" s="19" t="str">
        <f>IF(COUNTIF($B$2:B1838,B1838)&gt;1,"重複","")</f>
        <v/>
      </c>
      <c r="T1838" s="19" t="s">
        <v>11124</v>
      </c>
    </row>
    <row r="1839" spans="1:20" s="19" customFormat="1" hidden="1">
      <c r="A1839" s="19">
        <v>720040042</v>
      </c>
      <c r="B1839" s="19">
        <v>20056865</v>
      </c>
      <c r="C1839" s="19" t="s">
        <v>8087</v>
      </c>
      <c r="D1839" s="19" t="s">
        <v>8088</v>
      </c>
      <c r="E1839" s="20">
        <v>38089</v>
      </c>
      <c r="F1839" s="20">
        <v>38442</v>
      </c>
      <c r="G1839" s="19" t="s">
        <v>75</v>
      </c>
      <c r="H1839" s="19" t="s">
        <v>94</v>
      </c>
      <c r="I1839" s="19" t="s">
        <v>8089</v>
      </c>
      <c r="O1839" s="19" t="s">
        <v>10768</v>
      </c>
      <c r="P1839" s="20"/>
      <c r="R1839" s="19">
        <v>4740</v>
      </c>
      <c r="S1839" s="19" t="str">
        <f>IF(COUNTIF($B$2:B1839,B1839)&gt;1,"重複","")</f>
        <v/>
      </c>
      <c r="T1839" s="19" t="s">
        <v>11124</v>
      </c>
    </row>
    <row r="1840" spans="1:20" s="19" customFormat="1" hidden="1">
      <c r="A1840" s="19">
        <v>720040043</v>
      </c>
      <c r="B1840" s="19">
        <v>20048116</v>
      </c>
      <c r="C1840" s="19" t="s">
        <v>5402</v>
      </c>
      <c r="D1840" s="19" t="s">
        <v>5403</v>
      </c>
      <c r="E1840" s="20">
        <v>37712</v>
      </c>
      <c r="F1840" s="20">
        <v>38077</v>
      </c>
      <c r="G1840" s="19" t="s">
        <v>75</v>
      </c>
      <c r="H1840" s="19" t="s">
        <v>2660</v>
      </c>
      <c r="I1840" s="19" t="s">
        <v>817</v>
      </c>
      <c r="O1840" s="19" t="s">
        <v>10769</v>
      </c>
      <c r="P1840" s="20"/>
      <c r="R1840" s="19">
        <v>4740</v>
      </c>
      <c r="S1840" s="19" t="str">
        <f>IF(COUNTIF($B$2:B1840,B1840)&gt;1,"重複","")</f>
        <v/>
      </c>
      <c r="T1840" s="19" t="s">
        <v>11124</v>
      </c>
    </row>
    <row r="1841" spans="1:20" s="19" customFormat="1" hidden="1">
      <c r="A1841" s="19">
        <v>720040043</v>
      </c>
      <c r="B1841" s="19">
        <v>20045138</v>
      </c>
      <c r="C1841" s="19" t="s">
        <v>5402</v>
      </c>
      <c r="D1841" s="19" t="s">
        <v>5403</v>
      </c>
      <c r="E1841" s="20">
        <v>37530</v>
      </c>
      <c r="F1841" s="20">
        <v>37711</v>
      </c>
      <c r="G1841" s="19" t="s">
        <v>75</v>
      </c>
      <c r="H1841" s="19" t="s">
        <v>119</v>
      </c>
      <c r="I1841" s="19" t="s">
        <v>12089</v>
      </c>
      <c r="O1841" s="19" t="s">
        <v>10792</v>
      </c>
      <c r="P1841" s="20"/>
      <c r="R1841" s="19">
        <v>4740</v>
      </c>
      <c r="S1841" s="19" t="str">
        <f>IF(COUNTIF($B$2:B1841,B1841)&gt;1,"重複","")</f>
        <v/>
      </c>
      <c r="T1841" s="19" t="s">
        <v>11124</v>
      </c>
    </row>
    <row r="1842" spans="1:20" s="19" customFormat="1" hidden="1">
      <c r="A1842" s="19">
        <v>720040044</v>
      </c>
      <c r="B1842" s="19">
        <v>20030002</v>
      </c>
      <c r="C1842" s="19" t="s">
        <v>8005</v>
      </c>
      <c r="D1842" s="19" t="s">
        <v>8006</v>
      </c>
      <c r="E1842" s="20">
        <v>35886</v>
      </c>
      <c r="F1842" s="20">
        <v>36250</v>
      </c>
      <c r="G1842" s="19" t="s">
        <v>75</v>
      </c>
      <c r="H1842" s="19" t="s">
        <v>2660</v>
      </c>
      <c r="I1842" s="19" t="s">
        <v>10864</v>
      </c>
      <c r="O1842" s="19" t="s">
        <v>10769</v>
      </c>
      <c r="P1842" s="20"/>
      <c r="R1842" s="19">
        <v>6230</v>
      </c>
      <c r="S1842" s="19" t="str">
        <f>IF(COUNTIF($B$2:B1842,B1842)&gt;1,"重複","")</f>
        <v/>
      </c>
      <c r="T1842" s="19" t="s">
        <v>11124</v>
      </c>
    </row>
    <row r="1843" spans="1:20" s="19" customFormat="1" hidden="1">
      <c r="A1843" s="19">
        <v>720040045</v>
      </c>
      <c r="B1843" s="19">
        <v>20058379</v>
      </c>
      <c r="C1843" s="19" t="s">
        <v>8104</v>
      </c>
      <c r="D1843" s="19" t="s">
        <v>8105</v>
      </c>
      <c r="E1843" s="20">
        <v>38089</v>
      </c>
      <c r="F1843" s="20">
        <v>38442</v>
      </c>
      <c r="G1843" s="19" t="s">
        <v>75</v>
      </c>
      <c r="H1843" s="19" t="s">
        <v>6164</v>
      </c>
      <c r="I1843" s="19" t="s">
        <v>2267</v>
      </c>
      <c r="O1843" s="19" t="s">
        <v>12026</v>
      </c>
      <c r="P1843" s="20"/>
      <c r="R1843" s="19">
        <v>6600</v>
      </c>
      <c r="S1843" s="19" t="str">
        <f>IF(COUNTIF($B$2:B1843,B1843)&gt;1,"重複","")</f>
        <v/>
      </c>
      <c r="T1843" s="19" t="s">
        <v>11124</v>
      </c>
    </row>
    <row r="1844" spans="1:20" s="19" customFormat="1" hidden="1">
      <c r="A1844" s="19">
        <v>720040046</v>
      </c>
      <c r="B1844" s="19">
        <v>20028633</v>
      </c>
      <c r="C1844" s="19" t="s">
        <v>7996</v>
      </c>
      <c r="D1844" s="19" t="s">
        <v>7997</v>
      </c>
      <c r="E1844" s="20">
        <v>36069</v>
      </c>
      <c r="F1844" s="20">
        <v>36250</v>
      </c>
      <c r="G1844" s="19" t="s">
        <v>75</v>
      </c>
      <c r="H1844" s="19" t="s">
        <v>28</v>
      </c>
      <c r="I1844" s="19" t="s">
        <v>12034</v>
      </c>
      <c r="O1844" s="19" t="s">
        <v>10787</v>
      </c>
      <c r="P1844" s="20"/>
      <c r="R1844" s="19">
        <v>6600</v>
      </c>
      <c r="S1844" s="19" t="str">
        <f>IF(COUNTIF($B$2:B1844,B1844)&gt;1,"重複","")</f>
        <v/>
      </c>
      <c r="T1844" s="19" t="s">
        <v>11124</v>
      </c>
    </row>
    <row r="1845" spans="1:20" s="19" customFormat="1" hidden="1">
      <c r="A1845" s="19">
        <v>720040047</v>
      </c>
      <c r="B1845" s="19">
        <v>20057071</v>
      </c>
      <c r="C1845" s="19" t="s">
        <v>8097</v>
      </c>
      <c r="D1845" s="19" t="s">
        <v>8098</v>
      </c>
      <c r="E1845" s="20">
        <v>38089</v>
      </c>
      <c r="F1845" s="20">
        <v>38442</v>
      </c>
      <c r="G1845" s="19" t="s">
        <v>75</v>
      </c>
      <c r="H1845" s="19" t="s">
        <v>94</v>
      </c>
      <c r="I1845" s="19" t="s">
        <v>8099</v>
      </c>
      <c r="O1845" s="19" t="s">
        <v>10768</v>
      </c>
      <c r="P1845" s="20"/>
      <c r="R1845" s="19">
        <v>6600</v>
      </c>
      <c r="S1845" s="19" t="str">
        <f>IF(COUNTIF($B$2:B1845,B1845)&gt;1,"重複","")</f>
        <v/>
      </c>
      <c r="T1845" s="19" t="s">
        <v>11124</v>
      </c>
    </row>
    <row r="1846" spans="1:20" s="19" customFormat="1" hidden="1">
      <c r="A1846" s="19">
        <v>720040048</v>
      </c>
      <c r="B1846" s="19">
        <v>20161675</v>
      </c>
      <c r="C1846" s="19" t="s">
        <v>2191</v>
      </c>
      <c r="D1846" s="19" t="s">
        <v>2192</v>
      </c>
      <c r="E1846" s="20">
        <v>42646</v>
      </c>
      <c r="F1846" s="20">
        <v>42825</v>
      </c>
      <c r="G1846" s="19" t="s">
        <v>75</v>
      </c>
      <c r="H1846" s="19" t="s">
        <v>119</v>
      </c>
      <c r="I1846" s="19" t="s">
        <v>2228</v>
      </c>
      <c r="O1846" s="19" t="s">
        <v>10792</v>
      </c>
      <c r="P1846" s="20">
        <v>42646</v>
      </c>
      <c r="Q1846" s="19" t="s">
        <v>29</v>
      </c>
      <c r="R1846" s="19">
        <v>5730</v>
      </c>
      <c r="S1846" s="19" t="str">
        <f>IF(COUNTIF($B$2:B1846,B1846)&gt;1,"重複","")</f>
        <v/>
      </c>
      <c r="T1846" s="19" t="s">
        <v>11124</v>
      </c>
    </row>
    <row r="1847" spans="1:20" s="19" customFormat="1" hidden="1">
      <c r="A1847" s="19">
        <v>720040048</v>
      </c>
      <c r="B1847" s="19">
        <v>20029903</v>
      </c>
      <c r="C1847" s="19" t="s">
        <v>2191</v>
      </c>
      <c r="D1847" s="19" t="s">
        <v>2192</v>
      </c>
      <c r="E1847" s="20">
        <v>35886</v>
      </c>
      <c r="F1847" s="20">
        <v>36250</v>
      </c>
      <c r="G1847" s="19" t="s">
        <v>75</v>
      </c>
      <c r="H1847" s="19" t="s">
        <v>10781</v>
      </c>
      <c r="I1847" s="19" t="s">
        <v>10410</v>
      </c>
      <c r="O1847" s="19" t="s">
        <v>10782</v>
      </c>
      <c r="P1847" s="20">
        <v>42646</v>
      </c>
      <c r="Q1847" s="19" t="s">
        <v>29</v>
      </c>
      <c r="R1847" s="19">
        <v>4740</v>
      </c>
      <c r="S1847" s="19" t="str">
        <f>IF(COUNTIF($B$2:B1847,B1847)&gt;1,"重複","")</f>
        <v/>
      </c>
      <c r="T1847" s="19" t="s">
        <v>11124</v>
      </c>
    </row>
    <row r="1848" spans="1:20" s="19" customFormat="1" hidden="1">
      <c r="A1848" s="19">
        <v>720040049</v>
      </c>
      <c r="B1848" s="19">
        <v>20030369</v>
      </c>
      <c r="C1848" s="19" t="s">
        <v>8009</v>
      </c>
      <c r="D1848" s="19" t="s">
        <v>8010</v>
      </c>
      <c r="E1848" s="20">
        <v>35992</v>
      </c>
      <c r="F1848" s="20">
        <v>36068</v>
      </c>
      <c r="G1848" s="19" t="s">
        <v>75</v>
      </c>
      <c r="H1848" s="19" t="s">
        <v>2660</v>
      </c>
      <c r="I1848" s="19" t="s">
        <v>12279</v>
      </c>
      <c r="O1848" s="19" t="s">
        <v>10769</v>
      </c>
      <c r="P1848" s="20"/>
      <c r="R1848" s="19">
        <v>5730</v>
      </c>
      <c r="S1848" s="19" t="str">
        <f>IF(COUNTIF($B$2:B1848,B1848)&gt;1,"重複","")</f>
        <v/>
      </c>
      <c r="T1848" s="19" t="s">
        <v>11124</v>
      </c>
    </row>
    <row r="1849" spans="1:20" s="19" customFormat="1" hidden="1">
      <c r="A1849" s="19">
        <v>720040050</v>
      </c>
      <c r="B1849" s="19">
        <v>20031328</v>
      </c>
      <c r="C1849" s="19" t="s">
        <v>8016</v>
      </c>
      <c r="D1849" s="19" t="s">
        <v>8017</v>
      </c>
      <c r="E1849" s="20">
        <v>35886</v>
      </c>
      <c r="F1849" s="20">
        <v>36250</v>
      </c>
      <c r="G1849" s="19" t="s">
        <v>75</v>
      </c>
      <c r="H1849" s="19" t="s">
        <v>94</v>
      </c>
      <c r="O1849" s="19" t="s">
        <v>10768</v>
      </c>
      <c r="P1849" s="20"/>
      <c r="R1849" s="19">
        <v>6230</v>
      </c>
      <c r="S1849" s="19" t="str">
        <f>IF(COUNTIF($B$2:B1849,B1849)&gt;1,"重複","")</f>
        <v/>
      </c>
      <c r="T1849" s="19" t="s">
        <v>11124</v>
      </c>
    </row>
    <row r="1850" spans="1:20" s="19" customFormat="1" hidden="1">
      <c r="A1850" s="19">
        <v>720040051</v>
      </c>
      <c r="B1850" s="19">
        <v>20058351</v>
      </c>
      <c r="C1850" s="19" t="s">
        <v>8100</v>
      </c>
      <c r="D1850" s="19" t="s">
        <v>8101</v>
      </c>
      <c r="E1850" s="20">
        <v>38089</v>
      </c>
      <c r="F1850" s="20">
        <v>38442</v>
      </c>
      <c r="G1850" s="19" t="s">
        <v>75</v>
      </c>
      <c r="H1850" s="19" t="s">
        <v>6164</v>
      </c>
      <c r="I1850" s="19" t="s">
        <v>2267</v>
      </c>
      <c r="O1850" s="19" t="s">
        <v>12026</v>
      </c>
      <c r="P1850" s="20"/>
      <c r="R1850" s="19">
        <v>6100</v>
      </c>
      <c r="S1850" s="19" t="str">
        <f>IF(COUNTIF($B$2:B1850,B1850)&gt;1,"重複","")</f>
        <v/>
      </c>
      <c r="T1850" s="19" t="s">
        <v>11124</v>
      </c>
    </row>
    <row r="1851" spans="1:20" s="19" customFormat="1" hidden="1">
      <c r="A1851" s="19">
        <v>720040052</v>
      </c>
      <c r="B1851" s="19">
        <v>20039581</v>
      </c>
      <c r="C1851" s="19" t="s">
        <v>8038</v>
      </c>
      <c r="D1851" s="19" t="s">
        <v>8039</v>
      </c>
      <c r="E1851" s="20">
        <v>37347</v>
      </c>
      <c r="F1851" s="20">
        <v>37711</v>
      </c>
      <c r="G1851" s="19" t="s">
        <v>75</v>
      </c>
      <c r="H1851" s="19" t="s">
        <v>119</v>
      </c>
      <c r="I1851" s="19" t="s">
        <v>8040</v>
      </c>
      <c r="J1851" s="19" t="s">
        <v>8041</v>
      </c>
      <c r="O1851" s="19" t="s">
        <v>10792</v>
      </c>
      <c r="P1851" s="20"/>
      <c r="R1851" s="19">
        <v>5730</v>
      </c>
      <c r="S1851" s="19" t="str">
        <f>IF(COUNTIF($B$2:B1851,B1851)&gt;1,"重複","")</f>
        <v/>
      </c>
      <c r="T1851" s="19" t="s">
        <v>11124</v>
      </c>
    </row>
    <row r="1852" spans="1:20" s="19" customFormat="1" hidden="1">
      <c r="A1852" s="19">
        <v>720040053</v>
      </c>
      <c r="B1852" s="19">
        <v>20056838</v>
      </c>
      <c r="C1852" s="19" t="s">
        <v>8084</v>
      </c>
      <c r="D1852" s="19" t="s">
        <v>8085</v>
      </c>
      <c r="E1852" s="20">
        <v>38089</v>
      </c>
      <c r="F1852" s="20">
        <v>38442</v>
      </c>
      <c r="G1852" s="19" t="s">
        <v>75</v>
      </c>
      <c r="H1852" s="19" t="s">
        <v>94</v>
      </c>
      <c r="I1852" s="19" t="s">
        <v>8086</v>
      </c>
      <c r="O1852" s="19" t="s">
        <v>10768</v>
      </c>
      <c r="P1852" s="20"/>
      <c r="R1852" s="19">
        <v>6600</v>
      </c>
      <c r="S1852" s="19" t="str">
        <f>IF(COUNTIF($B$2:B1852,B1852)&gt;1,"重複","")</f>
        <v/>
      </c>
      <c r="T1852" s="19" t="s">
        <v>11124</v>
      </c>
    </row>
    <row r="1853" spans="1:20" s="19" customFormat="1" hidden="1">
      <c r="A1853" s="19">
        <v>720040054</v>
      </c>
      <c r="B1853" s="19">
        <v>20032680</v>
      </c>
      <c r="C1853" s="19" t="s">
        <v>8018</v>
      </c>
      <c r="D1853" s="19" t="s">
        <v>8019</v>
      </c>
      <c r="E1853" s="20">
        <v>37165</v>
      </c>
      <c r="F1853" s="20">
        <v>37346</v>
      </c>
      <c r="G1853" s="19" t="s">
        <v>75</v>
      </c>
      <c r="H1853" s="19" t="s">
        <v>2660</v>
      </c>
      <c r="I1853" s="19" t="s">
        <v>8020</v>
      </c>
      <c r="O1853" s="19" t="s">
        <v>10769</v>
      </c>
      <c r="P1853" s="20"/>
      <c r="R1853" s="19">
        <v>6230</v>
      </c>
      <c r="S1853" s="19" t="str">
        <f>IF(COUNTIF($B$2:B1853,B1853)&gt;1,"重複","")</f>
        <v/>
      </c>
      <c r="T1853" s="19" t="s">
        <v>11124</v>
      </c>
    </row>
    <row r="1854" spans="1:20" s="19" customFormat="1" hidden="1">
      <c r="A1854" s="19">
        <v>720040055</v>
      </c>
      <c r="B1854" s="19">
        <v>20166079</v>
      </c>
      <c r="C1854" s="19" t="s">
        <v>2007</v>
      </c>
      <c r="D1854" s="19" t="s">
        <v>2008</v>
      </c>
      <c r="E1854" s="20">
        <v>42835</v>
      </c>
      <c r="F1854" s="20">
        <v>43190</v>
      </c>
      <c r="G1854" s="19" t="s">
        <v>75</v>
      </c>
      <c r="H1854" s="19" t="s">
        <v>94</v>
      </c>
      <c r="I1854" s="19" t="s">
        <v>1293</v>
      </c>
      <c r="J1854" s="19" t="s">
        <v>1293</v>
      </c>
      <c r="O1854" s="19" t="s">
        <v>10768</v>
      </c>
      <c r="P1854" s="20">
        <v>42835</v>
      </c>
      <c r="Q1854" s="19" t="s">
        <v>29</v>
      </c>
      <c r="R1854" s="19">
        <v>5730</v>
      </c>
      <c r="S1854" s="19" t="str">
        <f>IF(COUNTIF($B$2:B1854,B1854)&gt;1,"重複","")</f>
        <v/>
      </c>
      <c r="T1854" s="19" t="s">
        <v>11124</v>
      </c>
    </row>
    <row r="1855" spans="1:20" s="19" customFormat="1" hidden="1">
      <c r="A1855" s="19">
        <v>720040055</v>
      </c>
      <c r="B1855" s="19">
        <v>20090732</v>
      </c>
      <c r="C1855" s="19" t="s">
        <v>4054</v>
      </c>
      <c r="D1855" s="19" t="s">
        <v>4055</v>
      </c>
      <c r="E1855" s="20">
        <v>39539</v>
      </c>
      <c r="F1855" s="20">
        <v>39903</v>
      </c>
      <c r="G1855" s="19" t="s">
        <v>75</v>
      </c>
      <c r="H1855" s="19" t="s">
        <v>43</v>
      </c>
      <c r="I1855" s="19" t="s">
        <v>6072</v>
      </c>
      <c r="O1855" s="19" t="s">
        <v>10771</v>
      </c>
      <c r="P1855" s="20"/>
      <c r="R1855" s="19">
        <v>5230</v>
      </c>
      <c r="S1855" s="19" t="str">
        <f>IF(COUNTIF($B$2:B1855,B1855)&gt;1,"重複","")</f>
        <v/>
      </c>
      <c r="T1855" s="19" t="s">
        <v>11124</v>
      </c>
    </row>
    <row r="1856" spans="1:20" s="19" customFormat="1" hidden="1">
      <c r="A1856" s="19">
        <v>720040055</v>
      </c>
      <c r="B1856" s="19">
        <v>20054340</v>
      </c>
      <c r="C1856" s="19" t="s">
        <v>7244</v>
      </c>
      <c r="D1856" s="19" t="s">
        <v>4055</v>
      </c>
      <c r="E1856" s="20">
        <v>37895</v>
      </c>
      <c r="F1856" s="20">
        <v>38077</v>
      </c>
      <c r="G1856" s="19" t="s">
        <v>75</v>
      </c>
      <c r="H1856" s="19" t="s">
        <v>119</v>
      </c>
      <c r="I1856" s="19" t="s">
        <v>7252</v>
      </c>
      <c r="O1856" s="19" t="s">
        <v>10792</v>
      </c>
      <c r="P1856" s="20"/>
      <c r="R1856" s="19">
        <v>4740</v>
      </c>
      <c r="S1856" s="19" t="str">
        <f>IF(COUNTIF($B$2:B1856,B1856)&gt;1,"重複","")</f>
        <v/>
      </c>
      <c r="T1856" s="19" t="s">
        <v>11124</v>
      </c>
    </row>
    <row r="1857" spans="1:20" s="19" customFormat="1" hidden="1">
      <c r="A1857" s="19">
        <v>720040055</v>
      </c>
      <c r="B1857" s="19">
        <v>20034148</v>
      </c>
      <c r="C1857" s="19" t="s">
        <v>7244</v>
      </c>
      <c r="D1857" s="19" t="s">
        <v>4055</v>
      </c>
      <c r="E1857" s="20">
        <v>36982</v>
      </c>
      <c r="F1857" s="20">
        <v>37346</v>
      </c>
      <c r="G1857" s="19" t="s">
        <v>75</v>
      </c>
      <c r="H1857" s="19" t="s">
        <v>119</v>
      </c>
      <c r="I1857" s="19" t="s">
        <v>1293</v>
      </c>
      <c r="O1857" s="19" t="s">
        <v>10792</v>
      </c>
      <c r="P1857" s="20"/>
      <c r="R1857" s="19">
        <v>4740</v>
      </c>
      <c r="S1857" s="19" t="str">
        <f>IF(COUNTIF($B$2:B1857,B1857)&gt;1,"重複","")</f>
        <v/>
      </c>
      <c r="T1857" s="19" t="s">
        <v>11124</v>
      </c>
    </row>
    <row r="1858" spans="1:20" s="19" customFormat="1" hidden="1">
      <c r="A1858" s="19">
        <v>720040055</v>
      </c>
      <c r="B1858" s="19">
        <v>20030768</v>
      </c>
      <c r="C1858" s="19" t="s">
        <v>7244</v>
      </c>
      <c r="D1858" s="19" t="s">
        <v>4055</v>
      </c>
      <c r="E1858" s="20">
        <v>36434</v>
      </c>
      <c r="F1858" s="20">
        <v>36616</v>
      </c>
      <c r="G1858" s="19" t="s">
        <v>75</v>
      </c>
      <c r="H1858" s="19" t="s">
        <v>2660</v>
      </c>
      <c r="I1858" s="19" t="s">
        <v>140</v>
      </c>
      <c r="O1858" s="19" t="s">
        <v>10769</v>
      </c>
      <c r="P1858" s="20"/>
      <c r="R1858" s="19">
        <v>4740</v>
      </c>
      <c r="S1858" s="19" t="str">
        <f>IF(COUNTIF($B$2:B1858,B1858)&gt;1,"重複","")</f>
        <v/>
      </c>
      <c r="T1858" s="19" t="s">
        <v>11124</v>
      </c>
    </row>
    <row r="1859" spans="1:20" s="19" customFormat="1" hidden="1">
      <c r="A1859" s="19">
        <v>720040056</v>
      </c>
      <c r="B1859" s="19">
        <v>20035204</v>
      </c>
      <c r="C1859" s="19" t="s">
        <v>8033</v>
      </c>
      <c r="D1859" s="19" t="s">
        <v>7999</v>
      </c>
      <c r="E1859" s="20">
        <v>36800</v>
      </c>
      <c r="F1859" s="20">
        <v>36981</v>
      </c>
      <c r="G1859" s="19" t="s">
        <v>75</v>
      </c>
      <c r="H1859" s="19" t="s">
        <v>119</v>
      </c>
      <c r="I1859" s="19" t="s">
        <v>1293</v>
      </c>
      <c r="O1859" s="19" t="s">
        <v>10792</v>
      </c>
      <c r="P1859" s="20"/>
      <c r="R1859" s="19">
        <v>6230</v>
      </c>
      <c r="S1859" s="19" t="str">
        <f>IF(COUNTIF($B$2:B1859,B1859)&gt;1,"重複","")</f>
        <v/>
      </c>
      <c r="T1859" s="19" t="s">
        <v>11124</v>
      </c>
    </row>
    <row r="1860" spans="1:20" s="19" customFormat="1" hidden="1">
      <c r="A1860" s="19">
        <v>720040056</v>
      </c>
      <c r="B1860" s="19">
        <v>20029026</v>
      </c>
      <c r="C1860" s="19" t="s">
        <v>7998</v>
      </c>
      <c r="D1860" s="19" t="s">
        <v>7999</v>
      </c>
      <c r="E1860" s="20">
        <v>35886</v>
      </c>
      <c r="F1860" s="20">
        <v>36250</v>
      </c>
      <c r="G1860" s="19" t="s">
        <v>75</v>
      </c>
      <c r="H1860" s="19" t="s">
        <v>2660</v>
      </c>
      <c r="O1860" s="19" t="s">
        <v>10769</v>
      </c>
      <c r="P1860" s="20"/>
      <c r="R1860" s="19">
        <v>6230</v>
      </c>
      <c r="S1860" s="19" t="str">
        <f>IF(COUNTIF($B$2:B1860,B1860)&gt;1,"重複","")</f>
        <v/>
      </c>
      <c r="T1860" s="19" t="s">
        <v>11124</v>
      </c>
    </row>
    <row r="1861" spans="1:20" s="22" customFormat="1" hidden="1">
      <c r="A1861" s="22">
        <v>720040057</v>
      </c>
      <c r="B1861" s="22">
        <v>20022808</v>
      </c>
      <c r="C1861" s="22" t="s">
        <v>760</v>
      </c>
      <c r="D1861" s="22" t="s">
        <v>761</v>
      </c>
      <c r="E1861" s="23">
        <v>44663</v>
      </c>
      <c r="F1861" s="23">
        <v>45016</v>
      </c>
      <c r="G1861" s="22" t="s">
        <v>75</v>
      </c>
      <c r="H1861" s="22" t="s">
        <v>33</v>
      </c>
      <c r="I1861" s="22" t="s">
        <v>762</v>
      </c>
      <c r="J1861" s="22" t="s">
        <v>762</v>
      </c>
      <c r="O1861" s="22" t="s">
        <v>10770</v>
      </c>
      <c r="P1861" s="24">
        <v>41374</v>
      </c>
      <c r="Q1861" s="22" t="s">
        <v>29</v>
      </c>
      <c r="R1861" s="22">
        <v>6230</v>
      </c>
      <c r="S1861" s="22" t="str">
        <f>IF(COUNTIF($B$2:B1861,B1861)&gt;1,"重複","")</f>
        <v/>
      </c>
      <c r="T1861" s="22" t="s">
        <v>10765</v>
      </c>
    </row>
    <row r="1862" spans="1:20" s="22" customFormat="1" hidden="1">
      <c r="A1862" s="22">
        <v>720040057</v>
      </c>
      <c r="B1862" s="22">
        <v>20028509</v>
      </c>
      <c r="C1862" s="22" t="s">
        <v>760</v>
      </c>
      <c r="D1862" s="22" t="s">
        <v>761</v>
      </c>
      <c r="E1862" s="23">
        <v>35886</v>
      </c>
      <c r="F1862" s="23">
        <v>36250</v>
      </c>
      <c r="G1862" s="22" t="s">
        <v>75</v>
      </c>
      <c r="H1862" s="22" t="s">
        <v>28</v>
      </c>
      <c r="I1862" s="22" t="s">
        <v>12412</v>
      </c>
      <c r="J1862" s="22" t="s">
        <v>12413</v>
      </c>
      <c r="O1862" s="22" t="s">
        <v>10787</v>
      </c>
      <c r="P1862" s="23"/>
      <c r="R1862" s="22">
        <v>5230</v>
      </c>
      <c r="S1862" s="22" t="str">
        <f>IF(COUNTIF($B$2:B1862,B1862)&gt;1,"重複","")</f>
        <v/>
      </c>
      <c r="T1862" s="22" t="s">
        <v>10765</v>
      </c>
    </row>
    <row r="1863" spans="1:20" s="19" customFormat="1" hidden="1">
      <c r="A1863" s="19">
        <v>720040058</v>
      </c>
      <c r="B1863" s="19">
        <v>20048073</v>
      </c>
      <c r="C1863" s="19" t="s">
        <v>8060</v>
      </c>
      <c r="D1863" s="19" t="s">
        <v>732</v>
      </c>
      <c r="E1863" s="20">
        <v>37712</v>
      </c>
      <c r="F1863" s="20">
        <v>38077</v>
      </c>
      <c r="G1863" s="19" t="s">
        <v>75</v>
      </c>
      <c r="H1863" s="19" t="s">
        <v>2660</v>
      </c>
      <c r="I1863" s="19" t="s">
        <v>5970</v>
      </c>
      <c r="J1863" s="19" t="s">
        <v>5971</v>
      </c>
      <c r="O1863" s="19" t="s">
        <v>10769</v>
      </c>
      <c r="P1863" s="20"/>
      <c r="R1863" s="19">
        <v>4740</v>
      </c>
      <c r="S1863" s="19" t="str">
        <f>IF(COUNTIF($B$2:B1863,B1863)&gt;1,"重複","")</f>
        <v/>
      </c>
      <c r="T1863" s="19" t="s">
        <v>11124</v>
      </c>
    </row>
    <row r="1864" spans="1:20" s="19" customFormat="1" hidden="1">
      <c r="A1864" s="19">
        <v>720040059</v>
      </c>
      <c r="B1864" s="19">
        <v>20042275</v>
      </c>
      <c r="C1864" s="19" t="s">
        <v>8046</v>
      </c>
      <c r="D1864" s="19" t="s">
        <v>8047</v>
      </c>
      <c r="E1864" s="20">
        <v>37362</v>
      </c>
      <c r="F1864" s="20">
        <v>37711</v>
      </c>
      <c r="G1864" s="19" t="s">
        <v>75</v>
      </c>
      <c r="H1864" s="19" t="s">
        <v>6164</v>
      </c>
      <c r="I1864" s="19" t="s">
        <v>2267</v>
      </c>
      <c r="O1864" s="19" t="s">
        <v>12026</v>
      </c>
      <c r="P1864" s="20"/>
      <c r="R1864" s="19">
        <v>6600</v>
      </c>
      <c r="S1864" s="19" t="str">
        <f>IF(COUNTIF($B$2:B1864,B1864)&gt;1,"重複","")</f>
        <v/>
      </c>
      <c r="T1864" s="19" t="s">
        <v>11124</v>
      </c>
    </row>
    <row r="1865" spans="1:20" s="19" customFormat="1" hidden="1">
      <c r="A1865" s="19">
        <v>720040060</v>
      </c>
      <c r="B1865" s="19">
        <v>20065358</v>
      </c>
      <c r="C1865" s="19" t="s">
        <v>2757</v>
      </c>
      <c r="D1865" s="19" t="s">
        <v>2758</v>
      </c>
      <c r="E1865" s="20">
        <v>38456</v>
      </c>
      <c r="F1865" s="20">
        <v>38807</v>
      </c>
      <c r="G1865" s="19" t="s">
        <v>12416</v>
      </c>
      <c r="H1865" s="19" t="s">
        <v>69</v>
      </c>
      <c r="I1865" s="19" t="s">
        <v>2759</v>
      </c>
      <c r="O1865" s="19" t="s">
        <v>10801</v>
      </c>
      <c r="P1865" s="20"/>
      <c r="R1865" s="19">
        <v>6230</v>
      </c>
      <c r="S1865" s="19" t="str">
        <f>IF(COUNTIF($B$2:B1865,B1865)&gt;1,"重複","")</f>
        <v/>
      </c>
      <c r="T1865" s="19" t="s">
        <v>12418</v>
      </c>
    </row>
    <row r="1866" spans="1:20" s="19" customFormat="1" hidden="1">
      <c r="A1866" s="19">
        <v>720040060</v>
      </c>
      <c r="B1866" s="19">
        <v>20056795</v>
      </c>
      <c r="C1866" s="19" t="s">
        <v>2757</v>
      </c>
      <c r="D1866" s="19" t="s">
        <v>2758</v>
      </c>
      <c r="E1866" s="20">
        <v>38089</v>
      </c>
      <c r="F1866" s="20">
        <v>38442</v>
      </c>
      <c r="G1866" s="19" t="s">
        <v>75</v>
      </c>
      <c r="H1866" s="19" t="s">
        <v>69</v>
      </c>
      <c r="I1866" s="19" t="s">
        <v>8721</v>
      </c>
      <c r="O1866" s="19" t="s">
        <v>10801</v>
      </c>
      <c r="P1866" s="20">
        <v>42233</v>
      </c>
      <c r="Q1866" s="19" t="s">
        <v>29</v>
      </c>
      <c r="R1866" s="19">
        <v>6230</v>
      </c>
      <c r="S1866" s="19" t="str">
        <f>IF(COUNTIF($B$2:B1866,B1866)&gt;1,"重複","")</f>
        <v/>
      </c>
      <c r="T1866" s="19" t="s">
        <v>11124</v>
      </c>
    </row>
    <row r="1867" spans="1:20" s="19" customFormat="1" hidden="1">
      <c r="A1867" s="19">
        <v>720040061</v>
      </c>
      <c r="B1867" s="19">
        <v>20021529</v>
      </c>
      <c r="C1867" s="19" t="s">
        <v>7984</v>
      </c>
      <c r="D1867" s="19" t="s">
        <v>7985</v>
      </c>
      <c r="E1867" s="20">
        <v>36251</v>
      </c>
      <c r="F1867" s="20">
        <v>36616</v>
      </c>
      <c r="G1867" s="19" t="s">
        <v>75</v>
      </c>
      <c r="H1867" s="19" t="s">
        <v>119</v>
      </c>
      <c r="I1867" s="19" t="s">
        <v>5010</v>
      </c>
      <c r="J1867" s="19" t="s">
        <v>5650</v>
      </c>
      <c r="O1867" s="19" t="s">
        <v>10792</v>
      </c>
      <c r="P1867" s="20"/>
      <c r="R1867" s="19">
        <v>6230</v>
      </c>
      <c r="S1867" s="19" t="str">
        <f>IF(COUNTIF($B$2:B1867,B1867)&gt;1,"重複","")</f>
        <v/>
      </c>
      <c r="T1867" s="19" t="s">
        <v>11124</v>
      </c>
    </row>
    <row r="1868" spans="1:20" s="26" customFormat="1" hidden="1">
      <c r="A1868" s="26">
        <v>720040062</v>
      </c>
      <c r="B1868" s="26">
        <v>20030484</v>
      </c>
      <c r="C1868" s="26" t="s">
        <v>873</v>
      </c>
      <c r="D1868" s="26" t="s">
        <v>874</v>
      </c>
      <c r="E1868" s="27">
        <v>44652</v>
      </c>
      <c r="F1868" s="27"/>
      <c r="G1868" s="26" t="s">
        <v>75</v>
      </c>
      <c r="H1868" s="26" t="s">
        <v>10781</v>
      </c>
      <c r="I1868" s="26" t="s">
        <v>783</v>
      </c>
      <c r="J1868" s="26" t="s">
        <v>2868</v>
      </c>
      <c r="O1868" s="26" t="s">
        <v>10782</v>
      </c>
      <c r="P1868" s="28"/>
      <c r="Q1868" s="26" t="s">
        <v>75</v>
      </c>
      <c r="R1868" s="26">
        <v>6230</v>
      </c>
      <c r="S1868" s="26" t="str">
        <f>IF(COUNTIF($B$2:B1868,B1868)&gt;1,"重複","")</f>
        <v/>
      </c>
      <c r="T1868" s="26" t="s">
        <v>12021</v>
      </c>
    </row>
    <row r="1869" spans="1:20" s="26" customFormat="1" hidden="1">
      <c r="A1869" s="26">
        <v>720040062</v>
      </c>
      <c r="B1869" s="26">
        <v>20047867</v>
      </c>
      <c r="C1869" s="26" t="s">
        <v>8058</v>
      </c>
      <c r="D1869" s="26" t="s">
        <v>874</v>
      </c>
      <c r="E1869" s="27">
        <v>37712</v>
      </c>
      <c r="F1869" s="27">
        <v>38077</v>
      </c>
      <c r="G1869" s="26" t="s">
        <v>75</v>
      </c>
      <c r="H1869" s="26" t="s">
        <v>119</v>
      </c>
      <c r="I1869" s="26" t="s">
        <v>8059</v>
      </c>
      <c r="O1869" s="26" t="s">
        <v>10792</v>
      </c>
      <c r="P1869" s="27"/>
      <c r="R1869" s="26">
        <v>5730</v>
      </c>
      <c r="S1869" s="26" t="str">
        <f>IF(COUNTIF($B$2:B1869,B1869)&gt;1,"重複","")</f>
        <v/>
      </c>
      <c r="T1869" s="26" t="s">
        <v>12021</v>
      </c>
    </row>
    <row r="1870" spans="1:20" s="19" customFormat="1" hidden="1">
      <c r="A1870" s="19">
        <v>720040063</v>
      </c>
      <c r="B1870" s="19">
        <v>20056545</v>
      </c>
      <c r="C1870" s="19" t="s">
        <v>8071</v>
      </c>
      <c r="D1870" s="19" t="s">
        <v>8072</v>
      </c>
      <c r="E1870" s="20">
        <v>38089</v>
      </c>
      <c r="F1870" s="20">
        <v>38442</v>
      </c>
      <c r="G1870" s="19" t="s">
        <v>75</v>
      </c>
      <c r="H1870" s="19" t="s">
        <v>119</v>
      </c>
      <c r="I1870" s="19" t="s">
        <v>8073</v>
      </c>
      <c r="O1870" s="19" t="s">
        <v>10792</v>
      </c>
      <c r="P1870" s="20"/>
      <c r="R1870" s="19">
        <v>5230</v>
      </c>
      <c r="S1870" s="19" t="str">
        <f>IF(COUNTIF($B$2:B1870,B1870)&gt;1,"重複","")</f>
        <v/>
      </c>
      <c r="T1870" s="19" t="s">
        <v>11124</v>
      </c>
    </row>
    <row r="1871" spans="1:20" s="19" customFormat="1" hidden="1">
      <c r="A1871" s="19">
        <v>720040064</v>
      </c>
      <c r="B1871" s="19">
        <v>20021849</v>
      </c>
      <c r="C1871" s="19" t="s">
        <v>3208</v>
      </c>
      <c r="D1871" s="19" t="s">
        <v>3209</v>
      </c>
      <c r="E1871" s="20">
        <v>36617</v>
      </c>
      <c r="F1871" s="20">
        <v>36981</v>
      </c>
      <c r="G1871" s="19" t="s">
        <v>75</v>
      </c>
      <c r="H1871" s="19" t="s">
        <v>119</v>
      </c>
      <c r="I1871" s="19" t="s">
        <v>10118</v>
      </c>
      <c r="J1871" s="19" t="s">
        <v>10117</v>
      </c>
      <c r="O1871" s="19" t="s">
        <v>10792</v>
      </c>
      <c r="P1871" s="20">
        <v>41374</v>
      </c>
      <c r="Q1871" s="19" t="s">
        <v>29</v>
      </c>
      <c r="R1871" s="19">
        <v>4740</v>
      </c>
      <c r="S1871" s="19" t="str">
        <f>IF(COUNTIF($B$2:B1871,B1871)&gt;1,"重複","")</f>
        <v/>
      </c>
      <c r="T1871" s="19" t="s">
        <v>11124</v>
      </c>
    </row>
    <row r="1872" spans="1:20" s="19" customFormat="1" hidden="1">
      <c r="A1872" s="19">
        <v>720040064</v>
      </c>
      <c r="B1872" s="19">
        <v>20030786</v>
      </c>
      <c r="C1872" s="19" t="s">
        <v>8011</v>
      </c>
      <c r="D1872" s="19" t="s">
        <v>3209</v>
      </c>
      <c r="E1872" s="20">
        <v>36434</v>
      </c>
      <c r="F1872" s="20">
        <v>36616</v>
      </c>
      <c r="G1872" s="19" t="s">
        <v>75</v>
      </c>
      <c r="H1872" s="19" t="s">
        <v>2660</v>
      </c>
      <c r="I1872" s="19" t="s">
        <v>5463</v>
      </c>
      <c r="O1872" s="19" t="s">
        <v>10769</v>
      </c>
      <c r="P1872" s="20"/>
      <c r="R1872" s="19">
        <v>4740</v>
      </c>
      <c r="S1872" s="19" t="str">
        <f>IF(COUNTIF($B$2:B1872,B1872)&gt;1,"重複","")</f>
        <v/>
      </c>
      <c r="T1872" s="19" t="s">
        <v>11124</v>
      </c>
    </row>
    <row r="1873" spans="1:20" s="19" customFormat="1" hidden="1">
      <c r="A1873" s="19">
        <v>720040065</v>
      </c>
      <c r="B1873" s="19">
        <v>20022161</v>
      </c>
      <c r="C1873" s="19" t="s">
        <v>7988</v>
      </c>
      <c r="D1873" s="19" t="s">
        <v>7989</v>
      </c>
      <c r="E1873" s="20">
        <v>36251</v>
      </c>
      <c r="F1873" s="20">
        <v>36616</v>
      </c>
      <c r="G1873" s="19" t="s">
        <v>75</v>
      </c>
      <c r="H1873" s="19" t="s">
        <v>94</v>
      </c>
      <c r="I1873" s="19" t="s">
        <v>12268</v>
      </c>
      <c r="J1873" s="19" t="s">
        <v>12269</v>
      </c>
      <c r="K1873" s="19" t="s">
        <v>7990</v>
      </c>
      <c r="L1873" s="19" t="s">
        <v>12270</v>
      </c>
      <c r="O1873" s="19" t="s">
        <v>10768</v>
      </c>
      <c r="P1873" s="20"/>
      <c r="R1873" s="19">
        <v>6230</v>
      </c>
      <c r="S1873" s="19" t="str">
        <f>IF(COUNTIF($B$2:B1873,B1873)&gt;1,"重複","")</f>
        <v/>
      </c>
      <c r="T1873" s="19" t="s">
        <v>11124</v>
      </c>
    </row>
    <row r="1874" spans="1:20" s="19" customFormat="1" hidden="1">
      <c r="A1874" s="19">
        <v>720040066</v>
      </c>
      <c r="B1874" s="19">
        <v>20056874</v>
      </c>
      <c r="C1874" s="19" t="s">
        <v>8090</v>
      </c>
      <c r="D1874" s="19" t="s">
        <v>8091</v>
      </c>
      <c r="E1874" s="20">
        <v>38089</v>
      </c>
      <c r="F1874" s="20">
        <v>38442</v>
      </c>
      <c r="G1874" s="19" t="s">
        <v>75</v>
      </c>
      <c r="H1874" s="19" t="s">
        <v>94</v>
      </c>
      <c r="I1874" s="19" t="s">
        <v>8092</v>
      </c>
      <c r="O1874" s="19" t="s">
        <v>10768</v>
      </c>
      <c r="P1874" s="20"/>
      <c r="R1874" s="19">
        <v>5600</v>
      </c>
      <c r="S1874" s="19" t="str">
        <f>IF(COUNTIF($B$2:B1874,B1874)&gt;1,"重複","")</f>
        <v/>
      </c>
      <c r="T1874" s="19" t="s">
        <v>11124</v>
      </c>
    </row>
    <row r="1875" spans="1:20" s="19" customFormat="1" hidden="1">
      <c r="A1875" s="19">
        <v>720040067</v>
      </c>
      <c r="B1875" s="19">
        <v>20056935</v>
      </c>
      <c r="C1875" s="19" t="s">
        <v>8095</v>
      </c>
      <c r="D1875" s="19" t="s">
        <v>8096</v>
      </c>
      <c r="E1875" s="20">
        <v>38089</v>
      </c>
      <c r="F1875" s="20">
        <v>38442</v>
      </c>
      <c r="G1875" s="19" t="s">
        <v>75</v>
      </c>
      <c r="H1875" s="19" t="s">
        <v>2660</v>
      </c>
      <c r="I1875" s="19" t="s">
        <v>2860</v>
      </c>
      <c r="O1875" s="19" t="s">
        <v>10769</v>
      </c>
      <c r="P1875" s="20"/>
      <c r="R1875" s="19">
        <v>6100</v>
      </c>
      <c r="S1875" s="19" t="str">
        <f>IF(COUNTIF($B$2:B1875,B1875)&gt;1,"重複","")</f>
        <v/>
      </c>
      <c r="T1875" s="19" t="s">
        <v>11124</v>
      </c>
    </row>
    <row r="1876" spans="1:20" s="19" customFormat="1" hidden="1">
      <c r="A1876" s="19">
        <v>720040068</v>
      </c>
      <c r="B1876" s="19">
        <v>20031179</v>
      </c>
      <c r="C1876" s="19" t="s">
        <v>1290</v>
      </c>
      <c r="D1876" s="19" t="s">
        <v>1291</v>
      </c>
      <c r="E1876" s="20">
        <v>36982</v>
      </c>
      <c r="F1876" s="20">
        <v>37346</v>
      </c>
      <c r="G1876" s="19" t="s">
        <v>75</v>
      </c>
      <c r="H1876" s="19" t="s">
        <v>94</v>
      </c>
      <c r="I1876" s="19" t="s">
        <v>1292</v>
      </c>
      <c r="O1876" s="19" t="s">
        <v>10768</v>
      </c>
      <c r="P1876" s="20">
        <v>42104</v>
      </c>
      <c r="Q1876" s="19" t="s">
        <v>29</v>
      </c>
      <c r="R1876" s="19">
        <v>4740</v>
      </c>
      <c r="S1876" s="19" t="str">
        <f>IF(COUNTIF($B$2:B1876,B1876)&gt;1,"重複","")</f>
        <v/>
      </c>
      <c r="T1876" s="19" t="s">
        <v>11124</v>
      </c>
    </row>
    <row r="1877" spans="1:20" s="22" customFormat="1" hidden="1">
      <c r="A1877" s="22">
        <v>720040068</v>
      </c>
      <c r="B1877" s="22">
        <v>20183752</v>
      </c>
      <c r="C1877" s="22" t="s">
        <v>1290</v>
      </c>
      <c r="D1877" s="22" t="s">
        <v>1291</v>
      </c>
      <c r="E1877" s="23">
        <v>44652</v>
      </c>
      <c r="F1877" s="23">
        <v>45016</v>
      </c>
      <c r="G1877" s="22" t="s">
        <v>75</v>
      </c>
      <c r="H1877" s="22" t="s">
        <v>287</v>
      </c>
      <c r="I1877" s="22" t="s">
        <v>1292</v>
      </c>
      <c r="O1877" s="22" t="s">
        <v>10800</v>
      </c>
      <c r="P1877" s="24">
        <v>42104</v>
      </c>
      <c r="Q1877" s="22" t="s">
        <v>29</v>
      </c>
      <c r="R1877" s="22">
        <v>6230</v>
      </c>
      <c r="S1877" s="22" t="str">
        <f>IF(COUNTIF($B$2:B1877,B1877)&gt;1,"重複","")</f>
        <v/>
      </c>
      <c r="T1877" s="22" t="s">
        <v>10765</v>
      </c>
    </row>
    <row r="1878" spans="1:20" s="22" customFormat="1" hidden="1">
      <c r="A1878" s="22">
        <v>720040068</v>
      </c>
      <c r="B1878" s="22">
        <v>20021306</v>
      </c>
      <c r="C1878" s="22" t="s">
        <v>1290</v>
      </c>
      <c r="D1878" s="22" t="s">
        <v>1291</v>
      </c>
      <c r="E1878" s="23">
        <v>35886</v>
      </c>
      <c r="F1878" s="23">
        <v>36250</v>
      </c>
      <c r="G1878" s="22" t="s">
        <v>75</v>
      </c>
      <c r="H1878" s="22" t="s">
        <v>119</v>
      </c>
      <c r="I1878" s="22" t="s">
        <v>1010</v>
      </c>
      <c r="O1878" s="22" t="s">
        <v>10792</v>
      </c>
      <c r="P1878" s="23"/>
      <c r="R1878" s="22">
        <v>4190</v>
      </c>
      <c r="S1878" s="22" t="str">
        <f>IF(COUNTIF($B$2:B1878,B1878)&gt;1,"重複","")</f>
        <v/>
      </c>
      <c r="T1878" s="22" t="s">
        <v>10765</v>
      </c>
    </row>
    <row r="1879" spans="1:20" s="19" customFormat="1" hidden="1">
      <c r="A1879" s="19">
        <v>720040069</v>
      </c>
      <c r="B1879" s="19">
        <v>20040381</v>
      </c>
      <c r="C1879" s="19" t="s">
        <v>7515</v>
      </c>
      <c r="D1879" s="19" t="s">
        <v>7516</v>
      </c>
      <c r="E1879" s="20">
        <v>37347</v>
      </c>
      <c r="F1879" s="20">
        <v>37711</v>
      </c>
      <c r="G1879" s="19" t="s">
        <v>75</v>
      </c>
      <c r="H1879" s="19" t="s">
        <v>119</v>
      </c>
      <c r="I1879" s="19" t="s">
        <v>10139</v>
      </c>
      <c r="J1879" s="19" t="s">
        <v>8045</v>
      </c>
      <c r="O1879" s="19" t="s">
        <v>10792</v>
      </c>
      <c r="P1879" s="20"/>
      <c r="R1879" s="19">
        <v>6230</v>
      </c>
      <c r="S1879" s="19" t="str">
        <f>IF(COUNTIF($B$2:B1879,B1879)&gt;1,"重複","")</f>
        <v/>
      </c>
      <c r="T1879" s="19" t="s">
        <v>11124</v>
      </c>
    </row>
    <row r="1880" spans="1:20" s="19" customFormat="1" hidden="1">
      <c r="A1880" s="19">
        <v>720040069</v>
      </c>
      <c r="B1880" s="19">
        <v>20040371</v>
      </c>
      <c r="C1880" s="19" t="s">
        <v>7515</v>
      </c>
      <c r="D1880" s="19" t="s">
        <v>7516</v>
      </c>
      <c r="E1880" s="20">
        <v>37347</v>
      </c>
      <c r="F1880" s="20">
        <v>37711</v>
      </c>
      <c r="G1880" s="19" t="s">
        <v>75</v>
      </c>
      <c r="H1880" s="19" t="s">
        <v>2660</v>
      </c>
      <c r="I1880" s="19" t="s">
        <v>4933</v>
      </c>
      <c r="K1880" s="19" t="s">
        <v>5911</v>
      </c>
      <c r="O1880" s="19" t="s">
        <v>10769</v>
      </c>
      <c r="P1880" s="20"/>
      <c r="R1880" s="19">
        <v>6230</v>
      </c>
      <c r="S1880" s="19" t="str">
        <f>IF(COUNTIF($B$2:B1880,B1880)&gt;1,"重複","")</f>
        <v/>
      </c>
      <c r="T1880" s="19" t="s">
        <v>11124</v>
      </c>
    </row>
    <row r="1881" spans="1:20" s="19" customFormat="1" hidden="1">
      <c r="A1881" s="19">
        <v>720040070</v>
      </c>
      <c r="B1881" s="19">
        <v>20077380</v>
      </c>
      <c r="C1881" s="19" t="s">
        <v>4700</v>
      </c>
      <c r="D1881" s="19" t="s">
        <v>4701</v>
      </c>
      <c r="E1881" s="20">
        <v>38945</v>
      </c>
      <c r="F1881" s="20">
        <v>39172</v>
      </c>
      <c r="G1881" s="19" t="s">
        <v>75</v>
      </c>
      <c r="H1881" s="19" t="s">
        <v>69</v>
      </c>
      <c r="I1881" s="19" t="s">
        <v>4702</v>
      </c>
      <c r="O1881" s="19" t="s">
        <v>10801</v>
      </c>
      <c r="P1881" s="20"/>
      <c r="R1881" s="19">
        <v>5600</v>
      </c>
      <c r="S1881" s="19" t="str">
        <f>IF(COUNTIF($B$2:B1881,B1881)&gt;1,"重複","")</f>
        <v/>
      </c>
      <c r="T1881" s="19" t="s">
        <v>11124</v>
      </c>
    </row>
    <row r="1882" spans="1:20" s="19" customFormat="1" hidden="1">
      <c r="A1882" s="19">
        <v>720040070</v>
      </c>
      <c r="B1882" s="19">
        <v>20049487</v>
      </c>
      <c r="C1882" s="19" t="s">
        <v>4700</v>
      </c>
      <c r="D1882" s="19" t="s">
        <v>4701</v>
      </c>
      <c r="E1882" s="20">
        <v>37742</v>
      </c>
      <c r="F1882" s="20">
        <v>38077</v>
      </c>
      <c r="G1882" s="19" t="s">
        <v>75</v>
      </c>
      <c r="H1882" s="19" t="s">
        <v>119</v>
      </c>
      <c r="I1882" s="19" t="s">
        <v>11740</v>
      </c>
      <c r="J1882" s="19" t="s">
        <v>8530</v>
      </c>
      <c r="K1882" s="19" t="s">
        <v>8532</v>
      </c>
      <c r="O1882" s="19" t="s">
        <v>10792</v>
      </c>
      <c r="P1882" s="20"/>
      <c r="R1882" s="19">
        <v>5600</v>
      </c>
      <c r="S1882" s="19" t="str">
        <f>IF(COUNTIF($B$2:B1882,B1882)&gt;1,"重複","")</f>
        <v/>
      </c>
      <c r="T1882" s="19" t="s">
        <v>11124</v>
      </c>
    </row>
    <row r="1883" spans="1:20" s="19" customFormat="1" hidden="1">
      <c r="A1883" s="19">
        <v>720040071</v>
      </c>
      <c r="B1883" s="19">
        <v>20056917</v>
      </c>
      <c r="C1883" s="19" t="s">
        <v>7965</v>
      </c>
      <c r="D1883" s="19" t="s">
        <v>7966</v>
      </c>
      <c r="E1883" s="20">
        <v>38047</v>
      </c>
      <c r="F1883" s="20">
        <v>38077</v>
      </c>
      <c r="G1883" s="19" t="s">
        <v>75</v>
      </c>
      <c r="H1883" s="19" t="s">
        <v>43</v>
      </c>
      <c r="I1883" s="19" t="s">
        <v>12258</v>
      </c>
      <c r="O1883" s="19" t="s">
        <v>10771</v>
      </c>
      <c r="P1883" s="20"/>
      <c r="R1883" s="19">
        <v>0</v>
      </c>
      <c r="S1883" s="19" t="str">
        <f>IF(COUNTIF($B$2:B1883,B1883)&gt;1,"重複","")</f>
        <v/>
      </c>
      <c r="T1883" s="19" t="s">
        <v>11124</v>
      </c>
    </row>
    <row r="1884" spans="1:20" s="19" customFormat="1" hidden="1">
      <c r="A1884" s="19">
        <v>720040072</v>
      </c>
      <c r="B1884" s="19">
        <v>20056280</v>
      </c>
      <c r="C1884" s="19" t="s">
        <v>6384</v>
      </c>
      <c r="D1884" s="19" t="s">
        <v>6385</v>
      </c>
      <c r="E1884" s="20">
        <v>37987</v>
      </c>
      <c r="F1884" s="20">
        <v>38077</v>
      </c>
      <c r="G1884" s="19" t="s">
        <v>75</v>
      </c>
      <c r="H1884" s="19" t="s">
        <v>43</v>
      </c>
      <c r="I1884" s="19" t="s">
        <v>12158</v>
      </c>
      <c r="O1884" s="19" t="s">
        <v>10771</v>
      </c>
      <c r="P1884" s="20"/>
      <c r="R1884" s="19">
        <v>4740</v>
      </c>
      <c r="S1884" s="19" t="str">
        <f>IF(COUNTIF($B$2:B1884,B1884)&gt;1,"重複","")</f>
        <v/>
      </c>
      <c r="T1884" s="19" t="s">
        <v>11124</v>
      </c>
    </row>
    <row r="1885" spans="1:20" s="19" customFormat="1" hidden="1">
      <c r="A1885" s="19">
        <v>720040073</v>
      </c>
      <c r="B1885" s="19">
        <v>20025822</v>
      </c>
      <c r="C1885" s="19" t="s">
        <v>7940</v>
      </c>
      <c r="D1885" s="19" t="s">
        <v>7941</v>
      </c>
      <c r="E1885" s="20">
        <v>36617</v>
      </c>
      <c r="F1885" s="20">
        <v>36981</v>
      </c>
      <c r="G1885" s="19" t="s">
        <v>75</v>
      </c>
      <c r="H1885" s="19" t="s">
        <v>43</v>
      </c>
      <c r="I1885" s="19" t="s">
        <v>676</v>
      </c>
      <c r="O1885" s="19" t="s">
        <v>10771</v>
      </c>
      <c r="P1885" s="20"/>
      <c r="R1885" s="19">
        <v>5730</v>
      </c>
      <c r="S1885" s="19" t="str">
        <f>IF(COUNTIF($B$2:B1885,B1885)&gt;1,"重複","")</f>
        <v/>
      </c>
      <c r="T1885" s="19" t="s">
        <v>11124</v>
      </c>
    </row>
    <row r="1886" spans="1:20" s="19" customFormat="1" hidden="1">
      <c r="A1886" s="19">
        <v>720040074</v>
      </c>
      <c r="B1886" s="19">
        <v>20059365</v>
      </c>
      <c r="C1886" s="19" t="s">
        <v>7960</v>
      </c>
      <c r="D1886" s="19" t="s">
        <v>7961</v>
      </c>
      <c r="E1886" s="20">
        <v>38108</v>
      </c>
      <c r="F1886" s="20">
        <v>38442</v>
      </c>
      <c r="G1886" s="19" t="s">
        <v>75</v>
      </c>
      <c r="H1886" s="19" t="s">
        <v>43</v>
      </c>
      <c r="I1886" s="19" t="s">
        <v>7962</v>
      </c>
      <c r="O1886" s="19" t="s">
        <v>10771</v>
      </c>
      <c r="P1886" s="20"/>
      <c r="R1886" s="19">
        <v>4740</v>
      </c>
      <c r="S1886" s="19" t="str">
        <f>IF(COUNTIF($B$2:B1886,B1886)&gt;1,"重複","")</f>
        <v/>
      </c>
      <c r="T1886" s="19" t="s">
        <v>11124</v>
      </c>
    </row>
    <row r="1887" spans="1:20" s="19" customFormat="1" hidden="1">
      <c r="A1887" s="19">
        <v>720040075</v>
      </c>
      <c r="B1887" s="19">
        <v>20042503</v>
      </c>
      <c r="C1887" s="19" t="s">
        <v>7944</v>
      </c>
      <c r="D1887" s="19" t="s">
        <v>7945</v>
      </c>
      <c r="E1887" s="20">
        <v>37363</v>
      </c>
      <c r="F1887" s="20">
        <v>37711</v>
      </c>
      <c r="G1887" s="19" t="s">
        <v>75</v>
      </c>
      <c r="H1887" s="19" t="s">
        <v>94</v>
      </c>
      <c r="I1887" s="19" t="s">
        <v>1160</v>
      </c>
      <c r="O1887" s="19" t="s">
        <v>10768</v>
      </c>
      <c r="P1887" s="20"/>
      <c r="R1887" s="19">
        <v>5730</v>
      </c>
      <c r="S1887" s="19" t="str">
        <f>IF(COUNTIF($B$2:B1887,B1887)&gt;1,"重複","")</f>
        <v/>
      </c>
      <c r="T1887" s="19" t="s">
        <v>11124</v>
      </c>
    </row>
    <row r="1888" spans="1:20" s="19" customFormat="1" hidden="1">
      <c r="A1888" s="19">
        <v>720040076</v>
      </c>
      <c r="B1888" s="19">
        <v>20040098</v>
      </c>
      <c r="C1888" s="19" t="s">
        <v>7942</v>
      </c>
      <c r="D1888" s="19" t="s">
        <v>7943</v>
      </c>
      <c r="E1888" s="20">
        <v>37363</v>
      </c>
      <c r="F1888" s="20">
        <v>37711</v>
      </c>
      <c r="G1888" s="19" t="s">
        <v>75</v>
      </c>
      <c r="H1888" s="19" t="s">
        <v>94</v>
      </c>
      <c r="I1888" s="19" t="s">
        <v>12296</v>
      </c>
      <c r="O1888" s="19" t="s">
        <v>10768</v>
      </c>
      <c r="P1888" s="20"/>
      <c r="R1888" s="19">
        <v>5730</v>
      </c>
      <c r="S1888" s="19" t="str">
        <f>IF(COUNTIF($B$2:B1888,B1888)&gt;1,"重複","")</f>
        <v/>
      </c>
      <c r="T1888" s="19" t="s">
        <v>11124</v>
      </c>
    </row>
    <row r="1889" spans="1:20" s="19" customFormat="1" hidden="1">
      <c r="A1889" s="19">
        <v>720040077</v>
      </c>
      <c r="B1889" s="19">
        <v>20046072</v>
      </c>
      <c r="C1889" s="19" t="s">
        <v>7946</v>
      </c>
      <c r="D1889" s="19" t="s">
        <v>7947</v>
      </c>
      <c r="E1889" s="20">
        <v>37539</v>
      </c>
      <c r="F1889" s="20">
        <v>37711</v>
      </c>
      <c r="G1889" s="19" t="s">
        <v>75</v>
      </c>
      <c r="H1889" s="19" t="s">
        <v>43</v>
      </c>
      <c r="I1889" s="19" t="s">
        <v>5556</v>
      </c>
      <c r="O1889" s="19" t="s">
        <v>10771</v>
      </c>
      <c r="P1889" s="20"/>
      <c r="R1889" s="19">
        <v>0</v>
      </c>
      <c r="S1889" s="19" t="str">
        <f>IF(COUNTIF($B$2:B1889,B1889)&gt;1,"重複","")</f>
        <v/>
      </c>
      <c r="T1889" s="19" t="s">
        <v>11124</v>
      </c>
    </row>
    <row r="1890" spans="1:20" s="19" customFormat="1" hidden="1">
      <c r="A1890" s="19">
        <v>720040078</v>
      </c>
      <c r="B1890" s="19">
        <v>20057391</v>
      </c>
      <c r="C1890" s="19" t="s">
        <v>7955</v>
      </c>
      <c r="D1890" s="19" t="s">
        <v>7956</v>
      </c>
      <c r="E1890" s="20">
        <v>38108</v>
      </c>
      <c r="F1890" s="20">
        <v>38442</v>
      </c>
      <c r="G1890" s="19" t="s">
        <v>75</v>
      </c>
      <c r="H1890" s="19" t="s">
        <v>94</v>
      </c>
      <c r="I1890" s="19" t="s">
        <v>7954</v>
      </c>
      <c r="O1890" s="19" t="s">
        <v>10768</v>
      </c>
      <c r="P1890" s="20"/>
      <c r="R1890" s="19">
        <v>6230</v>
      </c>
      <c r="S1890" s="19" t="str">
        <f>IF(COUNTIF($B$2:B1890,B1890)&gt;1,"重複","")</f>
        <v/>
      </c>
      <c r="T1890" s="19" t="s">
        <v>11124</v>
      </c>
    </row>
    <row r="1891" spans="1:20" s="19" customFormat="1" hidden="1">
      <c r="A1891" s="19">
        <v>720040079</v>
      </c>
      <c r="B1891" s="19">
        <v>20059356</v>
      </c>
      <c r="C1891" s="19" t="s">
        <v>7957</v>
      </c>
      <c r="D1891" s="19" t="s">
        <v>7958</v>
      </c>
      <c r="E1891" s="20">
        <v>38108</v>
      </c>
      <c r="F1891" s="20">
        <v>38442</v>
      </c>
      <c r="G1891" s="19" t="s">
        <v>75</v>
      </c>
      <c r="H1891" s="19" t="s">
        <v>43</v>
      </c>
      <c r="I1891" s="19" t="s">
        <v>7959</v>
      </c>
      <c r="O1891" s="19" t="s">
        <v>10771</v>
      </c>
      <c r="P1891" s="20"/>
      <c r="R1891" s="19">
        <v>6600</v>
      </c>
      <c r="S1891" s="19" t="str">
        <f>IF(COUNTIF($B$2:B1891,B1891)&gt;1,"重複","")</f>
        <v/>
      </c>
      <c r="T1891" s="19" t="s">
        <v>11124</v>
      </c>
    </row>
    <row r="1892" spans="1:20" s="19" customFormat="1" hidden="1">
      <c r="A1892" s="19">
        <v>720040080</v>
      </c>
      <c r="B1892" s="19">
        <v>20024190</v>
      </c>
      <c r="C1892" s="19" t="s">
        <v>7938</v>
      </c>
      <c r="D1892" s="19" t="s">
        <v>7939</v>
      </c>
      <c r="E1892" s="20">
        <v>35886</v>
      </c>
      <c r="F1892" s="20">
        <v>36250</v>
      </c>
      <c r="G1892" s="19" t="s">
        <v>75</v>
      </c>
      <c r="H1892" s="19" t="s">
        <v>43</v>
      </c>
      <c r="O1892" s="19" t="s">
        <v>10771</v>
      </c>
      <c r="P1892" s="20"/>
      <c r="R1892" s="19">
        <v>6230</v>
      </c>
      <c r="S1892" s="19" t="str">
        <f>IF(COUNTIF($B$2:B1892,B1892)&gt;1,"重複","")</f>
        <v/>
      </c>
      <c r="T1892" s="19" t="s">
        <v>11124</v>
      </c>
    </row>
    <row r="1893" spans="1:20" s="19" customFormat="1" hidden="1">
      <c r="A1893" s="19">
        <v>720040081</v>
      </c>
      <c r="B1893" s="19">
        <v>20052367</v>
      </c>
      <c r="C1893" s="19" t="s">
        <v>7950</v>
      </c>
      <c r="D1893" s="19" t="s">
        <v>7951</v>
      </c>
      <c r="E1893" s="20">
        <v>37773</v>
      </c>
      <c r="F1893" s="20">
        <v>38077</v>
      </c>
      <c r="G1893" s="19" t="s">
        <v>75</v>
      </c>
      <c r="H1893" s="19" t="s">
        <v>43</v>
      </c>
      <c r="I1893" s="19" t="s">
        <v>12264</v>
      </c>
      <c r="O1893" s="19" t="s">
        <v>10771</v>
      </c>
      <c r="P1893" s="20"/>
      <c r="R1893" s="19">
        <v>5230</v>
      </c>
      <c r="S1893" s="19" t="str">
        <f>IF(COUNTIF($B$2:B1893,B1893)&gt;1,"重複","")</f>
        <v/>
      </c>
      <c r="T1893" s="19" t="s">
        <v>11124</v>
      </c>
    </row>
    <row r="1894" spans="1:20" s="19" customFormat="1" hidden="1">
      <c r="A1894" s="19">
        <v>720040082</v>
      </c>
      <c r="B1894" s="19">
        <v>20048515</v>
      </c>
      <c r="C1894" s="19" t="s">
        <v>7948</v>
      </c>
      <c r="D1894" s="19" t="s">
        <v>7949</v>
      </c>
      <c r="E1894" s="20">
        <v>37712</v>
      </c>
      <c r="F1894" s="20">
        <v>38077</v>
      </c>
      <c r="G1894" s="19" t="s">
        <v>75</v>
      </c>
      <c r="H1894" s="19" t="s">
        <v>94</v>
      </c>
      <c r="I1894" s="19" t="s">
        <v>2413</v>
      </c>
      <c r="O1894" s="19" t="s">
        <v>10768</v>
      </c>
      <c r="P1894" s="20"/>
      <c r="R1894" s="19">
        <v>5230</v>
      </c>
      <c r="S1894" s="19" t="str">
        <f>IF(COUNTIF($B$2:B1894,B1894)&gt;1,"重複","")</f>
        <v/>
      </c>
      <c r="T1894" s="19" t="s">
        <v>11124</v>
      </c>
    </row>
    <row r="1895" spans="1:20" s="19" customFormat="1" hidden="1">
      <c r="A1895" s="19">
        <v>720040083</v>
      </c>
      <c r="B1895" s="19">
        <v>20057382</v>
      </c>
      <c r="C1895" s="19" t="s">
        <v>7952</v>
      </c>
      <c r="D1895" s="19" t="s">
        <v>7953</v>
      </c>
      <c r="E1895" s="20">
        <v>38108</v>
      </c>
      <c r="F1895" s="20">
        <v>38442</v>
      </c>
      <c r="G1895" s="19" t="s">
        <v>75</v>
      </c>
      <c r="H1895" s="19" t="s">
        <v>94</v>
      </c>
      <c r="I1895" s="19" t="s">
        <v>7954</v>
      </c>
      <c r="O1895" s="19" t="s">
        <v>10768</v>
      </c>
      <c r="P1895" s="20"/>
      <c r="R1895" s="19">
        <v>6230</v>
      </c>
      <c r="S1895" s="19" t="str">
        <f>IF(COUNTIF($B$2:B1895,B1895)&gt;1,"重複","")</f>
        <v/>
      </c>
      <c r="T1895" s="19" t="s">
        <v>11124</v>
      </c>
    </row>
    <row r="1896" spans="1:20" s="19" customFormat="1" hidden="1">
      <c r="A1896" s="19">
        <v>720040084</v>
      </c>
      <c r="B1896" s="19">
        <v>20058699</v>
      </c>
      <c r="C1896" s="19" t="s">
        <v>7936</v>
      </c>
      <c r="D1896" s="19" t="s">
        <v>7937</v>
      </c>
      <c r="E1896" s="20">
        <v>38117</v>
      </c>
      <c r="F1896" s="20">
        <v>38442</v>
      </c>
      <c r="G1896" s="19" t="s">
        <v>75</v>
      </c>
      <c r="H1896" s="19" t="s">
        <v>76</v>
      </c>
      <c r="I1896" s="19" t="s">
        <v>1780</v>
      </c>
      <c r="O1896" s="19" t="s">
        <v>10776</v>
      </c>
      <c r="P1896" s="20"/>
      <c r="R1896" s="19">
        <v>0</v>
      </c>
      <c r="S1896" s="19" t="str">
        <f>IF(COUNTIF($B$2:B1896,B1896)&gt;1,"重複","")</f>
        <v/>
      </c>
      <c r="T1896" s="19" t="s">
        <v>11124</v>
      </c>
    </row>
    <row r="1897" spans="1:20" s="19" customFormat="1" hidden="1">
      <c r="A1897" s="19">
        <v>720040085</v>
      </c>
      <c r="B1897" s="19">
        <v>20036821</v>
      </c>
      <c r="C1897" s="19" t="s">
        <v>7929</v>
      </c>
      <c r="D1897" s="19" t="s">
        <v>7930</v>
      </c>
      <c r="E1897" s="20">
        <v>37196</v>
      </c>
      <c r="F1897" s="20">
        <v>37346</v>
      </c>
      <c r="G1897" s="19" t="s">
        <v>75</v>
      </c>
      <c r="H1897" s="19" t="s">
        <v>119</v>
      </c>
      <c r="I1897" s="19" t="s">
        <v>1191</v>
      </c>
      <c r="O1897" s="19" t="s">
        <v>10792</v>
      </c>
      <c r="P1897" s="20"/>
      <c r="R1897" s="19">
        <v>5730</v>
      </c>
      <c r="S1897" s="19" t="str">
        <f>IF(COUNTIF($B$2:B1897,B1897)&gt;1,"重複","")</f>
        <v/>
      </c>
      <c r="T1897" s="19" t="s">
        <v>11124</v>
      </c>
    </row>
    <row r="1898" spans="1:20" s="19" customFormat="1" hidden="1">
      <c r="A1898" s="19">
        <v>720040086</v>
      </c>
      <c r="B1898" s="19">
        <v>20068345</v>
      </c>
      <c r="C1898" s="19" t="s">
        <v>7474</v>
      </c>
      <c r="D1898" s="19" t="s">
        <v>7475</v>
      </c>
      <c r="E1898" s="20">
        <v>38473</v>
      </c>
      <c r="F1898" s="20">
        <v>38807</v>
      </c>
      <c r="G1898" s="19" t="s">
        <v>75</v>
      </c>
      <c r="H1898" s="19" t="s">
        <v>43</v>
      </c>
      <c r="I1898" s="19" t="s">
        <v>7476</v>
      </c>
      <c r="O1898" s="19" t="s">
        <v>10771</v>
      </c>
      <c r="P1898" s="20"/>
      <c r="R1898" s="19">
        <v>4740</v>
      </c>
      <c r="S1898" s="19" t="str">
        <f>IF(COUNTIF($B$2:B1898,B1898)&gt;1,"重複","")</f>
        <v/>
      </c>
      <c r="T1898" s="19" t="s">
        <v>11124</v>
      </c>
    </row>
    <row r="1899" spans="1:20" s="19" customFormat="1" hidden="1">
      <c r="A1899" s="19">
        <v>720040086</v>
      </c>
      <c r="B1899" s="19">
        <v>20060411</v>
      </c>
      <c r="C1899" s="19" t="s">
        <v>7474</v>
      </c>
      <c r="D1899" s="19" t="s">
        <v>7475</v>
      </c>
      <c r="E1899" s="20">
        <v>38123</v>
      </c>
      <c r="F1899" s="20">
        <v>38442</v>
      </c>
      <c r="G1899" s="19" t="s">
        <v>75</v>
      </c>
      <c r="H1899" s="19" t="s">
        <v>43</v>
      </c>
      <c r="I1899" s="19" t="s">
        <v>4451</v>
      </c>
      <c r="O1899" s="19" t="s">
        <v>10771</v>
      </c>
      <c r="P1899" s="20"/>
      <c r="R1899" s="19">
        <v>4740</v>
      </c>
      <c r="S1899" s="19" t="str">
        <f>IF(COUNTIF($B$2:B1899,B1899)&gt;1,"重複","")</f>
        <v/>
      </c>
      <c r="T1899" s="19" t="s">
        <v>11124</v>
      </c>
    </row>
    <row r="1900" spans="1:20" s="19" customFormat="1" hidden="1">
      <c r="A1900" s="19">
        <v>720040087</v>
      </c>
      <c r="B1900" s="19">
        <v>20060402</v>
      </c>
      <c r="C1900" s="19" t="s">
        <v>7933</v>
      </c>
      <c r="D1900" s="19" t="s">
        <v>7934</v>
      </c>
      <c r="E1900" s="20">
        <v>38123</v>
      </c>
      <c r="F1900" s="20">
        <v>38442</v>
      </c>
      <c r="G1900" s="19" t="s">
        <v>75</v>
      </c>
      <c r="H1900" s="19" t="s">
        <v>43</v>
      </c>
      <c r="I1900" s="19" t="s">
        <v>7935</v>
      </c>
      <c r="O1900" s="19" t="s">
        <v>10771</v>
      </c>
      <c r="P1900" s="20"/>
      <c r="R1900" s="19">
        <v>6600</v>
      </c>
      <c r="S1900" s="19" t="str">
        <f>IF(COUNTIF($B$2:B1900,B1900)&gt;1,"重複","")</f>
        <v/>
      </c>
      <c r="T1900" s="19" t="s">
        <v>11124</v>
      </c>
    </row>
    <row r="1901" spans="1:20" s="19" customFormat="1" hidden="1">
      <c r="A1901" s="19">
        <v>720040088</v>
      </c>
      <c r="B1901" s="19">
        <v>20059091</v>
      </c>
      <c r="C1901" s="19" t="s">
        <v>153</v>
      </c>
      <c r="D1901" s="19" t="s">
        <v>154</v>
      </c>
      <c r="E1901" s="20">
        <v>38123</v>
      </c>
      <c r="F1901" s="20">
        <v>38442</v>
      </c>
      <c r="G1901" s="19" t="s">
        <v>75</v>
      </c>
      <c r="H1901" s="19" t="s">
        <v>125</v>
      </c>
      <c r="I1901" s="19" t="s">
        <v>11740</v>
      </c>
      <c r="O1901" s="19" t="s">
        <v>10764</v>
      </c>
      <c r="P1901" s="20">
        <v>44470</v>
      </c>
      <c r="Q1901" s="19" t="s">
        <v>29</v>
      </c>
      <c r="R1901" s="19">
        <v>5230</v>
      </c>
      <c r="S1901" s="19" t="str">
        <f>IF(COUNTIF($B$2:B1901,B1901)&gt;1,"重複","")</f>
        <v/>
      </c>
      <c r="T1901" s="19" t="s">
        <v>11124</v>
      </c>
    </row>
    <row r="1902" spans="1:20" s="19" customFormat="1" hidden="1">
      <c r="A1902" s="19">
        <v>720040088</v>
      </c>
      <c r="B1902" s="19">
        <v>20081920</v>
      </c>
      <c r="C1902" s="19" t="s">
        <v>153</v>
      </c>
      <c r="D1902" s="19" t="s">
        <v>154</v>
      </c>
      <c r="E1902" s="20">
        <v>39188</v>
      </c>
      <c r="F1902" s="20">
        <v>39538</v>
      </c>
      <c r="G1902" s="19" t="s">
        <v>75</v>
      </c>
      <c r="H1902" s="19" t="s">
        <v>2660</v>
      </c>
      <c r="I1902" s="19" t="s">
        <v>2314</v>
      </c>
      <c r="O1902" s="19" t="s">
        <v>10769</v>
      </c>
      <c r="P1902" s="20"/>
      <c r="R1902" s="19">
        <v>5730</v>
      </c>
      <c r="S1902" s="19" t="str">
        <f>IF(COUNTIF($B$2:B1902,B1902)&gt;1,"重複","")</f>
        <v/>
      </c>
      <c r="T1902" s="19" t="s">
        <v>11124</v>
      </c>
    </row>
    <row r="1903" spans="1:20" s="19" customFormat="1" hidden="1">
      <c r="A1903" s="19">
        <v>720040089</v>
      </c>
      <c r="B1903" s="19">
        <v>20073402</v>
      </c>
      <c r="C1903" s="19" t="s">
        <v>4831</v>
      </c>
      <c r="D1903" s="19" t="s">
        <v>4832</v>
      </c>
      <c r="E1903" s="20">
        <v>38821</v>
      </c>
      <c r="F1903" s="20">
        <v>39172</v>
      </c>
      <c r="G1903" s="19" t="s">
        <v>75</v>
      </c>
      <c r="H1903" s="19" t="s">
        <v>2660</v>
      </c>
      <c r="I1903" s="19" t="s">
        <v>4833</v>
      </c>
      <c r="O1903" s="19" t="s">
        <v>10769</v>
      </c>
      <c r="P1903" s="20"/>
      <c r="R1903" s="19">
        <v>5230</v>
      </c>
      <c r="S1903" s="19" t="str">
        <f>IF(COUNTIF($B$2:B1903,B1903)&gt;1,"重複","")</f>
        <v/>
      </c>
      <c r="T1903" s="19" t="s">
        <v>11124</v>
      </c>
    </row>
    <row r="1904" spans="1:20" s="19" customFormat="1" hidden="1">
      <c r="A1904" s="19">
        <v>720040089</v>
      </c>
      <c r="B1904" s="19">
        <v>20035296</v>
      </c>
      <c r="C1904" s="19" t="s">
        <v>7928</v>
      </c>
      <c r="D1904" s="19" t="s">
        <v>4832</v>
      </c>
      <c r="E1904" s="20">
        <v>36800</v>
      </c>
      <c r="F1904" s="20">
        <v>36981</v>
      </c>
      <c r="G1904" s="19" t="s">
        <v>75</v>
      </c>
      <c r="H1904" s="19" t="s">
        <v>119</v>
      </c>
      <c r="I1904" s="19" t="s">
        <v>1191</v>
      </c>
      <c r="O1904" s="19" t="s">
        <v>10792</v>
      </c>
      <c r="P1904" s="20"/>
      <c r="R1904" s="19">
        <v>4740</v>
      </c>
      <c r="S1904" s="19" t="str">
        <f>IF(COUNTIF($B$2:B1904,B1904)&gt;1,"重複","")</f>
        <v/>
      </c>
      <c r="T1904" s="19" t="s">
        <v>11124</v>
      </c>
    </row>
    <row r="1905" spans="1:20" s="19" customFormat="1" hidden="1">
      <c r="A1905" s="19">
        <v>720040090</v>
      </c>
      <c r="B1905" s="19">
        <v>20023431</v>
      </c>
      <c r="C1905" s="19" t="s">
        <v>7921</v>
      </c>
      <c r="D1905" s="19" t="s">
        <v>7511</v>
      </c>
      <c r="E1905" s="20">
        <v>35886</v>
      </c>
      <c r="F1905" s="20">
        <v>36250</v>
      </c>
      <c r="G1905" s="19" t="s">
        <v>75</v>
      </c>
      <c r="H1905" s="19" t="s">
        <v>43</v>
      </c>
      <c r="O1905" s="19" t="s">
        <v>10771</v>
      </c>
      <c r="P1905" s="20"/>
      <c r="R1905" s="19">
        <v>5730</v>
      </c>
      <c r="S1905" s="19" t="str">
        <f>IF(COUNTIF($B$2:B1905,B1905)&gt;1,"重複","")</f>
        <v/>
      </c>
      <c r="T1905" s="19" t="s">
        <v>11124</v>
      </c>
    </row>
    <row r="1906" spans="1:20" s="19" customFormat="1" hidden="1">
      <c r="A1906" s="19">
        <v>720040091</v>
      </c>
      <c r="B1906" s="19">
        <v>20058661</v>
      </c>
      <c r="C1906" s="19" t="s">
        <v>7931</v>
      </c>
      <c r="D1906" s="19" t="s">
        <v>7932</v>
      </c>
      <c r="E1906" s="20">
        <v>38123</v>
      </c>
      <c r="F1906" s="20">
        <v>38442</v>
      </c>
      <c r="G1906" s="19" t="s">
        <v>75</v>
      </c>
      <c r="H1906" s="19" t="s">
        <v>28</v>
      </c>
      <c r="I1906" s="19" t="s">
        <v>6876</v>
      </c>
      <c r="O1906" s="19" t="s">
        <v>10787</v>
      </c>
      <c r="P1906" s="20"/>
      <c r="R1906" s="19">
        <v>6600</v>
      </c>
      <c r="S1906" s="19" t="str">
        <f>IF(COUNTIF($B$2:B1906,B1906)&gt;1,"重複","")</f>
        <v/>
      </c>
      <c r="T1906" s="19" t="s">
        <v>11124</v>
      </c>
    </row>
    <row r="1907" spans="1:20" s="19" customFormat="1" hidden="1">
      <c r="A1907" s="19">
        <v>720040092</v>
      </c>
      <c r="B1907" s="19">
        <v>20023501</v>
      </c>
      <c r="C1907" s="19" t="s">
        <v>7922</v>
      </c>
      <c r="D1907" s="19" t="s">
        <v>7923</v>
      </c>
      <c r="E1907" s="20">
        <v>36192</v>
      </c>
      <c r="F1907" s="20">
        <v>36250</v>
      </c>
      <c r="G1907" s="19" t="s">
        <v>75</v>
      </c>
      <c r="H1907" s="19" t="s">
        <v>43</v>
      </c>
      <c r="I1907" s="19" t="s">
        <v>12315</v>
      </c>
      <c r="O1907" s="19" t="s">
        <v>10771</v>
      </c>
      <c r="P1907" s="20"/>
      <c r="R1907" s="19">
        <v>5230</v>
      </c>
      <c r="S1907" s="19" t="str">
        <f>IF(COUNTIF($B$2:B1907,B1907)&gt;1,"重複","")</f>
        <v/>
      </c>
      <c r="T1907" s="19" t="s">
        <v>11124</v>
      </c>
    </row>
    <row r="1908" spans="1:20" s="19" customFormat="1" hidden="1">
      <c r="A1908" s="19">
        <v>720040093</v>
      </c>
      <c r="B1908" s="19">
        <v>20025585</v>
      </c>
      <c r="C1908" s="19" t="s">
        <v>7924</v>
      </c>
      <c r="D1908" s="19" t="s">
        <v>7925</v>
      </c>
      <c r="E1908" s="20">
        <v>36404</v>
      </c>
      <c r="F1908" s="20">
        <v>36616</v>
      </c>
      <c r="G1908" s="19" t="s">
        <v>75</v>
      </c>
      <c r="H1908" s="19" t="s">
        <v>43</v>
      </c>
      <c r="I1908" s="19" t="s">
        <v>9845</v>
      </c>
      <c r="O1908" s="19" t="s">
        <v>10771</v>
      </c>
      <c r="P1908" s="20"/>
      <c r="R1908" s="19">
        <v>5730</v>
      </c>
      <c r="S1908" s="19" t="str">
        <f>IF(COUNTIF($B$2:B1908,B1908)&gt;1,"重複","")</f>
        <v/>
      </c>
      <c r="T1908" s="19" t="s">
        <v>11124</v>
      </c>
    </row>
    <row r="1909" spans="1:20" s="19" customFormat="1" hidden="1">
      <c r="A1909" s="19">
        <v>720040094</v>
      </c>
      <c r="B1909" s="19">
        <v>20026688</v>
      </c>
      <c r="C1909" s="19" t="s">
        <v>7926</v>
      </c>
      <c r="D1909" s="19" t="s">
        <v>7927</v>
      </c>
      <c r="E1909" s="20">
        <v>36982</v>
      </c>
      <c r="F1909" s="20">
        <v>37346</v>
      </c>
      <c r="G1909" s="19" t="s">
        <v>75</v>
      </c>
      <c r="H1909" s="19" t="s">
        <v>43</v>
      </c>
      <c r="I1909" s="19" t="s">
        <v>2329</v>
      </c>
      <c r="O1909" s="19" t="s">
        <v>10771</v>
      </c>
      <c r="P1909" s="20"/>
      <c r="R1909" s="19">
        <v>6100</v>
      </c>
      <c r="S1909" s="19" t="str">
        <f>IF(COUNTIF($B$2:B1909,B1909)&gt;1,"重複","")</f>
        <v/>
      </c>
      <c r="T1909" s="19" t="s">
        <v>11124</v>
      </c>
    </row>
    <row r="1910" spans="1:20" s="19" customFormat="1" hidden="1">
      <c r="A1910" s="19">
        <v>720040095</v>
      </c>
      <c r="B1910" s="19">
        <v>20059124</v>
      </c>
      <c r="C1910" s="19" t="s">
        <v>7898</v>
      </c>
      <c r="D1910" s="19" t="s">
        <v>7899</v>
      </c>
      <c r="E1910" s="20">
        <v>38139</v>
      </c>
      <c r="F1910" s="20">
        <v>38442</v>
      </c>
      <c r="G1910" s="19" t="s">
        <v>75</v>
      </c>
      <c r="H1910" s="19" t="s">
        <v>33</v>
      </c>
      <c r="I1910" s="19" t="s">
        <v>2752</v>
      </c>
      <c r="J1910" s="19" t="s">
        <v>7900</v>
      </c>
      <c r="O1910" s="19" t="s">
        <v>10770</v>
      </c>
      <c r="P1910" s="20"/>
      <c r="R1910" s="19">
        <v>6600</v>
      </c>
      <c r="S1910" s="19" t="str">
        <f>IF(COUNTIF($B$2:B1910,B1910)&gt;1,"重複","")</f>
        <v/>
      </c>
      <c r="T1910" s="19" t="s">
        <v>11124</v>
      </c>
    </row>
    <row r="1911" spans="1:20" s="19" customFormat="1" hidden="1">
      <c r="A1911" s="19">
        <v>720040096</v>
      </c>
      <c r="B1911" s="19">
        <v>20059115</v>
      </c>
      <c r="C1911" s="19" t="s">
        <v>7896</v>
      </c>
      <c r="D1911" s="19" t="s">
        <v>7897</v>
      </c>
      <c r="E1911" s="20">
        <v>38139</v>
      </c>
      <c r="F1911" s="20">
        <v>38442</v>
      </c>
      <c r="G1911" s="19" t="s">
        <v>75</v>
      </c>
      <c r="H1911" s="19" t="s">
        <v>94</v>
      </c>
      <c r="I1911" s="19" t="s">
        <v>2413</v>
      </c>
      <c r="O1911" s="19" t="s">
        <v>10768</v>
      </c>
      <c r="P1911" s="20"/>
      <c r="R1911" s="19">
        <v>6230</v>
      </c>
      <c r="S1911" s="19" t="str">
        <f>IF(COUNTIF($B$2:B1911,B1911)&gt;1,"重複","")</f>
        <v/>
      </c>
      <c r="T1911" s="19" t="s">
        <v>11124</v>
      </c>
    </row>
    <row r="1912" spans="1:20" s="19" customFormat="1" hidden="1">
      <c r="A1912" s="19">
        <v>720040097</v>
      </c>
      <c r="B1912" s="19">
        <v>20060801</v>
      </c>
      <c r="C1912" s="19" t="s">
        <v>7907</v>
      </c>
      <c r="D1912" s="19" t="s">
        <v>7908</v>
      </c>
      <c r="E1912" s="20">
        <v>38139</v>
      </c>
      <c r="F1912" s="20">
        <v>38442</v>
      </c>
      <c r="G1912" s="19" t="s">
        <v>75</v>
      </c>
      <c r="H1912" s="19" t="s">
        <v>43</v>
      </c>
      <c r="I1912" s="19" t="s">
        <v>618</v>
      </c>
      <c r="O1912" s="19" t="s">
        <v>10771</v>
      </c>
      <c r="P1912" s="20"/>
      <c r="R1912" s="19">
        <v>6600</v>
      </c>
      <c r="S1912" s="19" t="str">
        <f>IF(COUNTIF($B$2:B1912,B1912)&gt;1,"重複","")</f>
        <v/>
      </c>
      <c r="T1912" s="19" t="s">
        <v>11124</v>
      </c>
    </row>
    <row r="1913" spans="1:20" s="19" customFormat="1" hidden="1">
      <c r="A1913" s="19">
        <v>720040098</v>
      </c>
      <c r="B1913" s="19">
        <v>20060839</v>
      </c>
      <c r="C1913" s="19" t="s">
        <v>7913</v>
      </c>
      <c r="D1913" s="19" t="s">
        <v>7914</v>
      </c>
      <c r="E1913" s="20">
        <v>38139</v>
      </c>
      <c r="F1913" s="20">
        <v>38442</v>
      </c>
      <c r="G1913" s="19" t="s">
        <v>75</v>
      </c>
      <c r="H1913" s="19" t="s">
        <v>43</v>
      </c>
      <c r="I1913" s="19" t="s">
        <v>7915</v>
      </c>
      <c r="O1913" s="19" t="s">
        <v>10771</v>
      </c>
      <c r="P1913" s="20"/>
      <c r="R1913" s="19">
        <v>6100</v>
      </c>
      <c r="S1913" s="19" t="str">
        <f>IF(COUNTIF($B$2:B1913,B1913)&gt;1,"重複","")</f>
        <v/>
      </c>
      <c r="T1913" s="19" t="s">
        <v>11124</v>
      </c>
    </row>
    <row r="1914" spans="1:20" s="19" customFormat="1" hidden="1">
      <c r="A1914" s="19">
        <v>720040099</v>
      </c>
      <c r="B1914" s="19">
        <v>20028484</v>
      </c>
      <c r="C1914" s="19" t="s">
        <v>7890</v>
      </c>
      <c r="D1914" s="19" t="s">
        <v>7891</v>
      </c>
      <c r="E1914" s="20">
        <v>36800</v>
      </c>
      <c r="F1914" s="20">
        <v>36981</v>
      </c>
      <c r="G1914" s="19" t="s">
        <v>75</v>
      </c>
      <c r="H1914" s="19" t="s">
        <v>28</v>
      </c>
      <c r="I1914" s="19" t="s">
        <v>12093</v>
      </c>
      <c r="O1914" s="19" t="s">
        <v>10787</v>
      </c>
      <c r="P1914" s="20"/>
      <c r="R1914" s="19">
        <v>6600</v>
      </c>
      <c r="S1914" s="19" t="str">
        <f>IF(COUNTIF($B$2:B1914,B1914)&gt;1,"重複","")</f>
        <v/>
      </c>
      <c r="T1914" s="19" t="s">
        <v>11124</v>
      </c>
    </row>
    <row r="1915" spans="1:20" s="19" customFormat="1" hidden="1">
      <c r="A1915" s="19">
        <v>720040100</v>
      </c>
      <c r="B1915" s="19">
        <v>20060884</v>
      </c>
      <c r="C1915" s="19" t="s">
        <v>7918</v>
      </c>
      <c r="D1915" s="19" t="s">
        <v>7919</v>
      </c>
      <c r="E1915" s="20">
        <v>38139</v>
      </c>
      <c r="F1915" s="20">
        <v>38442</v>
      </c>
      <c r="G1915" s="19" t="s">
        <v>75</v>
      </c>
      <c r="H1915" s="19" t="s">
        <v>43</v>
      </c>
      <c r="I1915" s="19" t="s">
        <v>46</v>
      </c>
      <c r="O1915" s="19" t="s">
        <v>10771</v>
      </c>
      <c r="P1915" s="20"/>
      <c r="R1915" s="19">
        <v>6600</v>
      </c>
      <c r="S1915" s="19" t="str">
        <f>IF(COUNTIF($B$2:B1915,B1915)&gt;1,"重複","")</f>
        <v/>
      </c>
      <c r="T1915" s="19" t="s">
        <v>11124</v>
      </c>
    </row>
    <row r="1916" spans="1:20" s="19" customFormat="1" hidden="1">
      <c r="A1916" s="19">
        <v>720040101</v>
      </c>
      <c r="B1916" s="19">
        <v>20060811</v>
      </c>
      <c r="C1916" s="19" t="s">
        <v>7909</v>
      </c>
      <c r="D1916" s="19" t="s">
        <v>7910</v>
      </c>
      <c r="E1916" s="20">
        <v>38139</v>
      </c>
      <c r="F1916" s="20">
        <v>38442</v>
      </c>
      <c r="G1916" s="19" t="s">
        <v>75</v>
      </c>
      <c r="H1916" s="19" t="s">
        <v>43</v>
      </c>
      <c r="I1916" s="19" t="s">
        <v>2169</v>
      </c>
      <c r="O1916" s="19" t="s">
        <v>10771</v>
      </c>
      <c r="P1916" s="20"/>
      <c r="R1916" s="19">
        <v>6600</v>
      </c>
      <c r="S1916" s="19" t="str">
        <f>IF(COUNTIF($B$2:B1916,B1916)&gt;1,"重複","")</f>
        <v/>
      </c>
      <c r="T1916" s="19" t="s">
        <v>11124</v>
      </c>
    </row>
    <row r="1917" spans="1:20" s="19" customFormat="1" hidden="1">
      <c r="A1917" s="19">
        <v>720040102</v>
      </c>
      <c r="B1917" s="19">
        <v>20048729</v>
      </c>
      <c r="C1917" s="19" t="s">
        <v>7894</v>
      </c>
      <c r="D1917" s="19" t="s">
        <v>7895</v>
      </c>
      <c r="E1917" s="20">
        <v>37712</v>
      </c>
      <c r="F1917" s="20">
        <v>38077</v>
      </c>
      <c r="G1917" s="19" t="s">
        <v>75</v>
      </c>
      <c r="H1917" s="19" t="s">
        <v>2268</v>
      </c>
      <c r="I1917" s="19" t="s">
        <v>12091</v>
      </c>
      <c r="O1917" s="19" t="s">
        <v>12064</v>
      </c>
      <c r="P1917" s="20"/>
      <c r="R1917" s="19">
        <v>6600</v>
      </c>
      <c r="S1917" s="19" t="str">
        <f>IF(COUNTIF($B$2:B1917,B1917)&gt;1,"重複","")</f>
        <v/>
      </c>
      <c r="T1917" s="19" t="s">
        <v>11124</v>
      </c>
    </row>
    <row r="1918" spans="1:20" s="19" customFormat="1" hidden="1">
      <c r="A1918" s="19">
        <v>720040103</v>
      </c>
      <c r="B1918" s="19">
        <v>20060820</v>
      </c>
      <c r="C1918" s="19" t="s">
        <v>7911</v>
      </c>
      <c r="D1918" s="19" t="s">
        <v>7912</v>
      </c>
      <c r="E1918" s="20">
        <v>38139</v>
      </c>
      <c r="F1918" s="20">
        <v>38442</v>
      </c>
      <c r="G1918" s="19" t="s">
        <v>75</v>
      </c>
      <c r="H1918" s="19" t="s">
        <v>43</v>
      </c>
      <c r="I1918" s="19" t="s">
        <v>238</v>
      </c>
      <c r="O1918" s="19" t="s">
        <v>10771</v>
      </c>
      <c r="P1918" s="20"/>
      <c r="R1918" s="19">
        <v>6600</v>
      </c>
      <c r="S1918" s="19" t="str">
        <f>IF(COUNTIF($B$2:B1918,B1918)&gt;1,"重複","")</f>
        <v/>
      </c>
      <c r="T1918" s="19" t="s">
        <v>11124</v>
      </c>
    </row>
    <row r="1919" spans="1:20" s="19" customFormat="1" hidden="1">
      <c r="A1919" s="19">
        <v>720040104</v>
      </c>
      <c r="B1919" s="19">
        <v>20060875</v>
      </c>
      <c r="C1919" s="19" t="s">
        <v>7916</v>
      </c>
      <c r="D1919" s="19" t="s">
        <v>7917</v>
      </c>
      <c r="E1919" s="20">
        <v>38139</v>
      </c>
      <c r="F1919" s="20">
        <v>38442</v>
      </c>
      <c r="G1919" s="19" t="s">
        <v>75</v>
      </c>
      <c r="H1919" s="19" t="s">
        <v>43</v>
      </c>
      <c r="I1919" s="19" t="s">
        <v>501</v>
      </c>
      <c r="O1919" s="19" t="s">
        <v>10771</v>
      </c>
      <c r="P1919" s="20"/>
      <c r="R1919" s="19">
        <v>6600</v>
      </c>
      <c r="S1919" s="19" t="str">
        <f>IF(COUNTIF($B$2:B1919,B1919)&gt;1,"重複","")</f>
        <v/>
      </c>
      <c r="T1919" s="19" t="s">
        <v>11124</v>
      </c>
    </row>
    <row r="1920" spans="1:20" s="19" customFormat="1" hidden="1">
      <c r="A1920" s="19">
        <v>720040105</v>
      </c>
      <c r="B1920" s="19">
        <v>20047592</v>
      </c>
      <c r="C1920" s="19" t="s">
        <v>7892</v>
      </c>
      <c r="D1920" s="19" t="s">
        <v>7893</v>
      </c>
      <c r="E1920" s="20">
        <v>37644</v>
      </c>
      <c r="F1920" s="20">
        <v>37711</v>
      </c>
      <c r="G1920" s="19" t="s">
        <v>75</v>
      </c>
      <c r="H1920" s="19" t="s">
        <v>43</v>
      </c>
      <c r="I1920" s="19" t="s">
        <v>482</v>
      </c>
      <c r="O1920" s="19" t="s">
        <v>10771</v>
      </c>
      <c r="P1920" s="20"/>
      <c r="R1920" s="19">
        <v>5600</v>
      </c>
      <c r="S1920" s="19" t="str">
        <f>IF(COUNTIF($B$2:B1920,B1920)&gt;1,"重複","")</f>
        <v/>
      </c>
      <c r="T1920" s="19" t="s">
        <v>11124</v>
      </c>
    </row>
    <row r="1921" spans="1:20" s="19" customFormat="1" hidden="1">
      <c r="A1921" s="19">
        <v>720040106</v>
      </c>
      <c r="B1921" s="19">
        <v>20060713</v>
      </c>
      <c r="C1921" s="19" t="s">
        <v>7904</v>
      </c>
      <c r="D1921" s="19" t="s">
        <v>7905</v>
      </c>
      <c r="E1921" s="20">
        <v>38139</v>
      </c>
      <c r="F1921" s="20">
        <v>38442</v>
      </c>
      <c r="G1921" s="19" t="s">
        <v>75</v>
      </c>
      <c r="H1921" s="19" t="s">
        <v>2268</v>
      </c>
      <c r="I1921" s="19" t="s">
        <v>7906</v>
      </c>
      <c r="O1921" s="19" t="s">
        <v>12064</v>
      </c>
      <c r="P1921" s="20"/>
      <c r="R1921" s="19">
        <v>0</v>
      </c>
      <c r="S1921" s="19" t="str">
        <f>IF(COUNTIF($B$2:B1921,B1921)&gt;1,"重複","")</f>
        <v/>
      </c>
      <c r="T1921" s="19" t="s">
        <v>11124</v>
      </c>
    </row>
    <row r="1922" spans="1:20" s="19" customFormat="1" hidden="1">
      <c r="A1922" s="19">
        <v>720040107</v>
      </c>
      <c r="B1922" s="19">
        <v>20055841</v>
      </c>
      <c r="C1922" s="19" t="s">
        <v>2777</v>
      </c>
      <c r="D1922" s="19" t="s">
        <v>2778</v>
      </c>
      <c r="E1922" s="20">
        <v>37935</v>
      </c>
      <c r="F1922" s="20">
        <v>38077</v>
      </c>
      <c r="G1922" s="19" t="s">
        <v>75</v>
      </c>
      <c r="H1922" s="19" t="s">
        <v>43</v>
      </c>
      <c r="I1922" s="19" t="s">
        <v>6151</v>
      </c>
      <c r="O1922" s="19" t="s">
        <v>10771</v>
      </c>
      <c r="P1922" s="20">
        <v>42217</v>
      </c>
      <c r="Q1922" s="19" t="s">
        <v>29</v>
      </c>
      <c r="R1922" s="19">
        <v>5230</v>
      </c>
      <c r="S1922" s="19" t="str">
        <f>IF(COUNTIF($B$2:B1922,B1922)&gt;1,"重複","")</f>
        <v/>
      </c>
      <c r="T1922" s="19" t="s">
        <v>11124</v>
      </c>
    </row>
    <row r="1923" spans="1:20" s="19" customFormat="1" hidden="1">
      <c r="A1923" s="19">
        <v>720040108</v>
      </c>
      <c r="B1923" s="19">
        <v>20060680</v>
      </c>
      <c r="C1923" s="19" t="s">
        <v>7901</v>
      </c>
      <c r="D1923" s="19" t="s">
        <v>7902</v>
      </c>
      <c r="E1923" s="20">
        <v>38139</v>
      </c>
      <c r="F1923" s="20">
        <v>38442</v>
      </c>
      <c r="G1923" s="19" t="s">
        <v>75</v>
      </c>
      <c r="H1923" s="19" t="s">
        <v>2268</v>
      </c>
      <c r="I1923" s="19" t="s">
        <v>7903</v>
      </c>
      <c r="O1923" s="19" t="s">
        <v>12064</v>
      </c>
      <c r="P1923" s="20"/>
      <c r="R1923" s="19">
        <v>0</v>
      </c>
      <c r="S1923" s="19" t="str">
        <f>IF(COUNTIF($B$2:B1923,B1923)&gt;1,"重複","")</f>
        <v/>
      </c>
      <c r="T1923" s="19" t="s">
        <v>11124</v>
      </c>
    </row>
    <row r="1924" spans="1:20" s="19" customFormat="1" hidden="1">
      <c r="A1924" s="19">
        <v>720040109</v>
      </c>
      <c r="B1924" s="19">
        <v>20059142</v>
      </c>
      <c r="C1924" s="19" t="s">
        <v>7888</v>
      </c>
      <c r="D1924" s="19" t="s">
        <v>7889</v>
      </c>
      <c r="E1924" s="20">
        <v>38154</v>
      </c>
      <c r="F1924" s="20">
        <v>38442</v>
      </c>
      <c r="G1924" s="19" t="s">
        <v>75</v>
      </c>
      <c r="H1924" s="19" t="s">
        <v>33</v>
      </c>
      <c r="I1924" s="19" t="s">
        <v>2384</v>
      </c>
      <c r="O1924" s="19" t="s">
        <v>10770</v>
      </c>
      <c r="P1924" s="20"/>
      <c r="R1924" s="19">
        <v>6100</v>
      </c>
      <c r="S1924" s="19" t="str">
        <f>IF(COUNTIF($B$2:B1924,B1924)&gt;1,"重複","")</f>
        <v/>
      </c>
      <c r="T1924" s="19" t="s">
        <v>11124</v>
      </c>
    </row>
    <row r="1925" spans="1:20" s="19" customFormat="1" hidden="1">
      <c r="A1925" s="19">
        <v>720040110</v>
      </c>
      <c r="B1925" s="19">
        <v>20059133</v>
      </c>
      <c r="C1925" s="19" t="s">
        <v>7886</v>
      </c>
      <c r="D1925" s="19" t="s">
        <v>7887</v>
      </c>
      <c r="E1925" s="20">
        <v>38154</v>
      </c>
      <c r="F1925" s="20">
        <v>38442</v>
      </c>
      <c r="G1925" s="19" t="s">
        <v>75</v>
      </c>
      <c r="H1925" s="19" t="s">
        <v>33</v>
      </c>
      <c r="I1925" s="19" t="s">
        <v>6250</v>
      </c>
      <c r="O1925" s="19" t="s">
        <v>10770</v>
      </c>
      <c r="P1925" s="20"/>
      <c r="R1925" s="19">
        <v>6600</v>
      </c>
      <c r="S1925" s="19" t="str">
        <f>IF(COUNTIF($B$2:B1925,B1925)&gt;1,"重複","")</f>
        <v/>
      </c>
      <c r="T1925" s="19" t="s">
        <v>11124</v>
      </c>
    </row>
    <row r="1926" spans="1:20" s="19" customFormat="1" hidden="1">
      <c r="A1926" s="19">
        <v>720040111</v>
      </c>
      <c r="B1926" s="19">
        <v>20060360</v>
      </c>
      <c r="C1926" s="19" t="s">
        <v>7874</v>
      </c>
      <c r="D1926" s="19" t="s">
        <v>7875</v>
      </c>
      <c r="E1926" s="20">
        <v>38169</v>
      </c>
      <c r="F1926" s="20">
        <v>38442</v>
      </c>
      <c r="G1926" s="19" t="s">
        <v>75</v>
      </c>
      <c r="H1926" s="19" t="s">
        <v>94</v>
      </c>
      <c r="I1926" s="19" t="s">
        <v>2413</v>
      </c>
      <c r="O1926" s="19" t="s">
        <v>10768</v>
      </c>
      <c r="P1926" s="20"/>
      <c r="R1926" s="19">
        <v>6230</v>
      </c>
      <c r="S1926" s="19" t="str">
        <f>IF(COUNTIF($B$2:B1926,B1926)&gt;1,"重複","")</f>
        <v/>
      </c>
      <c r="T1926" s="19" t="s">
        <v>11124</v>
      </c>
    </row>
    <row r="1927" spans="1:20" s="19" customFormat="1" hidden="1">
      <c r="A1927" s="19">
        <v>720040112</v>
      </c>
      <c r="B1927" s="19">
        <v>20025957</v>
      </c>
      <c r="C1927" s="19" t="s">
        <v>7867</v>
      </c>
      <c r="D1927" s="19" t="s">
        <v>7868</v>
      </c>
      <c r="E1927" s="20">
        <v>36617</v>
      </c>
      <c r="F1927" s="20">
        <v>36981</v>
      </c>
      <c r="G1927" s="19" t="s">
        <v>75</v>
      </c>
      <c r="H1927" s="19" t="s">
        <v>43</v>
      </c>
      <c r="I1927" s="19" t="s">
        <v>7693</v>
      </c>
      <c r="O1927" s="19" t="s">
        <v>10771</v>
      </c>
      <c r="P1927" s="20"/>
      <c r="R1927" s="19">
        <v>6600</v>
      </c>
      <c r="S1927" s="19" t="str">
        <f>IF(COUNTIF($B$2:B1927,B1927)&gt;1,"重複","")</f>
        <v/>
      </c>
      <c r="T1927" s="19" t="s">
        <v>11124</v>
      </c>
    </row>
    <row r="1928" spans="1:20" s="19" customFormat="1" hidden="1">
      <c r="A1928" s="19">
        <v>720040113</v>
      </c>
      <c r="B1928" s="19">
        <v>20061295</v>
      </c>
      <c r="C1928" s="19" t="s">
        <v>7880</v>
      </c>
      <c r="D1928" s="19" t="s">
        <v>7881</v>
      </c>
      <c r="E1928" s="20">
        <v>38169</v>
      </c>
      <c r="F1928" s="20">
        <v>38442</v>
      </c>
      <c r="G1928" s="19" t="s">
        <v>75</v>
      </c>
      <c r="H1928" s="19" t="s">
        <v>43</v>
      </c>
      <c r="I1928" s="19" t="s">
        <v>1588</v>
      </c>
      <c r="O1928" s="19" t="s">
        <v>10771</v>
      </c>
      <c r="P1928" s="20"/>
      <c r="R1928" s="19">
        <v>6600</v>
      </c>
      <c r="S1928" s="19" t="str">
        <f>IF(COUNTIF($B$2:B1928,B1928)&gt;1,"重複","")</f>
        <v/>
      </c>
      <c r="T1928" s="19" t="s">
        <v>11124</v>
      </c>
    </row>
    <row r="1929" spans="1:20" s="19" customFormat="1" hidden="1">
      <c r="A1929" s="19">
        <v>720040114</v>
      </c>
      <c r="B1929" s="19">
        <v>20061301</v>
      </c>
      <c r="C1929" s="19" t="s">
        <v>7882</v>
      </c>
      <c r="D1929" s="19" t="s">
        <v>7883</v>
      </c>
      <c r="E1929" s="20">
        <v>38169</v>
      </c>
      <c r="F1929" s="20">
        <v>38442</v>
      </c>
      <c r="G1929" s="19" t="s">
        <v>75</v>
      </c>
      <c r="H1929" s="19" t="s">
        <v>43</v>
      </c>
      <c r="I1929" s="19" t="s">
        <v>6092</v>
      </c>
      <c r="O1929" s="19" t="s">
        <v>10771</v>
      </c>
      <c r="P1929" s="20"/>
      <c r="R1929" s="19">
        <v>6230</v>
      </c>
      <c r="S1929" s="19" t="str">
        <f>IF(COUNTIF($B$2:B1929,B1929)&gt;1,"重複","")</f>
        <v/>
      </c>
      <c r="T1929" s="19" t="s">
        <v>11124</v>
      </c>
    </row>
    <row r="1930" spans="1:20" s="19" customFormat="1" hidden="1">
      <c r="A1930" s="19">
        <v>720040115</v>
      </c>
      <c r="B1930" s="19">
        <v>20060388</v>
      </c>
      <c r="C1930" s="19" t="s">
        <v>7876</v>
      </c>
      <c r="D1930" s="19" t="s">
        <v>7877</v>
      </c>
      <c r="E1930" s="20">
        <v>38169</v>
      </c>
      <c r="F1930" s="20">
        <v>38442</v>
      </c>
      <c r="G1930" s="19" t="s">
        <v>75</v>
      </c>
      <c r="H1930" s="19" t="s">
        <v>33</v>
      </c>
      <c r="I1930" s="19" t="s">
        <v>7878</v>
      </c>
      <c r="J1930" s="19" t="s">
        <v>7879</v>
      </c>
      <c r="O1930" s="19" t="s">
        <v>10770</v>
      </c>
      <c r="P1930" s="20"/>
      <c r="R1930" s="19">
        <v>6600</v>
      </c>
      <c r="S1930" s="19" t="str">
        <f>IF(COUNTIF($B$2:B1930,B1930)&gt;1,"重複","")</f>
        <v/>
      </c>
      <c r="T1930" s="19" t="s">
        <v>11124</v>
      </c>
    </row>
    <row r="1931" spans="1:20" s="19" customFormat="1" hidden="1">
      <c r="A1931" s="19">
        <v>720040116</v>
      </c>
      <c r="B1931" s="19">
        <v>20041048</v>
      </c>
      <c r="C1931" s="19" t="s">
        <v>6380</v>
      </c>
      <c r="D1931" s="19" t="s">
        <v>6381</v>
      </c>
      <c r="E1931" s="20">
        <v>37347</v>
      </c>
      <c r="F1931" s="20">
        <v>37711</v>
      </c>
      <c r="G1931" s="19" t="s">
        <v>75</v>
      </c>
      <c r="H1931" s="19" t="s">
        <v>43</v>
      </c>
      <c r="I1931" s="19" t="s">
        <v>9290</v>
      </c>
      <c r="O1931" s="19" t="s">
        <v>10771</v>
      </c>
      <c r="P1931" s="20"/>
      <c r="R1931" s="19">
        <v>6600</v>
      </c>
      <c r="S1931" s="19" t="str">
        <f>IF(COUNTIF($B$2:B1931,B1931)&gt;1,"重複","")</f>
        <v/>
      </c>
      <c r="T1931" s="19" t="s">
        <v>11124</v>
      </c>
    </row>
    <row r="1932" spans="1:20" s="19" customFormat="1" hidden="1">
      <c r="A1932" s="19">
        <v>720040117</v>
      </c>
      <c r="B1932" s="19">
        <v>20061310</v>
      </c>
      <c r="C1932" s="19" t="s">
        <v>7884</v>
      </c>
      <c r="D1932" s="19" t="s">
        <v>7885</v>
      </c>
      <c r="E1932" s="20">
        <v>38169</v>
      </c>
      <c r="F1932" s="20">
        <v>38442</v>
      </c>
      <c r="G1932" s="19" t="s">
        <v>75</v>
      </c>
      <c r="H1932" s="19" t="s">
        <v>43</v>
      </c>
      <c r="I1932" s="19" t="s">
        <v>589</v>
      </c>
      <c r="O1932" s="19" t="s">
        <v>10771</v>
      </c>
      <c r="P1932" s="20"/>
      <c r="R1932" s="19">
        <v>6600</v>
      </c>
      <c r="S1932" s="19" t="str">
        <f>IF(COUNTIF($B$2:B1932,B1932)&gt;1,"重複","")</f>
        <v/>
      </c>
      <c r="T1932" s="19" t="s">
        <v>11124</v>
      </c>
    </row>
    <row r="1933" spans="1:20" s="19" customFormat="1" hidden="1">
      <c r="A1933" s="19">
        <v>720040118</v>
      </c>
      <c r="B1933" s="19">
        <v>20053326</v>
      </c>
      <c r="C1933" s="19" t="s">
        <v>7871</v>
      </c>
      <c r="D1933" s="19" t="s">
        <v>7872</v>
      </c>
      <c r="E1933" s="20">
        <v>37803</v>
      </c>
      <c r="F1933" s="20">
        <v>38077</v>
      </c>
      <c r="G1933" s="19" t="s">
        <v>75</v>
      </c>
      <c r="H1933" s="19" t="s">
        <v>28</v>
      </c>
      <c r="I1933" s="19" t="s">
        <v>7873</v>
      </c>
      <c r="O1933" s="19" t="s">
        <v>10787</v>
      </c>
      <c r="P1933" s="20"/>
      <c r="R1933" s="19">
        <v>6600</v>
      </c>
      <c r="S1933" s="19" t="str">
        <f>IF(COUNTIF($B$2:B1933,B1933)&gt;1,"重複","")</f>
        <v/>
      </c>
      <c r="T1933" s="19" t="s">
        <v>11124</v>
      </c>
    </row>
    <row r="1934" spans="1:20" s="19" customFormat="1" hidden="1">
      <c r="A1934" s="19">
        <v>720040119</v>
      </c>
      <c r="B1934" s="19">
        <v>20060351</v>
      </c>
      <c r="C1934" s="19" t="s">
        <v>6519</v>
      </c>
      <c r="D1934" s="19" t="s">
        <v>6520</v>
      </c>
      <c r="E1934" s="20">
        <v>38169</v>
      </c>
      <c r="F1934" s="20">
        <v>38442</v>
      </c>
      <c r="G1934" s="19" t="s">
        <v>75</v>
      </c>
      <c r="H1934" s="19" t="s">
        <v>94</v>
      </c>
      <c r="I1934" s="19" t="s">
        <v>6521</v>
      </c>
      <c r="O1934" s="19" t="s">
        <v>10768</v>
      </c>
      <c r="P1934" s="20"/>
      <c r="R1934" s="19">
        <v>6600</v>
      </c>
      <c r="S1934" s="19" t="str">
        <f>IF(COUNTIF($B$2:B1934,B1934)&gt;1,"重複","")</f>
        <v/>
      </c>
      <c r="T1934" s="19" t="s">
        <v>11124</v>
      </c>
    </row>
    <row r="1935" spans="1:20" s="19" customFormat="1" hidden="1">
      <c r="A1935" s="19">
        <v>720040120</v>
      </c>
      <c r="B1935" s="19">
        <v>20033941</v>
      </c>
      <c r="C1935" s="19" t="s">
        <v>7869</v>
      </c>
      <c r="D1935" s="19" t="s">
        <v>7870</v>
      </c>
      <c r="E1935" s="20">
        <v>36800</v>
      </c>
      <c r="F1935" s="20">
        <v>36981</v>
      </c>
      <c r="G1935" s="19" t="s">
        <v>75</v>
      </c>
      <c r="H1935" s="19" t="s">
        <v>94</v>
      </c>
      <c r="I1935" s="19" t="s">
        <v>286</v>
      </c>
      <c r="O1935" s="19" t="s">
        <v>10768</v>
      </c>
      <c r="P1935" s="20"/>
      <c r="R1935" s="19">
        <v>5230</v>
      </c>
      <c r="S1935" s="19" t="str">
        <f>IF(COUNTIF($B$2:B1935,B1935)&gt;1,"重複","")</f>
        <v/>
      </c>
      <c r="T1935" s="19" t="s">
        <v>11124</v>
      </c>
    </row>
    <row r="1936" spans="1:20" s="19" customFormat="1" hidden="1">
      <c r="A1936" s="19">
        <v>720040121</v>
      </c>
      <c r="B1936" s="19">
        <v>20061374</v>
      </c>
      <c r="C1936" s="19" t="s">
        <v>7865</v>
      </c>
      <c r="D1936" s="19" t="s">
        <v>7866</v>
      </c>
      <c r="E1936" s="20">
        <v>38178</v>
      </c>
      <c r="F1936" s="20">
        <v>38442</v>
      </c>
      <c r="G1936" s="19" t="s">
        <v>75</v>
      </c>
      <c r="H1936" s="19" t="s">
        <v>33</v>
      </c>
      <c r="I1936" s="19" t="s">
        <v>3163</v>
      </c>
      <c r="J1936" s="19" t="s">
        <v>3307</v>
      </c>
      <c r="O1936" s="19" t="s">
        <v>10770</v>
      </c>
      <c r="P1936" s="20"/>
      <c r="R1936" s="19">
        <v>5600</v>
      </c>
      <c r="S1936" s="19" t="str">
        <f>IF(COUNTIF($B$2:B1936,B1936)&gt;1,"重複","")</f>
        <v/>
      </c>
      <c r="T1936" s="19" t="s">
        <v>11124</v>
      </c>
    </row>
    <row r="1937" spans="1:20" s="19" customFormat="1" hidden="1">
      <c r="A1937" s="19">
        <v>720040122</v>
      </c>
      <c r="B1937" s="19">
        <v>20060643</v>
      </c>
      <c r="C1937" s="19" t="s">
        <v>7853</v>
      </c>
      <c r="D1937" s="19" t="s">
        <v>7854</v>
      </c>
      <c r="E1937" s="20">
        <v>38184</v>
      </c>
      <c r="F1937" s="20">
        <v>38442</v>
      </c>
      <c r="G1937" s="19" t="s">
        <v>75</v>
      </c>
      <c r="H1937" s="19" t="s">
        <v>76</v>
      </c>
      <c r="I1937" s="19" t="s">
        <v>1504</v>
      </c>
      <c r="O1937" s="19" t="s">
        <v>10776</v>
      </c>
      <c r="P1937" s="20"/>
      <c r="R1937" s="19">
        <v>6100</v>
      </c>
      <c r="S1937" s="19" t="str">
        <f>IF(COUNTIF($B$2:B1937,B1937)&gt;1,"重複","")</f>
        <v/>
      </c>
      <c r="T1937" s="19" t="s">
        <v>11124</v>
      </c>
    </row>
    <row r="1938" spans="1:20" s="19" customFormat="1" hidden="1">
      <c r="A1938" s="19">
        <v>720040123</v>
      </c>
      <c r="B1938" s="19">
        <v>20060616</v>
      </c>
      <c r="C1938" s="19" t="s">
        <v>7847</v>
      </c>
      <c r="D1938" s="19" t="s">
        <v>7848</v>
      </c>
      <c r="E1938" s="20">
        <v>38184</v>
      </c>
      <c r="F1938" s="20">
        <v>38442</v>
      </c>
      <c r="G1938" s="19" t="s">
        <v>75</v>
      </c>
      <c r="H1938" s="19" t="s">
        <v>76</v>
      </c>
      <c r="I1938" s="19" t="s">
        <v>3354</v>
      </c>
      <c r="O1938" s="19" t="s">
        <v>10776</v>
      </c>
      <c r="P1938" s="20"/>
      <c r="R1938" s="19">
        <v>6100</v>
      </c>
      <c r="S1938" s="19" t="str">
        <f>IF(COUNTIF($B$2:B1938,B1938)&gt;1,"重複","")</f>
        <v/>
      </c>
      <c r="T1938" s="19" t="s">
        <v>11124</v>
      </c>
    </row>
    <row r="1939" spans="1:20" s="19" customFormat="1" hidden="1">
      <c r="A1939" s="19">
        <v>720040124</v>
      </c>
      <c r="B1939" s="19">
        <v>20060918</v>
      </c>
      <c r="C1939" s="19" t="s">
        <v>7861</v>
      </c>
      <c r="D1939" s="19" t="s">
        <v>7862</v>
      </c>
      <c r="E1939" s="20">
        <v>38184</v>
      </c>
      <c r="F1939" s="20">
        <v>38442</v>
      </c>
      <c r="G1939" s="19" t="s">
        <v>75</v>
      </c>
      <c r="H1939" s="19" t="s">
        <v>76</v>
      </c>
      <c r="I1939" s="19" t="s">
        <v>4646</v>
      </c>
      <c r="O1939" s="19" t="s">
        <v>10776</v>
      </c>
      <c r="P1939" s="20"/>
      <c r="R1939" s="19">
        <v>6600</v>
      </c>
      <c r="S1939" s="19" t="str">
        <f>IF(COUNTIF($B$2:B1939,B1939)&gt;1,"重複","")</f>
        <v/>
      </c>
      <c r="T1939" s="19" t="s">
        <v>11124</v>
      </c>
    </row>
    <row r="1940" spans="1:20" s="19" customFormat="1" hidden="1">
      <c r="A1940" s="19">
        <v>720040125</v>
      </c>
      <c r="B1940" s="19">
        <v>20060625</v>
      </c>
      <c r="C1940" s="19" t="s">
        <v>7849</v>
      </c>
      <c r="D1940" s="19" t="s">
        <v>7850</v>
      </c>
      <c r="E1940" s="20">
        <v>38184</v>
      </c>
      <c r="F1940" s="20">
        <v>38442</v>
      </c>
      <c r="G1940" s="19" t="s">
        <v>75</v>
      </c>
      <c r="H1940" s="19" t="s">
        <v>28</v>
      </c>
      <c r="I1940" s="19" t="s">
        <v>5503</v>
      </c>
      <c r="O1940" s="19" t="s">
        <v>10787</v>
      </c>
      <c r="P1940" s="20"/>
      <c r="R1940" s="19">
        <v>6600</v>
      </c>
      <c r="S1940" s="19" t="str">
        <f>IF(COUNTIF($B$2:B1940,B1940)&gt;1,"重複","")</f>
        <v/>
      </c>
      <c r="T1940" s="19" t="s">
        <v>11124</v>
      </c>
    </row>
    <row r="1941" spans="1:20" s="19" customFormat="1" hidden="1">
      <c r="A1941" s="19">
        <v>720040126</v>
      </c>
      <c r="B1941" s="19">
        <v>20032573</v>
      </c>
      <c r="C1941" s="19" t="s">
        <v>7844</v>
      </c>
      <c r="D1941" s="19" t="s">
        <v>7845</v>
      </c>
      <c r="E1941" s="20">
        <v>37043</v>
      </c>
      <c r="F1941" s="20">
        <v>37346</v>
      </c>
      <c r="G1941" s="19" t="s">
        <v>75</v>
      </c>
      <c r="H1941" s="19" t="s">
        <v>28</v>
      </c>
      <c r="I1941" s="19" t="s">
        <v>7846</v>
      </c>
      <c r="O1941" s="19" t="s">
        <v>10787</v>
      </c>
      <c r="P1941" s="20"/>
      <c r="R1941" s="19">
        <v>6600</v>
      </c>
      <c r="S1941" s="19" t="str">
        <f>IF(COUNTIF($B$2:B1941,B1941)&gt;1,"重複","")</f>
        <v/>
      </c>
      <c r="T1941" s="19" t="s">
        <v>11124</v>
      </c>
    </row>
    <row r="1942" spans="1:20" s="19" customFormat="1" hidden="1">
      <c r="A1942" s="19">
        <v>720040127</v>
      </c>
      <c r="B1942" s="19">
        <v>20061170</v>
      </c>
      <c r="C1942" s="19" t="s">
        <v>7863</v>
      </c>
      <c r="D1942" s="19" t="s">
        <v>7864</v>
      </c>
      <c r="E1942" s="20">
        <v>38184</v>
      </c>
      <c r="F1942" s="20">
        <v>38442</v>
      </c>
      <c r="G1942" s="19" t="s">
        <v>75</v>
      </c>
      <c r="H1942" s="19" t="s">
        <v>28</v>
      </c>
      <c r="I1942" s="19" t="s">
        <v>7382</v>
      </c>
      <c r="O1942" s="19" t="s">
        <v>10787</v>
      </c>
      <c r="P1942" s="20"/>
      <c r="R1942" s="19">
        <v>6600</v>
      </c>
      <c r="S1942" s="19" t="str">
        <f>IF(COUNTIF($B$2:B1942,B1942)&gt;1,"重複","")</f>
        <v/>
      </c>
      <c r="T1942" s="19" t="s">
        <v>11124</v>
      </c>
    </row>
    <row r="1943" spans="1:20" s="19" customFormat="1" hidden="1">
      <c r="A1943" s="19">
        <v>720040128</v>
      </c>
      <c r="B1943" s="19">
        <v>20060634</v>
      </c>
      <c r="C1943" s="19" t="s">
        <v>7851</v>
      </c>
      <c r="D1943" s="19" t="s">
        <v>7852</v>
      </c>
      <c r="E1943" s="20">
        <v>38184</v>
      </c>
      <c r="F1943" s="20">
        <v>38442</v>
      </c>
      <c r="G1943" s="19" t="s">
        <v>75</v>
      </c>
      <c r="H1943" s="19" t="s">
        <v>76</v>
      </c>
      <c r="I1943" s="19" t="s">
        <v>988</v>
      </c>
      <c r="O1943" s="19" t="s">
        <v>10776</v>
      </c>
      <c r="P1943" s="20"/>
      <c r="R1943" s="19">
        <v>6600</v>
      </c>
      <c r="S1943" s="19" t="str">
        <f>IF(COUNTIF($B$2:B1943,B1943)&gt;1,"重複","")</f>
        <v/>
      </c>
      <c r="T1943" s="19" t="s">
        <v>11124</v>
      </c>
    </row>
    <row r="1944" spans="1:20" s="19" customFormat="1" hidden="1">
      <c r="A1944" s="19">
        <v>720040129</v>
      </c>
      <c r="B1944" s="19">
        <v>20060769</v>
      </c>
      <c r="C1944" s="19" t="s">
        <v>7855</v>
      </c>
      <c r="D1944" s="19" t="s">
        <v>7856</v>
      </c>
      <c r="E1944" s="20">
        <v>38184</v>
      </c>
      <c r="F1944" s="20">
        <v>38442</v>
      </c>
      <c r="G1944" s="19" t="s">
        <v>75</v>
      </c>
      <c r="H1944" s="19" t="s">
        <v>119</v>
      </c>
      <c r="I1944" s="19" t="s">
        <v>7857</v>
      </c>
      <c r="J1944" s="19" t="s">
        <v>7858</v>
      </c>
      <c r="O1944" s="19" t="s">
        <v>10792</v>
      </c>
      <c r="P1944" s="20"/>
      <c r="R1944" s="19">
        <v>5110</v>
      </c>
      <c r="S1944" s="19" t="str">
        <f>IF(COUNTIF($B$2:B1944,B1944)&gt;1,"重複","")</f>
        <v/>
      </c>
      <c r="T1944" s="19" t="s">
        <v>11124</v>
      </c>
    </row>
    <row r="1945" spans="1:20" s="19" customFormat="1" hidden="1">
      <c r="A1945" s="19">
        <v>720040130</v>
      </c>
      <c r="B1945" s="19">
        <v>20060909</v>
      </c>
      <c r="C1945" s="19" t="s">
        <v>7859</v>
      </c>
      <c r="D1945" s="19" t="s">
        <v>7860</v>
      </c>
      <c r="E1945" s="20">
        <v>38184</v>
      </c>
      <c r="F1945" s="20">
        <v>38442</v>
      </c>
      <c r="G1945" s="19" t="s">
        <v>75</v>
      </c>
      <c r="H1945" s="19" t="s">
        <v>76</v>
      </c>
      <c r="I1945" s="19" t="s">
        <v>988</v>
      </c>
      <c r="O1945" s="19" t="s">
        <v>10776</v>
      </c>
      <c r="P1945" s="20"/>
      <c r="R1945" s="19">
        <v>6600</v>
      </c>
      <c r="S1945" s="19" t="str">
        <f>IF(COUNTIF($B$2:B1945,B1945)&gt;1,"重複","")</f>
        <v/>
      </c>
      <c r="T1945" s="19" t="s">
        <v>11124</v>
      </c>
    </row>
    <row r="1946" spans="1:20" s="19" customFormat="1" hidden="1">
      <c r="A1946" s="19">
        <v>720040131</v>
      </c>
      <c r="B1946" s="19">
        <v>20045040</v>
      </c>
      <c r="C1946" s="19" t="s">
        <v>7842</v>
      </c>
      <c r="D1946" s="19" t="s">
        <v>7843</v>
      </c>
      <c r="E1946" s="20">
        <v>37469</v>
      </c>
      <c r="F1946" s="20">
        <v>37529</v>
      </c>
      <c r="G1946" s="19" t="s">
        <v>75</v>
      </c>
      <c r="H1946" s="19" t="s">
        <v>76</v>
      </c>
      <c r="I1946" s="19" t="s">
        <v>12024</v>
      </c>
      <c r="O1946" s="19" t="s">
        <v>10776</v>
      </c>
      <c r="P1946" s="20"/>
      <c r="R1946" s="19">
        <v>6600</v>
      </c>
      <c r="S1946" s="19" t="str">
        <f>IF(COUNTIF($B$2:B1946,B1946)&gt;1,"重複","")</f>
        <v/>
      </c>
      <c r="T1946" s="19" t="s">
        <v>11124</v>
      </c>
    </row>
    <row r="1947" spans="1:20" s="19" customFormat="1" hidden="1">
      <c r="A1947" s="19">
        <v>720040132</v>
      </c>
      <c r="B1947" s="19">
        <v>20060927</v>
      </c>
      <c r="C1947" s="19" t="s">
        <v>7836</v>
      </c>
      <c r="D1947" s="19" t="s">
        <v>7837</v>
      </c>
      <c r="E1947" s="20">
        <v>38200</v>
      </c>
      <c r="F1947" s="20">
        <v>38442</v>
      </c>
      <c r="G1947" s="19" t="s">
        <v>75</v>
      </c>
      <c r="H1947" s="19" t="s">
        <v>94</v>
      </c>
      <c r="I1947" s="19" t="s">
        <v>7838</v>
      </c>
      <c r="O1947" s="19" t="s">
        <v>10768</v>
      </c>
      <c r="P1947" s="20"/>
      <c r="R1947" s="19">
        <v>6600</v>
      </c>
      <c r="S1947" s="19" t="str">
        <f>IF(COUNTIF($B$2:B1947,B1947)&gt;1,"重複","")</f>
        <v/>
      </c>
      <c r="T1947" s="19" t="s">
        <v>11124</v>
      </c>
    </row>
    <row r="1948" spans="1:20" s="19" customFormat="1" hidden="1">
      <c r="A1948" s="19">
        <v>720040133</v>
      </c>
      <c r="B1948" s="19">
        <v>20024214</v>
      </c>
      <c r="C1948" s="19" t="s">
        <v>7834</v>
      </c>
      <c r="D1948" s="19" t="s">
        <v>7835</v>
      </c>
      <c r="E1948" s="20">
        <v>35977</v>
      </c>
      <c r="F1948" s="20">
        <v>36250</v>
      </c>
      <c r="G1948" s="19" t="s">
        <v>75</v>
      </c>
      <c r="H1948" s="19" t="s">
        <v>43</v>
      </c>
      <c r="O1948" s="19" t="s">
        <v>10771</v>
      </c>
      <c r="P1948" s="20"/>
      <c r="R1948" s="19">
        <v>5730</v>
      </c>
      <c r="S1948" s="19" t="str">
        <f>IF(COUNTIF($B$2:B1948,B1948)&gt;1,"重複","")</f>
        <v/>
      </c>
      <c r="T1948" s="19" t="s">
        <v>11124</v>
      </c>
    </row>
    <row r="1949" spans="1:20" s="19" customFormat="1" hidden="1">
      <c r="A1949" s="19">
        <v>720040134</v>
      </c>
      <c r="B1949" s="19">
        <v>20061408</v>
      </c>
      <c r="C1949" s="19" t="s">
        <v>7839</v>
      </c>
      <c r="D1949" s="19" t="s">
        <v>7840</v>
      </c>
      <c r="E1949" s="20">
        <v>38200</v>
      </c>
      <c r="F1949" s="20">
        <v>38442</v>
      </c>
      <c r="G1949" s="19" t="s">
        <v>75</v>
      </c>
      <c r="H1949" s="19" t="s">
        <v>76</v>
      </c>
      <c r="I1949" s="19" t="s">
        <v>7841</v>
      </c>
      <c r="O1949" s="19" t="s">
        <v>10776</v>
      </c>
      <c r="P1949" s="20"/>
      <c r="R1949" s="19">
        <v>6600</v>
      </c>
      <c r="S1949" s="19" t="str">
        <f>IF(COUNTIF($B$2:B1949,B1949)&gt;1,"重複","")</f>
        <v/>
      </c>
      <c r="T1949" s="19" t="s">
        <v>11124</v>
      </c>
    </row>
    <row r="1950" spans="1:20" s="19" customFormat="1" hidden="1">
      <c r="A1950" s="19">
        <v>720040135</v>
      </c>
      <c r="B1950" s="19">
        <v>20061417</v>
      </c>
      <c r="C1950" s="19" t="s">
        <v>7830</v>
      </c>
      <c r="D1950" s="19" t="s">
        <v>7831</v>
      </c>
      <c r="E1950" s="20">
        <v>38215</v>
      </c>
      <c r="F1950" s="20">
        <v>38442</v>
      </c>
      <c r="G1950" s="19" t="s">
        <v>75</v>
      </c>
      <c r="H1950" s="19" t="s">
        <v>28</v>
      </c>
      <c r="I1950" s="19" t="s">
        <v>7832</v>
      </c>
      <c r="J1950" s="19" t="s">
        <v>7833</v>
      </c>
      <c r="O1950" s="19" t="s">
        <v>10787</v>
      </c>
      <c r="P1950" s="20"/>
      <c r="R1950" s="19">
        <v>4740</v>
      </c>
      <c r="S1950" s="19" t="str">
        <f>IF(COUNTIF($B$2:B1950,B1950)&gt;1,"重複","")</f>
        <v/>
      </c>
      <c r="T1950" s="19" t="s">
        <v>11124</v>
      </c>
    </row>
    <row r="1951" spans="1:20" s="19" customFormat="1" hidden="1">
      <c r="A1951" s="19">
        <v>720040136</v>
      </c>
      <c r="B1951" s="19">
        <v>20024836</v>
      </c>
      <c r="C1951" s="19" t="s">
        <v>7823</v>
      </c>
      <c r="D1951" s="19" t="s">
        <v>7824</v>
      </c>
      <c r="E1951" s="20">
        <v>36662</v>
      </c>
      <c r="F1951" s="20">
        <v>36981</v>
      </c>
      <c r="G1951" s="19" t="s">
        <v>75</v>
      </c>
      <c r="H1951" s="19" t="s">
        <v>43</v>
      </c>
      <c r="I1951" s="19" t="s">
        <v>1588</v>
      </c>
      <c r="O1951" s="19" t="s">
        <v>10771</v>
      </c>
      <c r="P1951" s="20"/>
      <c r="R1951" s="19">
        <v>6600</v>
      </c>
      <c r="S1951" s="19" t="str">
        <f>IF(COUNTIF($B$2:B1951,B1951)&gt;1,"重複","")</f>
        <v/>
      </c>
      <c r="T1951" s="19" t="s">
        <v>11124</v>
      </c>
    </row>
    <row r="1952" spans="1:20" s="19" customFormat="1" hidden="1">
      <c r="A1952" s="19">
        <v>720040137</v>
      </c>
      <c r="B1952" s="19">
        <v>20049724</v>
      </c>
      <c r="C1952" s="19" t="s">
        <v>7825</v>
      </c>
      <c r="D1952" s="19" t="s">
        <v>7826</v>
      </c>
      <c r="E1952" s="20">
        <v>37712</v>
      </c>
      <c r="F1952" s="20">
        <v>38077</v>
      </c>
      <c r="G1952" s="19" t="s">
        <v>75</v>
      </c>
      <c r="H1952" s="19" t="s">
        <v>43</v>
      </c>
      <c r="I1952" s="19" t="s">
        <v>6158</v>
      </c>
      <c r="O1952" s="19" t="s">
        <v>10771</v>
      </c>
      <c r="P1952" s="20"/>
      <c r="R1952" s="19">
        <v>4740</v>
      </c>
      <c r="S1952" s="19" t="str">
        <f>IF(COUNTIF($B$2:B1952,B1952)&gt;1,"重複","")</f>
        <v/>
      </c>
      <c r="T1952" s="19" t="s">
        <v>11124</v>
      </c>
    </row>
    <row r="1953" spans="1:20" s="19" customFormat="1" hidden="1">
      <c r="A1953" s="19">
        <v>720040138</v>
      </c>
      <c r="B1953" s="19">
        <v>20062324</v>
      </c>
      <c r="C1953" s="19" t="s">
        <v>7829</v>
      </c>
      <c r="D1953" s="19" t="s">
        <v>3470</v>
      </c>
      <c r="E1953" s="20">
        <v>38231</v>
      </c>
      <c r="F1953" s="20">
        <v>38442</v>
      </c>
      <c r="G1953" s="19" t="s">
        <v>75</v>
      </c>
      <c r="H1953" s="19" t="s">
        <v>43</v>
      </c>
      <c r="I1953" s="19" t="s">
        <v>2329</v>
      </c>
      <c r="O1953" s="19" t="s">
        <v>10771</v>
      </c>
      <c r="P1953" s="20"/>
      <c r="R1953" s="19">
        <v>5230</v>
      </c>
      <c r="S1953" s="19" t="str">
        <f>IF(COUNTIF($B$2:B1953,B1953)&gt;1,"重複","")</f>
        <v/>
      </c>
      <c r="T1953" s="19" t="s">
        <v>11124</v>
      </c>
    </row>
    <row r="1954" spans="1:20" s="19" customFormat="1" hidden="1">
      <c r="A1954" s="19">
        <v>720040139</v>
      </c>
      <c r="B1954" s="19">
        <v>20061347</v>
      </c>
      <c r="C1954" s="19" t="s">
        <v>7827</v>
      </c>
      <c r="D1954" s="19" t="s">
        <v>7828</v>
      </c>
      <c r="E1954" s="20">
        <v>38231</v>
      </c>
      <c r="F1954" s="20">
        <v>38442</v>
      </c>
      <c r="G1954" s="19" t="s">
        <v>75</v>
      </c>
      <c r="H1954" s="19" t="s">
        <v>33</v>
      </c>
      <c r="I1954" s="19" t="s">
        <v>2626</v>
      </c>
      <c r="O1954" s="19" t="s">
        <v>10770</v>
      </c>
      <c r="P1954" s="20"/>
      <c r="R1954" s="19">
        <v>6600</v>
      </c>
      <c r="S1954" s="19" t="str">
        <f>IF(COUNTIF($B$2:B1954,B1954)&gt;1,"重複","")</f>
        <v/>
      </c>
      <c r="T1954" s="19" t="s">
        <v>11124</v>
      </c>
    </row>
    <row r="1955" spans="1:20" s="19" customFormat="1" hidden="1">
      <c r="A1955" s="19">
        <v>720040140</v>
      </c>
      <c r="B1955" s="19">
        <v>20022792</v>
      </c>
      <c r="C1955" s="19" t="s">
        <v>7821</v>
      </c>
      <c r="D1955" s="19" t="s">
        <v>7822</v>
      </c>
      <c r="E1955" s="20">
        <v>36176</v>
      </c>
      <c r="F1955" s="20">
        <v>36250</v>
      </c>
      <c r="G1955" s="19" t="s">
        <v>75</v>
      </c>
      <c r="H1955" s="19" t="s">
        <v>33</v>
      </c>
      <c r="I1955" s="19" t="s">
        <v>6883</v>
      </c>
      <c r="O1955" s="19" t="s">
        <v>10770</v>
      </c>
      <c r="P1955" s="20"/>
      <c r="R1955" s="19">
        <v>6600</v>
      </c>
      <c r="S1955" s="19" t="str">
        <f>IF(COUNTIF($B$2:B1955,B1955)&gt;1,"重複","")</f>
        <v/>
      </c>
      <c r="T1955" s="19" t="s">
        <v>11124</v>
      </c>
    </row>
    <row r="1956" spans="1:20" s="19" customFormat="1" hidden="1">
      <c r="A1956" s="19">
        <v>720040141</v>
      </c>
      <c r="B1956" s="19">
        <v>20028243</v>
      </c>
      <c r="C1956" s="19" t="s">
        <v>13353</v>
      </c>
      <c r="D1956" s="19" t="s">
        <v>7814</v>
      </c>
      <c r="E1956" s="20">
        <v>36800</v>
      </c>
      <c r="F1956" s="20">
        <v>36981</v>
      </c>
      <c r="G1956" s="19" t="s">
        <v>75</v>
      </c>
      <c r="H1956" s="19" t="s">
        <v>28</v>
      </c>
      <c r="I1956" s="19" t="s">
        <v>7815</v>
      </c>
      <c r="O1956" s="19" t="s">
        <v>10787</v>
      </c>
      <c r="P1956" s="20"/>
      <c r="R1956" s="19">
        <v>6600</v>
      </c>
      <c r="S1956" s="19" t="str">
        <f>IF(COUNTIF($B$2:B1956,B1956)&gt;1,"重複","")</f>
        <v/>
      </c>
      <c r="T1956" s="19" t="s">
        <v>11124</v>
      </c>
    </row>
    <row r="1957" spans="1:20" s="19" customFormat="1" hidden="1">
      <c r="A1957" s="19">
        <v>720040142</v>
      </c>
      <c r="B1957" s="19">
        <v>20016569</v>
      </c>
      <c r="C1957" s="19" t="s">
        <v>7812</v>
      </c>
      <c r="D1957" s="19" t="s">
        <v>7813</v>
      </c>
      <c r="E1957" s="20">
        <v>37104</v>
      </c>
      <c r="F1957" s="20">
        <v>37346</v>
      </c>
      <c r="G1957" s="19" t="s">
        <v>75</v>
      </c>
      <c r="H1957" s="19" t="s">
        <v>76</v>
      </c>
      <c r="I1957" s="19" t="s">
        <v>3508</v>
      </c>
      <c r="O1957" s="19" t="s">
        <v>10776</v>
      </c>
      <c r="P1957" s="20"/>
      <c r="R1957" s="19">
        <v>6600</v>
      </c>
      <c r="S1957" s="19" t="str">
        <f>IF(COUNTIF($B$2:B1957,B1957)&gt;1,"重複","")</f>
        <v/>
      </c>
      <c r="T1957" s="19" t="s">
        <v>11124</v>
      </c>
    </row>
    <row r="1958" spans="1:20" s="19" customFormat="1" hidden="1">
      <c r="A1958" s="19">
        <v>720040143</v>
      </c>
      <c r="B1958" s="19">
        <v>20054001</v>
      </c>
      <c r="C1958" s="19" t="s">
        <v>7816</v>
      </c>
      <c r="D1958" s="19" t="s">
        <v>7817</v>
      </c>
      <c r="E1958" s="20">
        <v>37865</v>
      </c>
      <c r="F1958" s="20">
        <v>38077</v>
      </c>
      <c r="G1958" s="19" t="s">
        <v>75</v>
      </c>
      <c r="H1958" s="19" t="s">
        <v>76</v>
      </c>
      <c r="I1958" s="19" t="s">
        <v>2533</v>
      </c>
      <c r="O1958" s="19" t="s">
        <v>10776</v>
      </c>
      <c r="P1958" s="20"/>
      <c r="R1958" s="19">
        <v>5600</v>
      </c>
      <c r="S1958" s="19" t="str">
        <f>IF(COUNTIF($B$2:B1958,B1958)&gt;1,"重複","")</f>
        <v/>
      </c>
      <c r="T1958" s="19" t="s">
        <v>11124</v>
      </c>
    </row>
    <row r="1959" spans="1:20" s="19" customFormat="1" hidden="1">
      <c r="A1959" s="19">
        <v>720040144</v>
      </c>
      <c r="B1959" s="19">
        <v>20061658</v>
      </c>
      <c r="C1959" s="19" t="s">
        <v>7818</v>
      </c>
      <c r="D1959" s="19" t="s">
        <v>7819</v>
      </c>
      <c r="E1959" s="20">
        <v>38246</v>
      </c>
      <c r="F1959" s="20">
        <v>38442</v>
      </c>
      <c r="G1959" s="19" t="s">
        <v>75</v>
      </c>
      <c r="H1959" s="19" t="s">
        <v>119</v>
      </c>
      <c r="I1959" s="19" t="s">
        <v>7820</v>
      </c>
      <c r="O1959" s="19" t="s">
        <v>10792</v>
      </c>
      <c r="P1959" s="20"/>
      <c r="R1959" s="19">
        <v>6600</v>
      </c>
      <c r="S1959" s="19" t="str">
        <f>IF(COUNTIF($B$2:B1959,B1959)&gt;1,"重複","")</f>
        <v/>
      </c>
      <c r="T1959" s="19" t="s">
        <v>11124</v>
      </c>
    </row>
    <row r="1960" spans="1:20" s="19" customFormat="1" hidden="1">
      <c r="A1960" s="19">
        <v>720040145</v>
      </c>
      <c r="B1960" s="19">
        <v>20061719</v>
      </c>
      <c r="C1960" s="19" t="s">
        <v>7782</v>
      </c>
      <c r="D1960" s="19" t="s">
        <v>7783</v>
      </c>
      <c r="E1960" s="20">
        <v>38261</v>
      </c>
      <c r="F1960" s="20">
        <v>38442</v>
      </c>
      <c r="G1960" s="19" t="s">
        <v>75</v>
      </c>
      <c r="H1960" s="19" t="s">
        <v>2660</v>
      </c>
      <c r="I1960" s="19" t="s">
        <v>2118</v>
      </c>
      <c r="O1960" s="19" t="s">
        <v>10769</v>
      </c>
      <c r="P1960" s="20"/>
      <c r="R1960" s="19">
        <v>0</v>
      </c>
      <c r="S1960" s="19" t="str">
        <f>IF(COUNTIF($B$2:B1960,B1960)&gt;1,"重複","")</f>
        <v/>
      </c>
      <c r="T1960" s="19" t="s">
        <v>11124</v>
      </c>
    </row>
    <row r="1961" spans="1:20" s="19" customFormat="1" hidden="1">
      <c r="A1961" s="19">
        <v>720040146</v>
      </c>
      <c r="B1961" s="19">
        <v>20020764</v>
      </c>
      <c r="C1961" s="19" t="s">
        <v>4919</v>
      </c>
      <c r="D1961" s="19" t="s">
        <v>4920</v>
      </c>
      <c r="E1961" s="20">
        <v>36069</v>
      </c>
      <c r="F1961" s="20">
        <v>36250</v>
      </c>
      <c r="G1961" s="19" t="s">
        <v>75</v>
      </c>
      <c r="H1961" s="19" t="s">
        <v>119</v>
      </c>
      <c r="I1961" s="19" t="s">
        <v>309</v>
      </c>
      <c r="O1961" s="19" t="s">
        <v>10792</v>
      </c>
      <c r="P1961" s="20"/>
      <c r="R1961" s="19">
        <v>4740</v>
      </c>
      <c r="S1961" s="19" t="str">
        <f>IF(COUNTIF($B$2:B1961,B1961)&gt;1,"重複","")</f>
        <v/>
      </c>
      <c r="T1961" s="19" t="s">
        <v>11124</v>
      </c>
    </row>
    <row r="1962" spans="1:20" s="19" customFormat="1" hidden="1">
      <c r="A1962" s="19">
        <v>720040147</v>
      </c>
      <c r="B1962" s="19">
        <v>20029815</v>
      </c>
      <c r="C1962" s="19" t="s">
        <v>7716</v>
      </c>
      <c r="D1962" s="19" t="s">
        <v>7717</v>
      </c>
      <c r="E1962" s="20">
        <v>35886</v>
      </c>
      <c r="F1962" s="20">
        <v>36250</v>
      </c>
      <c r="G1962" s="19" t="s">
        <v>75</v>
      </c>
      <c r="H1962" s="19" t="s">
        <v>2660</v>
      </c>
      <c r="I1962" s="19" t="s">
        <v>965</v>
      </c>
      <c r="O1962" s="19" t="s">
        <v>10769</v>
      </c>
      <c r="P1962" s="20"/>
      <c r="R1962" s="19">
        <v>6230</v>
      </c>
      <c r="S1962" s="19" t="str">
        <f>IF(COUNTIF($B$2:B1962,B1962)&gt;1,"重複","")</f>
        <v/>
      </c>
      <c r="T1962" s="19" t="s">
        <v>11124</v>
      </c>
    </row>
    <row r="1963" spans="1:20" s="19" customFormat="1" hidden="1">
      <c r="A1963" s="19">
        <v>720040148</v>
      </c>
      <c r="B1963" s="19">
        <v>20045217</v>
      </c>
      <c r="C1963" s="19" t="s">
        <v>2407</v>
      </c>
      <c r="D1963" s="19" t="s">
        <v>2408</v>
      </c>
      <c r="E1963" s="20">
        <v>37530</v>
      </c>
      <c r="F1963" s="20">
        <v>37711</v>
      </c>
      <c r="G1963" s="19" t="s">
        <v>75</v>
      </c>
      <c r="H1963" s="19" t="s">
        <v>119</v>
      </c>
      <c r="I1963" s="19" t="s">
        <v>10872</v>
      </c>
      <c r="O1963" s="19" t="s">
        <v>10792</v>
      </c>
      <c r="P1963" s="20">
        <v>41374</v>
      </c>
      <c r="Q1963" s="19" t="s">
        <v>29</v>
      </c>
      <c r="R1963" s="19">
        <v>4740</v>
      </c>
      <c r="S1963" s="19" t="str">
        <f>IF(COUNTIF($B$2:B1963,B1963)&gt;1,"重複","")</f>
        <v/>
      </c>
      <c r="T1963" s="19" t="s">
        <v>11124</v>
      </c>
    </row>
    <row r="1964" spans="1:20" s="19" customFormat="1" hidden="1">
      <c r="A1964" s="19">
        <v>720040148</v>
      </c>
      <c r="B1964" s="19">
        <v>20054971</v>
      </c>
      <c r="C1964" s="19" t="s">
        <v>2407</v>
      </c>
      <c r="D1964" s="19" t="s">
        <v>2408</v>
      </c>
      <c r="E1964" s="20">
        <v>37895</v>
      </c>
      <c r="F1964" s="20">
        <v>38077</v>
      </c>
      <c r="G1964" s="19" t="s">
        <v>75</v>
      </c>
      <c r="H1964" s="19" t="s">
        <v>2660</v>
      </c>
      <c r="I1964" s="19" t="s">
        <v>7745</v>
      </c>
      <c r="O1964" s="19" t="s">
        <v>10769</v>
      </c>
      <c r="P1964" s="20"/>
      <c r="R1964" s="19">
        <v>4740</v>
      </c>
      <c r="S1964" s="19" t="str">
        <f>IF(COUNTIF($B$2:B1964,B1964)&gt;1,"重複","")</f>
        <v/>
      </c>
      <c r="T1964" s="19" t="s">
        <v>11124</v>
      </c>
    </row>
    <row r="1965" spans="1:20" s="19" customFormat="1" hidden="1">
      <c r="A1965" s="19">
        <v>720040149</v>
      </c>
      <c r="B1965" s="19">
        <v>20061880</v>
      </c>
      <c r="C1965" s="19" t="s">
        <v>7797</v>
      </c>
      <c r="D1965" s="19" t="s">
        <v>7798</v>
      </c>
      <c r="E1965" s="20">
        <v>38261</v>
      </c>
      <c r="F1965" s="20">
        <v>38442</v>
      </c>
      <c r="G1965" s="19" t="s">
        <v>75</v>
      </c>
      <c r="H1965" s="19" t="s">
        <v>28</v>
      </c>
      <c r="I1965" s="19" t="s">
        <v>7799</v>
      </c>
      <c r="O1965" s="19" t="s">
        <v>10787</v>
      </c>
      <c r="P1965" s="20"/>
      <c r="R1965" s="19">
        <v>6600</v>
      </c>
      <c r="S1965" s="19" t="str">
        <f>IF(COUNTIF($B$2:B1965,B1965)&gt;1,"重複","")</f>
        <v/>
      </c>
      <c r="T1965" s="19" t="s">
        <v>11124</v>
      </c>
    </row>
    <row r="1966" spans="1:20" s="19" customFormat="1" hidden="1">
      <c r="A1966" s="19">
        <v>720040150</v>
      </c>
      <c r="B1966" s="19">
        <v>20056829</v>
      </c>
      <c r="C1966" s="19" t="s">
        <v>7748</v>
      </c>
      <c r="D1966" s="19" t="s">
        <v>7749</v>
      </c>
      <c r="E1966" s="20">
        <v>38261</v>
      </c>
      <c r="F1966" s="20">
        <v>38442</v>
      </c>
      <c r="G1966" s="19" t="s">
        <v>75</v>
      </c>
      <c r="H1966" s="19" t="s">
        <v>94</v>
      </c>
      <c r="I1966" s="19" t="s">
        <v>1726</v>
      </c>
      <c r="O1966" s="19" t="s">
        <v>10768</v>
      </c>
      <c r="P1966" s="20"/>
      <c r="R1966" s="19">
        <v>6600</v>
      </c>
      <c r="S1966" s="19" t="str">
        <f>IF(COUNTIF($B$2:B1966,B1966)&gt;1,"重複","")</f>
        <v/>
      </c>
      <c r="T1966" s="19" t="s">
        <v>11124</v>
      </c>
    </row>
    <row r="1967" spans="1:20" s="19" customFormat="1" hidden="1">
      <c r="A1967" s="19">
        <v>720040151</v>
      </c>
      <c r="B1967" s="19">
        <v>20036681</v>
      </c>
      <c r="C1967" s="19" t="s">
        <v>7728</v>
      </c>
      <c r="D1967" s="19" t="s">
        <v>7729</v>
      </c>
      <c r="E1967" s="20">
        <v>37226</v>
      </c>
      <c r="F1967" s="20">
        <v>37346</v>
      </c>
      <c r="G1967" s="19" t="s">
        <v>75</v>
      </c>
      <c r="H1967" s="19" t="s">
        <v>43</v>
      </c>
      <c r="I1967" s="19" t="s">
        <v>4528</v>
      </c>
      <c r="O1967" s="19" t="s">
        <v>10771</v>
      </c>
      <c r="P1967" s="20"/>
      <c r="R1967" s="19">
        <v>6100</v>
      </c>
      <c r="S1967" s="19" t="str">
        <f>IF(COUNTIF($B$2:B1967,B1967)&gt;1,"重複","")</f>
        <v/>
      </c>
      <c r="T1967" s="19" t="s">
        <v>11124</v>
      </c>
    </row>
    <row r="1968" spans="1:20" s="19" customFormat="1" hidden="1">
      <c r="A1968" s="19">
        <v>720040152</v>
      </c>
      <c r="B1968" s="19">
        <v>20061737</v>
      </c>
      <c r="C1968" s="19" t="s">
        <v>7784</v>
      </c>
      <c r="D1968" s="19" t="s">
        <v>7785</v>
      </c>
      <c r="E1968" s="20">
        <v>38261</v>
      </c>
      <c r="F1968" s="20">
        <v>38442</v>
      </c>
      <c r="G1968" s="19" t="s">
        <v>75</v>
      </c>
      <c r="H1968" s="19" t="s">
        <v>2660</v>
      </c>
      <c r="I1968" s="19" t="s">
        <v>2118</v>
      </c>
      <c r="O1968" s="19" t="s">
        <v>10769</v>
      </c>
      <c r="P1968" s="20"/>
      <c r="R1968" s="19">
        <v>6230</v>
      </c>
      <c r="S1968" s="19" t="str">
        <f>IF(COUNTIF($B$2:B1968,B1968)&gt;1,"重複","")</f>
        <v/>
      </c>
      <c r="T1968" s="19" t="s">
        <v>11124</v>
      </c>
    </row>
    <row r="1969" spans="1:20" s="19" customFormat="1" hidden="1">
      <c r="A1969" s="19">
        <v>720040153</v>
      </c>
      <c r="B1969" s="19">
        <v>20102828</v>
      </c>
      <c r="C1969" s="19" t="s">
        <v>526</v>
      </c>
      <c r="D1969" s="19" t="s">
        <v>527</v>
      </c>
      <c r="E1969" s="20">
        <v>40024</v>
      </c>
      <c r="F1969" s="20">
        <v>40268</v>
      </c>
      <c r="G1969" s="19" t="s">
        <v>75</v>
      </c>
      <c r="H1969" s="19" t="s">
        <v>287</v>
      </c>
      <c r="I1969" s="19" t="s">
        <v>10940</v>
      </c>
      <c r="J1969" s="19" t="s">
        <v>10941</v>
      </c>
      <c r="O1969" s="19" t="s">
        <v>10800</v>
      </c>
      <c r="P1969" s="20">
        <v>41468</v>
      </c>
      <c r="Q1969" s="19" t="s">
        <v>29</v>
      </c>
      <c r="R1969" s="19">
        <v>7000</v>
      </c>
      <c r="S1969" s="19" t="str">
        <f>IF(COUNTIF($B$2:B1969,B1969)&gt;1,"重複","")</f>
        <v/>
      </c>
      <c r="T1969" s="19" t="s">
        <v>11124</v>
      </c>
    </row>
    <row r="1970" spans="1:20" s="19" customFormat="1" hidden="1">
      <c r="A1970" s="19">
        <v>720040153</v>
      </c>
      <c r="B1970" s="19">
        <v>20022409</v>
      </c>
      <c r="C1970" s="19" t="s">
        <v>526</v>
      </c>
      <c r="D1970" s="19" t="s">
        <v>527</v>
      </c>
      <c r="E1970" s="20">
        <v>35935</v>
      </c>
      <c r="F1970" s="20">
        <v>36250</v>
      </c>
      <c r="G1970" s="19" t="s">
        <v>75</v>
      </c>
      <c r="H1970" s="19" t="s">
        <v>94</v>
      </c>
      <c r="O1970" s="19" t="s">
        <v>10768</v>
      </c>
      <c r="P1970" s="20"/>
      <c r="R1970" s="19">
        <v>5730</v>
      </c>
      <c r="S1970" s="19" t="str">
        <f>IF(COUNTIF($B$2:B1970,B1970)&gt;1,"重複","")</f>
        <v/>
      </c>
      <c r="T1970" s="19" t="s">
        <v>11124</v>
      </c>
    </row>
    <row r="1971" spans="1:20" s="19" customFormat="1" hidden="1">
      <c r="A1971" s="19">
        <v>720040154</v>
      </c>
      <c r="B1971" s="19">
        <v>20031471</v>
      </c>
      <c r="C1971" s="19" t="s">
        <v>7720</v>
      </c>
      <c r="D1971" s="19" t="s">
        <v>7721</v>
      </c>
      <c r="E1971" s="20">
        <v>36133</v>
      </c>
      <c r="F1971" s="20">
        <v>36250</v>
      </c>
      <c r="G1971" s="19" t="s">
        <v>75</v>
      </c>
      <c r="H1971" s="19" t="s">
        <v>94</v>
      </c>
      <c r="I1971" s="19" t="s">
        <v>12154</v>
      </c>
      <c r="O1971" s="19" t="s">
        <v>10768</v>
      </c>
      <c r="P1971" s="20"/>
      <c r="R1971" s="19">
        <v>6600</v>
      </c>
      <c r="S1971" s="19" t="str">
        <f>IF(COUNTIF($B$2:B1971,B1971)&gt;1,"重複","")</f>
        <v/>
      </c>
      <c r="T1971" s="19" t="s">
        <v>11124</v>
      </c>
    </row>
    <row r="1972" spans="1:20" s="19" customFormat="1" hidden="1">
      <c r="A1972" s="19">
        <v>720040155</v>
      </c>
      <c r="B1972" s="19">
        <v>20061588</v>
      </c>
      <c r="C1972" s="19" t="s">
        <v>7769</v>
      </c>
      <c r="D1972" s="19" t="s">
        <v>7770</v>
      </c>
      <c r="E1972" s="20">
        <v>38261</v>
      </c>
      <c r="F1972" s="20">
        <v>38442</v>
      </c>
      <c r="G1972" s="19" t="s">
        <v>75</v>
      </c>
      <c r="H1972" s="19" t="s">
        <v>94</v>
      </c>
      <c r="I1972" s="19" t="s">
        <v>7724</v>
      </c>
      <c r="O1972" s="19" t="s">
        <v>10768</v>
      </c>
      <c r="P1972" s="20"/>
      <c r="R1972" s="19">
        <v>4740</v>
      </c>
      <c r="S1972" s="19" t="str">
        <f>IF(COUNTIF($B$2:B1972,B1972)&gt;1,"重複","")</f>
        <v/>
      </c>
      <c r="T1972" s="19" t="s">
        <v>11124</v>
      </c>
    </row>
    <row r="1973" spans="1:20" s="19" customFormat="1" hidden="1">
      <c r="A1973" s="19">
        <v>720040156</v>
      </c>
      <c r="B1973" s="19">
        <v>20050491</v>
      </c>
      <c r="C1973" s="19" t="s">
        <v>7378</v>
      </c>
      <c r="D1973" s="19" t="s">
        <v>7379</v>
      </c>
      <c r="E1973" s="20">
        <v>37742</v>
      </c>
      <c r="F1973" s="20">
        <v>38077</v>
      </c>
      <c r="G1973" s="19" t="s">
        <v>75</v>
      </c>
      <c r="H1973" s="19" t="s">
        <v>76</v>
      </c>
      <c r="I1973" s="19" t="s">
        <v>442</v>
      </c>
      <c r="O1973" s="19" t="s">
        <v>10776</v>
      </c>
      <c r="P1973" s="20"/>
      <c r="R1973" s="19">
        <v>6230</v>
      </c>
      <c r="S1973" s="19" t="str">
        <f>IF(COUNTIF($B$2:B1973,B1973)&gt;1,"重複","")</f>
        <v/>
      </c>
      <c r="T1973" s="19" t="s">
        <v>11124</v>
      </c>
    </row>
    <row r="1974" spans="1:20" s="19" customFormat="1" hidden="1">
      <c r="A1974" s="19">
        <v>720040156</v>
      </c>
      <c r="B1974" s="19">
        <v>20061782</v>
      </c>
      <c r="C1974" s="19" t="s">
        <v>7378</v>
      </c>
      <c r="D1974" s="19" t="s">
        <v>7792</v>
      </c>
      <c r="E1974" s="20">
        <v>38261</v>
      </c>
      <c r="F1974" s="20">
        <v>38442</v>
      </c>
      <c r="G1974" s="19" t="s">
        <v>75</v>
      </c>
      <c r="H1974" s="19" t="s">
        <v>2660</v>
      </c>
      <c r="I1974" s="19" t="s">
        <v>2118</v>
      </c>
      <c r="O1974" s="19" t="s">
        <v>10769</v>
      </c>
      <c r="P1974" s="20"/>
      <c r="R1974" s="19">
        <v>6230</v>
      </c>
      <c r="S1974" s="19" t="str">
        <f>IF(COUNTIF($B$2:B1974,B1974)&gt;1,"重複","")</f>
        <v/>
      </c>
      <c r="T1974" s="19" t="s">
        <v>11124</v>
      </c>
    </row>
    <row r="1975" spans="1:20" s="19" customFormat="1" hidden="1">
      <c r="A1975" s="19">
        <v>720040157</v>
      </c>
      <c r="B1975" s="19">
        <v>20024809</v>
      </c>
      <c r="C1975" s="19" t="s">
        <v>7706</v>
      </c>
      <c r="D1975" s="19" t="s">
        <v>7707</v>
      </c>
      <c r="E1975" s="20">
        <v>36434</v>
      </c>
      <c r="F1975" s="20">
        <v>36616</v>
      </c>
      <c r="G1975" s="19" t="s">
        <v>75</v>
      </c>
      <c r="H1975" s="19" t="s">
        <v>43</v>
      </c>
      <c r="I1975" s="19" t="s">
        <v>1588</v>
      </c>
      <c r="O1975" s="19" t="s">
        <v>10771</v>
      </c>
      <c r="P1975" s="20"/>
      <c r="R1975" s="19">
        <v>6600</v>
      </c>
      <c r="S1975" s="19" t="str">
        <f>IF(COUNTIF($B$2:B1975,B1975)&gt;1,"重複","")</f>
        <v/>
      </c>
      <c r="T1975" s="19" t="s">
        <v>11124</v>
      </c>
    </row>
    <row r="1976" spans="1:20" s="19" customFormat="1" hidden="1">
      <c r="A1976" s="19">
        <v>720040158</v>
      </c>
      <c r="B1976" s="19">
        <v>20061700</v>
      </c>
      <c r="C1976" s="19" t="s">
        <v>7780</v>
      </c>
      <c r="D1976" s="19" t="s">
        <v>7781</v>
      </c>
      <c r="E1976" s="20">
        <v>38261</v>
      </c>
      <c r="F1976" s="20">
        <v>38442</v>
      </c>
      <c r="G1976" s="19" t="s">
        <v>75</v>
      </c>
      <c r="H1976" s="19" t="s">
        <v>2660</v>
      </c>
      <c r="I1976" s="19" t="s">
        <v>2118</v>
      </c>
      <c r="O1976" s="19" t="s">
        <v>10769</v>
      </c>
      <c r="P1976" s="20"/>
      <c r="R1976" s="19">
        <v>6230</v>
      </c>
      <c r="S1976" s="19" t="str">
        <f>IF(COUNTIF($B$2:B1976,B1976)&gt;1,"重複","")</f>
        <v/>
      </c>
      <c r="T1976" s="19" t="s">
        <v>11124</v>
      </c>
    </row>
    <row r="1977" spans="1:20" s="19" customFormat="1" hidden="1">
      <c r="A1977" s="19">
        <v>720040159</v>
      </c>
      <c r="B1977" s="19">
        <v>20063180</v>
      </c>
      <c r="C1977" s="19" t="s">
        <v>7804</v>
      </c>
      <c r="D1977" s="19" t="s">
        <v>7805</v>
      </c>
      <c r="E1977" s="20">
        <v>38261</v>
      </c>
      <c r="F1977" s="20">
        <v>38442</v>
      </c>
      <c r="G1977" s="19" t="s">
        <v>75</v>
      </c>
      <c r="H1977" s="19" t="s">
        <v>43</v>
      </c>
      <c r="I1977" s="19" t="s">
        <v>7806</v>
      </c>
      <c r="O1977" s="19" t="s">
        <v>10771</v>
      </c>
      <c r="P1977" s="20"/>
      <c r="R1977" s="19">
        <v>6600</v>
      </c>
      <c r="S1977" s="19" t="str">
        <f>IF(COUNTIF($B$2:B1977,B1977)&gt;1,"重複","")</f>
        <v/>
      </c>
      <c r="T1977" s="19" t="s">
        <v>11124</v>
      </c>
    </row>
    <row r="1978" spans="1:20" s="19" customFormat="1" hidden="1">
      <c r="A1978" s="19">
        <v>720040160</v>
      </c>
      <c r="B1978" s="19">
        <v>20047050</v>
      </c>
      <c r="C1978" s="19" t="s">
        <v>7733</v>
      </c>
      <c r="D1978" s="19" t="s">
        <v>7734</v>
      </c>
      <c r="E1978" s="20">
        <v>37591</v>
      </c>
      <c r="F1978" s="20">
        <v>37711</v>
      </c>
      <c r="G1978" s="19" t="s">
        <v>75</v>
      </c>
      <c r="H1978" s="19" t="s">
        <v>43</v>
      </c>
      <c r="I1978" s="19" t="s">
        <v>5080</v>
      </c>
      <c r="O1978" s="19" t="s">
        <v>10771</v>
      </c>
      <c r="P1978" s="20"/>
      <c r="R1978" s="19">
        <v>5230</v>
      </c>
      <c r="S1978" s="19" t="str">
        <f>IF(COUNTIF($B$2:B1978,B1978)&gt;1,"重複","")</f>
        <v/>
      </c>
      <c r="T1978" s="19" t="s">
        <v>11124</v>
      </c>
    </row>
    <row r="1979" spans="1:20" s="19" customFormat="1" hidden="1">
      <c r="A1979" s="19">
        <v>720040161</v>
      </c>
      <c r="B1979" s="19">
        <v>20061597</v>
      </c>
      <c r="C1979" s="19" t="s">
        <v>7771</v>
      </c>
      <c r="D1979" s="19" t="s">
        <v>7772</v>
      </c>
      <c r="E1979" s="20">
        <v>38261</v>
      </c>
      <c r="F1979" s="20">
        <v>38442</v>
      </c>
      <c r="G1979" s="19" t="s">
        <v>75</v>
      </c>
      <c r="H1979" s="19" t="s">
        <v>94</v>
      </c>
      <c r="I1979" s="19" t="s">
        <v>7724</v>
      </c>
      <c r="O1979" s="19" t="s">
        <v>10768</v>
      </c>
      <c r="P1979" s="20"/>
      <c r="R1979" s="19">
        <v>6230</v>
      </c>
      <c r="S1979" s="19" t="str">
        <f>IF(COUNTIF($B$2:B1979,B1979)&gt;1,"重複","")</f>
        <v/>
      </c>
      <c r="T1979" s="19" t="s">
        <v>11124</v>
      </c>
    </row>
    <row r="1980" spans="1:20" s="19" customFormat="1" hidden="1">
      <c r="A1980" s="19">
        <v>720040162</v>
      </c>
      <c r="B1980" s="19">
        <v>20063161</v>
      </c>
      <c r="C1980" s="19" t="s">
        <v>7800</v>
      </c>
      <c r="D1980" s="19" t="s">
        <v>7801</v>
      </c>
      <c r="E1980" s="20">
        <v>38261</v>
      </c>
      <c r="F1980" s="20">
        <v>38442</v>
      </c>
      <c r="G1980" s="19" t="s">
        <v>75</v>
      </c>
      <c r="H1980" s="19" t="s">
        <v>43</v>
      </c>
      <c r="I1980" s="19" t="s">
        <v>1420</v>
      </c>
      <c r="O1980" s="19" t="s">
        <v>10771</v>
      </c>
      <c r="P1980" s="20"/>
      <c r="R1980" s="19">
        <v>5600</v>
      </c>
      <c r="S1980" s="19" t="str">
        <f>IF(COUNTIF($B$2:B1980,B1980)&gt;1,"重複","")</f>
        <v/>
      </c>
      <c r="T1980" s="19" t="s">
        <v>11124</v>
      </c>
    </row>
    <row r="1981" spans="1:20" s="22" customFormat="1" hidden="1">
      <c r="A1981" s="22">
        <v>720040163</v>
      </c>
      <c r="B1981" s="22">
        <v>20061602</v>
      </c>
      <c r="C1981" s="22" t="s">
        <v>1008</v>
      </c>
      <c r="D1981" s="22" t="s">
        <v>1009</v>
      </c>
      <c r="E1981" s="23">
        <v>38261</v>
      </c>
      <c r="F1981" s="23">
        <v>38442</v>
      </c>
      <c r="G1981" s="22" t="s">
        <v>75</v>
      </c>
      <c r="H1981" s="22" t="s">
        <v>94</v>
      </c>
      <c r="I1981" s="22" t="s">
        <v>7724</v>
      </c>
      <c r="O1981" s="22" t="s">
        <v>10768</v>
      </c>
      <c r="P1981" s="23"/>
      <c r="R1981" s="22">
        <v>5230</v>
      </c>
      <c r="S1981" s="22" t="str">
        <f>IF(COUNTIF($B$2:B1981,B1981)&gt;1,"重複","")</f>
        <v/>
      </c>
      <c r="T1981" s="22" t="s">
        <v>10765</v>
      </c>
    </row>
    <row r="1982" spans="1:20" s="19" customFormat="1" hidden="1">
      <c r="A1982" s="19">
        <v>720040165</v>
      </c>
      <c r="B1982" s="19">
        <v>20061676</v>
      </c>
      <c r="C1982" s="19" t="s">
        <v>7778</v>
      </c>
      <c r="D1982" s="19" t="s">
        <v>7779</v>
      </c>
      <c r="E1982" s="20">
        <v>38261</v>
      </c>
      <c r="F1982" s="20">
        <v>38442</v>
      </c>
      <c r="G1982" s="19" t="s">
        <v>75</v>
      </c>
      <c r="H1982" s="19" t="s">
        <v>28</v>
      </c>
      <c r="I1982" s="19" t="s">
        <v>2916</v>
      </c>
      <c r="O1982" s="19" t="s">
        <v>10787</v>
      </c>
      <c r="P1982" s="20"/>
      <c r="R1982" s="19">
        <v>6600</v>
      </c>
      <c r="S1982" s="19" t="str">
        <f>IF(COUNTIF($B$2:B1982,B1982)&gt;1,"重複","")</f>
        <v/>
      </c>
      <c r="T1982" s="19" t="s">
        <v>11124</v>
      </c>
    </row>
    <row r="1983" spans="1:20" s="19" customFormat="1" hidden="1">
      <c r="A1983" s="19">
        <v>720040166</v>
      </c>
      <c r="B1983" s="19">
        <v>20056944</v>
      </c>
      <c r="C1983" s="19" t="s">
        <v>7750</v>
      </c>
      <c r="D1983" s="19" t="s">
        <v>7751</v>
      </c>
      <c r="E1983" s="20">
        <v>38261</v>
      </c>
      <c r="F1983" s="20">
        <v>38442</v>
      </c>
      <c r="G1983" s="19" t="s">
        <v>75</v>
      </c>
      <c r="H1983" s="19" t="s">
        <v>2660</v>
      </c>
      <c r="I1983" s="19" t="s">
        <v>5259</v>
      </c>
      <c r="O1983" s="19" t="s">
        <v>10769</v>
      </c>
      <c r="P1983" s="20"/>
      <c r="R1983" s="19">
        <v>6600</v>
      </c>
      <c r="S1983" s="19" t="str">
        <f>IF(COUNTIF($B$2:B1983,B1983)&gt;1,"重複","")</f>
        <v/>
      </c>
      <c r="T1983" s="19" t="s">
        <v>11124</v>
      </c>
    </row>
    <row r="1984" spans="1:20" s="19" customFormat="1" hidden="1">
      <c r="A1984" s="19">
        <v>720040167</v>
      </c>
      <c r="B1984" s="19">
        <v>20036255</v>
      </c>
      <c r="C1984" s="19" t="s">
        <v>5795</v>
      </c>
      <c r="D1984" s="19" t="s">
        <v>3693</v>
      </c>
      <c r="E1984" s="20">
        <v>37530</v>
      </c>
      <c r="F1984" s="20">
        <v>37711</v>
      </c>
      <c r="G1984" s="19" t="s">
        <v>75</v>
      </c>
      <c r="H1984" s="19" t="s">
        <v>94</v>
      </c>
      <c r="I1984" s="19" t="s">
        <v>7725</v>
      </c>
      <c r="O1984" s="19" t="s">
        <v>10768</v>
      </c>
      <c r="P1984" s="20"/>
      <c r="R1984" s="19">
        <v>5730</v>
      </c>
      <c r="S1984" s="19" t="str">
        <f>IF(COUNTIF($B$2:B1984,B1984)&gt;1,"重複","")</f>
        <v/>
      </c>
      <c r="T1984" s="19" t="s">
        <v>11124</v>
      </c>
    </row>
    <row r="1985" spans="1:20" s="19" customFormat="1" hidden="1">
      <c r="A1985" s="19">
        <v>720040167</v>
      </c>
      <c r="B1985" s="19">
        <v>20056234</v>
      </c>
      <c r="C1985" s="19" t="s">
        <v>5795</v>
      </c>
      <c r="D1985" s="19" t="s">
        <v>3693</v>
      </c>
      <c r="E1985" s="20">
        <v>37987</v>
      </c>
      <c r="F1985" s="20">
        <v>38077</v>
      </c>
      <c r="G1985" s="19" t="s">
        <v>12416</v>
      </c>
      <c r="H1985" s="19" t="s">
        <v>76</v>
      </c>
      <c r="I1985" s="19" t="s">
        <v>2538</v>
      </c>
      <c r="O1985" s="19" t="s">
        <v>10776</v>
      </c>
      <c r="P1985" s="20"/>
      <c r="R1985" s="19">
        <v>5730</v>
      </c>
      <c r="S1985" s="19" t="str">
        <f>IF(COUNTIF($B$2:B1985,B1985)&gt;1,"重複","")</f>
        <v/>
      </c>
      <c r="T1985" s="19" t="s">
        <v>12418</v>
      </c>
    </row>
    <row r="1986" spans="1:20" s="19" customFormat="1" hidden="1">
      <c r="A1986" s="19">
        <v>720040168</v>
      </c>
      <c r="B1986" s="19">
        <v>20061523</v>
      </c>
      <c r="C1986" s="19" t="s">
        <v>7762</v>
      </c>
      <c r="D1986" s="19" t="s">
        <v>7763</v>
      </c>
      <c r="E1986" s="20">
        <v>38261</v>
      </c>
      <c r="F1986" s="20">
        <v>38442</v>
      </c>
      <c r="G1986" s="19" t="s">
        <v>75</v>
      </c>
      <c r="H1986" s="19" t="s">
        <v>94</v>
      </c>
      <c r="I1986" s="19" t="s">
        <v>6215</v>
      </c>
      <c r="O1986" s="19" t="s">
        <v>10768</v>
      </c>
      <c r="P1986" s="20"/>
      <c r="R1986" s="19">
        <v>6100</v>
      </c>
      <c r="S1986" s="19" t="str">
        <f>IF(COUNTIF($B$2:B1986,B1986)&gt;1,"重複","")</f>
        <v/>
      </c>
      <c r="T1986" s="19" t="s">
        <v>11124</v>
      </c>
    </row>
    <row r="1987" spans="1:20" s="19" customFormat="1" hidden="1">
      <c r="A1987" s="19">
        <v>720040169</v>
      </c>
      <c r="B1987" s="19">
        <v>20039298</v>
      </c>
      <c r="C1987" s="19" t="s">
        <v>7730</v>
      </c>
      <c r="D1987" s="19" t="s">
        <v>7731</v>
      </c>
      <c r="E1987" s="20">
        <v>37347</v>
      </c>
      <c r="F1987" s="20">
        <v>37711</v>
      </c>
      <c r="G1987" s="19" t="s">
        <v>75</v>
      </c>
      <c r="H1987" s="19" t="s">
        <v>76</v>
      </c>
      <c r="I1987" s="19" t="s">
        <v>7732</v>
      </c>
      <c r="O1987" s="19" t="s">
        <v>10776</v>
      </c>
      <c r="P1987" s="20"/>
      <c r="R1987" s="19">
        <v>5600</v>
      </c>
      <c r="S1987" s="19" t="str">
        <f>IF(COUNTIF($B$2:B1987,B1987)&gt;1,"重複","")</f>
        <v/>
      </c>
      <c r="T1987" s="19" t="s">
        <v>11124</v>
      </c>
    </row>
    <row r="1988" spans="1:20" s="19" customFormat="1" hidden="1">
      <c r="A1988" s="19">
        <v>720040170</v>
      </c>
      <c r="B1988" s="19">
        <v>20049663</v>
      </c>
      <c r="C1988" s="19" t="s">
        <v>7738</v>
      </c>
      <c r="D1988" s="19" t="s">
        <v>7739</v>
      </c>
      <c r="E1988" s="20">
        <v>37712</v>
      </c>
      <c r="F1988" s="20">
        <v>38077</v>
      </c>
      <c r="G1988" s="19" t="s">
        <v>75</v>
      </c>
      <c r="H1988" s="19" t="s">
        <v>43</v>
      </c>
      <c r="I1988" s="19" t="s">
        <v>632</v>
      </c>
      <c r="O1988" s="19" t="s">
        <v>10771</v>
      </c>
      <c r="P1988" s="20"/>
      <c r="R1988" s="19">
        <v>5600</v>
      </c>
      <c r="S1988" s="19" t="str">
        <f>IF(COUNTIF($B$2:B1988,B1988)&gt;1,"重複","")</f>
        <v/>
      </c>
      <c r="T1988" s="19" t="s">
        <v>11124</v>
      </c>
    </row>
    <row r="1989" spans="1:20" s="19" customFormat="1" hidden="1">
      <c r="A1989" s="19">
        <v>720040171</v>
      </c>
      <c r="B1989" s="19">
        <v>20027043</v>
      </c>
      <c r="C1989" s="19" t="s">
        <v>7710</v>
      </c>
      <c r="D1989" s="19" t="s">
        <v>7711</v>
      </c>
      <c r="E1989" s="20">
        <v>36069</v>
      </c>
      <c r="F1989" s="20">
        <v>36250</v>
      </c>
      <c r="G1989" s="19" t="s">
        <v>75</v>
      </c>
      <c r="H1989" s="19" t="s">
        <v>76</v>
      </c>
      <c r="I1989" s="19" t="s">
        <v>1131</v>
      </c>
      <c r="O1989" s="19" t="s">
        <v>10776</v>
      </c>
      <c r="P1989" s="20"/>
      <c r="R1989" s="19">
        <v>6230</v>
      </c>
      <c r="S1989" s="19" t="str">
        <f>IF(COUNTIF($B$2:B1989,B1989)&gt;1,"重複","")</f>
        <v/>
      </c>
      <c r="T1989" s="19" t="s">
        <v>11124</v>
      </c>
    </row>
    <row r="1990" spans="1:20" s="19" customFormat="1" hidden="1">
      <c r="A1990" s="19">
        <v>720040172</v>
      </c>
      <c r="B1990" s="19">
        <v>20062681</v>
      </c>
      <c r="C1990" s="19" t="s">
        <v>6771</v>
      </c>
      <c r="D1990" s="19" t="s">
        <v>6772</v>
      </c>
      <c r="E1990" s="20">
        <v>38261</v>
      </c>
      <c r="F1990" s="20">
        <v>38442</v>
      </c>
      <c r="G1990" s="19" t="s">
        <v>12416</v>
      </c>
      <c r="H1990" s="19" t="s">
        <v>119</v>
      </c>
      <c r="I1990" s="19" t="s">
        <v>13354</v>
      </c>
      <c r="O1990" s="19" t="s">
        <v>10792</v>
      </c>
      <c r="P1990" s="20"/>
      <c r="R1990" s="19">
        <v>0</v>
      </c>
      <c r="S1990" s="19" t="str">
        <f>IF(COUNTIF($B$2:B1990,B1990)&gt;1,"重複","")</f>
        <v/>
      </c>
      <c r="T1990" s="19" t="s">
        <v>12418</v>
      </c>
    </row>
    <row r="1991" spans="1:20" s="19" customFormat="1" hidden="1">
      <c r="A1991" s="19">
        <v>720040172</v>
      </c>
      <c r="B1991" s="19">
        <v>20061746</v>
      </c>
      <c r="C1991" s="19" t="s">
        <v>6771</v>
      </c>
      <c r="D1991" s="19" t="s">
        <v>6772</v>
      </c>
      <c r="E1991" s="20">
        <v>38261</v>
      </c>
      <c r="F1991" s="20">
        <v>38442</v>
      </c>
      <c r="G1991" s="19" t="s">
        <v>75</v>
      </c>
      <c r="H1991" s="19" t="s">
        <v>2660</v>
      </c>
      <c r="I1991" s="19" t="s">
        <v>2118</v>
      </c>
      <c r="O1991" s="19" t="s">
        <v>10769</v>
      </c>
      <c r="P1991" s="20"/>
      <c r="R1991" s="19">
        <v>0</v>
      </c>
      <c r="S1991" s="19" t="str">
        <f>IF(COUNTIF($B$2:B1991,B1991)&gt;1,"重複","")</f>
        <v/>
      </c>
      <c r="T1991" s="19" t="s">
        <v>11124</v>
      </c>
    </row>
    <row r="1992" spans="1:20" s="19" customFormat="1" hidden="1">
      <c r="A1992" s="19">
        <v>720040173</v>
      </c>
      <c r="B1992" s="19">
        <v>20065385</v>
      </c>
      <c r="C1992" s="19" t="s">
        <v>5508</v>
      </c>
      <c r="D1992" s="19" t="s">
        <v>5509</v>
      </c>
      <c r="E1992" s="20">
        <v>38456</v>
      </c>
      <c r="F1992" s="20">
        <v>38807</v>
      </c>
      <c r="G1992" s="19" t="s">
        <v>75</v>
      </c>
      <c r="H1992" s="19" t="s">
        <v>69</v>
      </c>
      <c r="I1992" s="19" t="s">
        <v>5510</v>
      </c>
      <c r="O1992" s="19" t="s">
        <v>10801</v>
      </c>
      <c r="P1992" s="20"/>
      <c r="R1992" s="19">
        <v>6230</v>
      </c>
      <c r="S1992" s="19" t="str">
        <f>IF(COUNTIF($B$2:B1992,B1992)&gt;1,"重複","")</f>
        <v/>
      </c>
      <c r="T1992" s="19" t="s">
        <v>11124</v>
      </c>
    </row>
    <row r="1993" spans="1:20" s="19" customFormat="1" hidden="1">
      <c r="A1993" s="19">
        <v>720040173</v>
      </c>
      <c r="B1993" s="19">
        <v>20061514</v>
      </c>
      <c r="C1993" s="19" t="s">
        <v>5508</v>
      </c>
      <c r="D1993" s="19" t="s">
        <v>5509</v>
      </c>
      <c r="E1993" s="20">
        <v>38261</v>
      </c>
      <c r="F1993" s="20">
        <v>38442</v>
      </c>
      <c r="G1993" s="19" t="s">
        <v>75</v>
      </c>
      <c r="H1993" s="19" t="s">
        <v>94</v>
      </c>
      <c r="I1993" s="19" t="s">
        <v>7761</v>
      </c>
      <c r="O1993" s="19" t="s">
        <v>10768</v>
      </c>
      <c r="P1993" s="20"/>
      <c r="R1993" s="19">
        <v>6230</v>
      </c>
      <c r="S1993" s="19" t="str">
        <f>IF(COUNTIF($B$2:B1993,B1993)&gt;1,"重複","")</f>
        <v/>
      </c>
      <c r="T1993" s="19" t="s">
        <v>11124</v>
      </c>
    </row>
    <row r="1994" spans="1:20" s="19" customFormat="1" hidden="1">
      <c r="A1994" s="19">
        <v>720040174</v>
      </c>
      <c r="B1994" s="19">
        <v>20061834</v>
      </c>
      <c r="C1994" s="19" t="s">
        <v>3350</v>
      </c>
      <c r="D1994" s="19" t="s">
        <v>3351</v>
      </c>
      <c r="E1994" s="20">
        <v>38261</v>
      </c>
      <c r="F1994" s="20">
        <v>38442</v>
      </c>
      <c r="G1994" s="19" t="s">
        <v>75</v>
      </c>
      <c r="H1994" s="19" t="s">
        <v>119</v>
      </c>
      <c r="I1994" s="19" t="s">
        <v>2901</v>
      </c>
      <c r="O1994" s="19" t="s">
        <v>10792</v>
      </c>
      <c r="P1994" s="20">
        <v>41703</v>
      </c>
      <c r="Q1994" s="19" t="s">
        <v>29</v>
      </c>
      <c r="R1994" s="19">
        <v>6100</v>
      </c>
      <c r="S1994" s="19" t="str">
        <f>IF(COUNTIF($B$2:B1994,B1994)&gt;1,"重複","")</f>
        <v/>
      </c>
      <c r="T1994" s="19" t="s">
        <v>11124</v>
      </c>
    </row>
    <row r="1995" spans="1:20" s="19" customFormat="1" hidden="1">
      <c r="A1995" s="19">
        <v>720040175</v>
      </c>
      <c r="B1995" s="19">
        <v>20104049</v>
      </c>
      <c r="C1995" s="19" t="s">
        <v>5164</v>
      </c>
      <c r="D1995" s="19" t="s">
        <v>5165</v>
      </c>
      <c r="E1995" s="20">
        <v>40118</v>
      </c>
      <c r="F1995" s="20">
        <v>40268</v>
      </c>
      <c r="G1995" s="19" t="s">
        <v>75</v>
      </c>
      <c r="H1995" s="19" t="s">
        <v>2660</v>
      </c>
      <c r="I1995" s="19" t="s">
        <v>2118</v>
      </c>
      <c r="O1995" s="19" t="s">
        <v>10769</v>
      </c>
      <c r="P1995" s="20"/>
      <c r="R1995" s="19">
        <v>6230</v>
      </c>
      <c r="S1995" s="19" t="str">
        <f>IF(COUNTIF($B$2:B1995,B1995)&gt;1,"重複","")</f>
        <v/>
      </c>
      <c r="T1995" s="19" t="s">
        <v>11124</v>
      </c>
    </row>
    <row r="1996" spans="1:20" s="19" customFormat="1" hidden="1">
      <c r="A1996" s="19">
        <v>720040175</v>
      </c>
      <c r="B1996" s="19">
        <v>20054359</v>
      </c>
      <c r="C1996" s="19" t="s">
        <v>5164</v>
      </c>
      <c r="D1996" s="19" t="s">
        <v>5165</v>
      </c>
      <c r="E1996" s="20">
        <v>37895</v>
      </c>
      <c r="F1996" s="20">
        <v>38077</v>
      </c>
      <c r="G1996" s="19" t="s">
        <v>75</v>
      </c>
      <c r="H1996" s="19" t="s">
        <v>33</v>
      </c>
      <c r="I1996" s="19" t="s">
        <v>7343</v>
      </c>
      <c r="O1996" s="19" t="s">
        <v>10770</v>
      </c>
      <c r="P1996" s="20"/>
      <c r="R1996" s="19">
        <v>5730</v>
      </c>
      <c r="S1996" s="19" t="str">
        <f>IF(COUNTIF($B$2:B1996,B1996)&gt;1,"重複","")</f>
        <v/>
      </c>
      <c r="T1996" s="19" t="s">
        <v>11124</v>
      </c>
    </row>
    <row r="1997" spans="1:20" s="19" customFormat="1" hidden="1">
      <c r="A1997" s="19">
        <v>720040176</v>
      </c>
      <c r="B1997" s="19">
        <v>20055717</v>
      </c>
      <c r="C1997" s="19" t="s">
        <v>7746</v>
      </c>
      <c r="D1997" s="19" t="s">
        <v>7747</v>
      </c>
      <c r="E1997" s="20">
        <v>37921</v>
      </c>
      <c r="F1997" s="20">
        <v>38077</v>
      </c>
      <c r="G1997" s="19" t="s">
        <v>75</v>
      </c>
      <c r="H1997" s="19" t="s">
        <v>43</v>
      </c>
      <c r="I1997" s="19" t="s">
        <v>489</v>
      </c>
      <c r="O1997" s="19" t="s">
        <v>10771</v>
      </c>
      <c r="P1997" s="20"/>
      <c r="R1997" s="19">
        <v>6600</v>
      </c>
      <c r="S1997" s="19" t="str">
        <f>IF(COUNTIF($B$2:B1997,B1997)&gt;1,"重複","")</f>
        <v/>
      </c>
      <c r="T1997" s="19" t="s">
        <v>11124</v>
      </c>
    </row>
    <row r="1998" spans="1:20" s="19" customFormat="1" hidden="1">
      <c r="A1998" s="19">
        <v>720040177</v>
      </c>
      <c r="B1998" s="19">
        <v>20081939</v>
      </c>
      <c r="C1998" s="19" t="s">
        <v>6584</v>
      </c>
      <c r="D1998" s="19" t="s">
        <v>6585</v>
      </c>
      <c r="E1998" s="20">
        <v>39188</v>
      </c>
      <c r="F1998" s="20">
        <v>39538</v>
      </c>
      <c r="G1998" s="19" t="s">
        <v>75</v>
      </c>
      <c r="H1998" s="19" t="s">
        <v>2660</v>
      </c>
      <c r="I1998" s="19" t="s">
        <v>2314</v>
      </c>
      <c r="O1998" s="19" t="s">
        <v>10769</v>
      </c>
      <c r="P1998" s="20"/>
      <c r="R1998" s="19">
        <v>6230</v>
      </c>
      <c r="S1998" s="19" t="str">
        <f>IF(COUNTIF($B$2:B1998,B1998)&gt;1,"重複","")</f>
        <v/>
      </c>
      <c r="T1998" s="19" t="s">
        <v>11124</v>
      </c>
    </row>
    <row r="1999" spans="1:20" s="19" customFormat="1" hidden="1">
      <c r="A1999" s="19">
        <v>720040177</v>
      </c>
      <c r="B1999" s="19">
        <v>20021876</v>
      </c>
      <c r="C1999" s="19" t="s">
        <v>7702</v>
      </c>
      <c r="D1999" s="19" t="s">
        <v>6585</v>
      </c>
      <c r="E1999" s="20">
        <v>36552</v>
      </c>
      <c r="F1999" s="20">
        <v>36616</v>
      </c>
      <c r="G1999" s="19" t="s">
        <v>75</v>
      </c>
      <c r="H1999" s="19" t="s">
        <v>119</v>
      </c>
      <c r="I1999" s="19" t="s">
        <v>1191</v>
      </c>
      <c r="O1999" s="19" t="s">
        <v>10792</v>
      </c>
      <c r="P1999" s="20"/>
      <c r="R1999" s="19">
        <v>5230</v>
      </c>
      <c r="S1999" s="19" t="str">
        <f>IF(COUNTIF($B$2:B1999,B1999)&gt;1,"重複","")</f>
        <v/>
      </c>
      <c r="T1999" s="19" t="s">
        <v>11124</v>
      </c>
    </row>
    <row r="2000" spans="1:20" s="19" customFormat="1" hidden="1">
      <c r="A2000" s="19">
        <v>720040178</v>
      </c>
      <c r="B2000" s="19">
        <v>20061755</v>
      </c>
      <c r="C2000" s="19" t="s">
        <v>7786</v>
      </c>
      <c r="D2000" s="19" t="s">
        <v>7787</v>
      </c>
      <c r="E2000" s="20">
        <v>38261</v>
      </c>
      <c r="F2000" s="20">
        <v>38442</v>
      </c>
      <c r="G2000" s="19" t="s">
        <v>75</v>
      </c>
      <c r="H2000" s="19" t="s">
        <v>2660</v>
      </c>
      <c r="I2000" s="19" t="s">
        <v>2118</v>
      </c>
      <c r="O2000" s="19" t="s">
        <v>10769</v>
      </c>
      <c r="P2000" s="20"/>
      <c r="R2000" s="19">
        <v>6600</v>
      </c>
      <c r="S2000" s="19" t="str">
        <f>IF(COUNTIF($B$2:B2000,B2000)&gt;1,"重複","")</f>
        <v/>
      </c>
      <c r="T2000" s="19" t="s">
        <v>11124</v>
      </c>
    </row>
    <row r="2001" spans="1:20" s="19" customFormat="1" hidden="1">
      <c r="A2001" s="19">
        <v>720040179</v>
      </c>
      <c r="B2001" s="19">
        <v>20061773</v>
      </c>
      <c r="C2001" s="19" t="s">
        <v>7790</v>
      </c>
      <c r="D2001" s="19" t="s">
        <v>7791</v>
      </c>
      <c r="E2001" s="20">
        <v>38261</v>
      </c>
      <c r="F2001" s="20">
        <v>38442</v>
      </c>
      <c r="G2001" s="19" t="s">
        <v>75</v>
      </c>
      <c r="H2001" s="19" t="s">
        <v>2660</v>
      </c>
      <c r="I2001" s="19" t="s">
        <v>2118</v>
      </c>
      <c r="O2001" s="19" t="s">
        <v>10769</v>
      </c>
      <c r="P2001" s="20"/>
      <c r="R2001" s="19">
        <v>0</v>
      </c>
      <c r="S2001" s="19" t="str">
        <f>IF(COUNTIF($B$2:B2001,B2001)&gt;1,"重複","")</f>
        <v/>
      </c>
      <c r="T2001" s="19" t="s">
        <v>11124</v>
      </c>
    </row>
    <row r="2002" spans="1:20" s="19" customFormat="1" hidden="1">
      <c r="A2002" s="19">
        <v>720040180</v>
      </c>
      <c r="B2002" s="19">
        <v>20054289</v>
      </c>
      <c r="C2002" s="19" t="s">
        <v>7742</v>
      </c>
      <c r="D2002" s="19" t="s">
        <v>7743</v>
      </c>
      <c r="E2002" s="20">
        <v>37895</v>
      </c>
      <c r="F2002" s="20">
        <v>38077</v>
      </c>
      <c r="G2002" s="19" t="s">
        <v>75</v>
      </c>
      <c r="H2002" s="19" t="s">
        <v>94</v>
      </c>
      <c r="I2002" s="19" t="s">
        <v>7744</v>
      </c>
      <c r="O2002" s="19" t="s">
        <v>10768</v>
      </c>
      <c r="P2002" s="20"/>
      <c r="R2002" s="19">
        <v>6600</v>
      </c>
      <c r="S2002" s="19" t="str">
        <f>IF(COUNTIF($B$2:B2002,B2002)&gt;1,"重複","")</f>
        <v/>
      </c>
      <c r="T2002" s="19" t="s">
        <v>11124</v>
      </c>
    </row>
    <row r="2003" spans="1:20" s="19" customFormat="1" hidden="1">
      <c r="A2003" s="19">
        <v>720040181</v>
      </c>
      <c r="B2003" s="19">
        <v>20047069</v>
      </c>
      <c r="C2003" s="19" t="s">
        <v>7736</v>
      </c>
      <c r="D2003" s="19" t="s">
        <v>7737</v>
      </c>
      <c r="E2003" s="20">
        <v>37591</v>
      </c>
      <c r="F2003" s="20">
        <v>37711</v>
      </c>
      <c r="G2003" s="19" t="s">
        <v>75</v>
      </c>
      <c r="H2003" s="19" t="s">
        <v>43</v>
      </c>
      <c r="I2003" s="19" t="s">
        <v>5080</v>
      </c>
      <c r="O2003" s="19" t="s">
        <v>10771</v>
      </c>
      <c r="P2003" s="20"/>
      <c r="R2003" s="19">
        <v>5730</v>
      </c>
      <c r="S2003" s="19" t="str">
        <f>IF(COUNTIF($B$2:B2003,B2003)&gt;1,"重複","")</f>
        <v/>
      </c>
      <c r="T2003" s="19" t="s">
        <v>11124</v>
      </c>
    </row>
    <row r="2004" spans="1:20" s="19" customFormat="1" hidden="1">
      <c r="A2004" s="19">
        <v>720040182</v>
      </c>
      <c r="B2004" s="19">
        <v>20063506</v>
      </c>
      <c r="C2004" s="19" t="s">
        <v>7810</v>
      </c>
      <c r="D2004" s="19" t="s">
        <v>7811</v>
      </c>
      <c r="E2004" s="20">
        <v>38261</v>
      </c>
      <c r="F2004" s="20">
        <v>38442</v>
      </c>
      <c r="G2004" s="19" t="s">
        <v>75</v>
      </c>
      <c r="H2004" s="19" t="s">
        <v>43</v>
      </c>
      <c r="I2004" s="19" t="s">
        <v>7806</v>
      </c>
      <c r="O2004" s="19" t="s">
        <v>10771</v>
      </c>
      <c r="P2004" s="20"/>
      <c r="R2004" s="19">
        <v>6600</v>
      </c>
      <c r="S2004" s="19" t="str">
        <f>IF(COUNTIF($B$2:B2004,B2004)&gt;1,"重複","")</f>
        <v/>
      </c>
      <c r="T2004" s="19" t="s">
        <v>11124</v>
      </c>
    </row>
    <row r="2005" spans="1:20" s="19" customFormat="1" hidden="1">
      <c r="A2005" s="19">
        <v>720040183</v>
      </c>
      <c r="B2005" s="19">
        <v>20063143</v>
      </c>
      <c r="C2005" s="19" t="s">
        <v>4876</v>
      </c>
      <c r="D2005" s="19" t="s">
        <v>4877</v>
      </c>
      <c r="E2005" s="20">
        <v>38261</v>
      </c>
      <c r="F2005" s="20">
        <v>38442</v>
      </c>
      <c r="G2005" s="19" t="s">
        <v>75</v>
      </c>
      <c r="H2005" s="19" t="s">
        <v>43</v>
      </c>
      <c r="I2005" s="19" t="s">
        <v>7735</v>
      </c>
      <c r="O2005" s="19" t="s">
        <v>10771</v>
      </c>
      <c r="P2005" s="20"/>
      <c r="R2005" s="19">
        <v>6230</v>
      </c>
      <c r="S2005" s="19" t="str">
        <f>IF(COUNTIF($B$2:B2005,B2005)&gt;1,"重複","")</f>
        <v/>
      </c>
      <c r="T2005" s="19" t="s">
        <v>11124</v>
      </c>
    </row>
    <row r="2006" spans="1:20" s="19" customFormat="1" hidden="1">
      <c r="A2006" s="19">
        <v>720040183</v>
      </c>
      <c r="B2006" s="19">
        <v>20036023</v>
      </c>
      <c r="C2006" s="19" t="s">
        <v>4876</v>
      </c>
      <c r="D2006" s="19" t="s">
        <v>4877</v>
      </c>
      <c r="E2006" s="20">
        <v>37530</v>
      </c>
      <c r="F2006" s="20">
        <v>37711</v>
      </c>
      <c r="G2006" s="19" t="s">
        <v>75</v>
      </c>
      <c r="H2006" s="19" t="s">
        <v>94</v>
      </c>
      <c r="I2006" s="19" t="s">
        <v>7235</v>
      </c>
      <c r="O2006" s="19" t="s">
        <v>10768</v>
      </c>
      <c r="P2006" s="20"/>
      <c r="R2006" s="19">
        <v>6230</v>
      </c>
      <c r="S2006" s="19" t="str">
        <f>IF(COUNTIF($B$2:B2006,B2006)&gt;1,"重複","")</f>
        <v/>
      </c>
      <c r="T2006" s="19" t="s">
        <v>11124</v>
      </c>
    </row>
    <row r="2007" spans="1:20" s="19" customFormat="1" hidden="1">
      <c r="A2007" s="19">
        <v>720040184</v>
      </c>
      <c r="B2007" s="19">
        <v>20061444</v>
      </c>
      <c r="C2007" s="19" t="s">
        <v>7758</v>
      </c>
      <c r="D2007" s="19" t="s">
        <v>7759</v>
      </c>
      <c r="E2007" s="20">
        <v>38261</v>
      </c>
      <c r="F2007" s="20">
        <v>38442</v>
      </c>
      <c r="G2007" s="19" t="s">
        <v>75</v>
      </c>
      <c r="H2007" s="19" t="s">
        <v>119</v>
      </c>
      <c r="I2007" s="19" t="s">
        <v>7760</v>
      </c>
      <c r="O2007" s="19" t="s">
        <v>10792</v>
      </c>
      <c r="P2007" s="20"/>
      <c r="R2007" s="19">
        <v>4740</v>
      </c>
      <c r="S2007" s="19" t="str">
        <f>IF(COUNTIF($B$2:B2007,B2007)&gt;1,"重複","")</f>
        <v/>
      </c>
      <c r="T2007" s="19" t="s">
        <v>11124</v>
      </c>
    </row>
    <row r="2008" spans="1:20" s="19" customFormat="1" hidden="1">
      <c r="A2008" s="19">
        <v>720040185</v>
      </c>
      <c r="B2008" s="19">
        <v>20061764</v>
      </c>
      <c r="C2008" s="19" t="s">
        <v>7788</v>
      </c>
      <c r="D2008" s="19" t="s">
        <v>7789</v>
      </c>
      <c r="E2008" s="20">
        <v>38261</v>
      </c>
      <c r="F2008" s="20">
        <v>38442</v>
      </c>
      <c r="G2008" s="19" t="s">
        <v>75</v>
      </c>
      <c r="H2008" s="19" t="s">
        <v>2660</v>
      </c>
      <c r="I2008" s="19" t="s">
        <v>2118</v>
      </c>
      <c r="J2008" s="19" t="s">
        <v>7204</v>
      </c>
      <c r="O2008" s="19" t="s">
        <v>10769</v>
      </c>
      <c r="P2008" s="20"/>
      <c r="R2008" s="19">
        <v>0</v>
      </c>
      <c r="S2008" s="19" t="str">
        <f>IF(COUNTIF($B$2:B2008,B2008)&gt;1,"重複","")</f>
        <v/>
      </c>
      <c r="T2008" s="19" t="s">
        <v>11124</v>
      </c>
    </row>
    <row r="2009" spans="1:20" s="19" customFormat="1" hidden="1">
      <c r="A2009" s="19">
        <v>720040186</v>
      </c>
      <c r="B2009" s="19">
        <v>20031791</v>
      </c>
      <c r="C2009" s="19" t="s">
        <v>7722</v>
      </c>
      <c r="D2009" s="19" t="s">
        <v>7723</v>
      </c>
      <c r="E2009" s="20">
        <v>36251</v>
      </c>
      <c r="F2009" s="20">
        <v>36616</v>
      </c>
      <c r="G2009" s="19" t="s">
        <v>75</v>
      </c>
      <c r="H2009" s="19" t="s">
        <v>94</v>
      </c>
      <c r="I2009" s="19" t="s">
        <v>12178</v>
      </c>
      <c r="O2009" s="19" t="s">
        <v>10768</v>
      </c>
      <c r="P2009" s="20"/>
      <c r="R2009" s="19">
        <v>6230</v>
      </c>
      <c r="S2009" s="19" t="str">
        <f>IF(COUNTIF($B$2:B2009,B2009)&gt;1,"重複","")</f>
        <v/>
      </c>
      <c r="T2009" s="19" t="s">
        <v>11124</v>
      </c>
    </row>
    <row r="2010" spans="1:20" s="19" customFormat="1" hidden="1">
      <c r="A2010" s="19">
        <v>720040187</v>
      </c>
      <c r="B2010" s="19">
        <v>20049733</v>
      </c>
      <c r="C2010" s="19" t="s">
        <v>7740</v>
      </c>
      <c r="D2010" s="19" t="s">
        <v>7741</v>
      </c>
      <c r="E2010" s="20">
        <v>37712</v>
      </c>
      <c r="F2010" s="20">
        <v>38077</v>
      </c>
      <c r="G2010" s="19" t="s">
        <v>75</v>
      </c>
      <c r="H2010" s="19" t="s">
        <v>43</v>
      </c>
      <c r="I2010" s="19" t="s">
        <v>6146</v>
      </c>
      <c r="O2010" s="19" t="s">
        <v>10771</v>
      </c>
      <c r="P2010" s="20"/>
      <c r="R2010" s="19">
        <v>6600</v>
      </c>
      <c r="S2010" s="19" t="str">
        <f>IF(COUNTIF($B$2:B2010,B2010)&gt;1,"重複","")</f>
        <v/>
      </c>
      <c r="T2010" s="19" t="s">
        <v>11124</v>
      </c>
    </row>
    <row r="2011" spans="1:20" s="19" customFormat="1" hidden="1">
      <c r="A2011" s="19">
        <v>720040188</v>
      </c>
      <c r="B2011" s="19">
        <v>20023413</v>
      </c>
      <c r="C2011" s="19" t="s">
        <v>7703</v>
      </c>
      <c r="D2011" s="19" t="s">
        <v>7704</v>
      </c>
      <c r="E2011" s="20">
        <v>36069</v>
      </c>
      <c r="F2011" s="20">
        <v>36250</v>
      </c>
      <c r="G2011" s="19" t="s">
        <v>75</v>
      </c>
      <c r="H2011" s="19" t="s">
        <v>43</v>
      </c>
      <c r="I2011" s="19" t="s">
        <v>12308</v>
      </c>
      <c r="O2011" s="19" t="s">
        <v>10771</v>
      </c>
      <c r="P2011" s="20"/>
      <c r="R2011" s="19">
        <v>6230</v>
      </c>
      <c r="S2011" s="19" t="str">
        <f>IF(COUNTIF($B$2:B2011,B2011)&gt;1,"重複","")</f>
        <v/>
      </c>
      <c r="T2011" s="19" t="s">
        <v>11124</v>
      </c>
    </row>
    <row r="2012" spans="1:20" s="19" customFormat="1" hidden="1">
      <c r="A2012" s="19">
        <v>720040189</v>
      </c>
      <c r="B2012" s="19">
        <v>20063213</v>
      </c>
      <c r="C2012" s="19" t="s">
        <v>7808</v>
      </c>
      <c r="D2012" s="19" t="s">
        <v>7809</v>
      </c>
      <c r="E2012" s="20">
        <v>38261</v>
      </c>
      <c r="F2012" s="20">
        <v>38442</v>
      </c>
      <c r="G2012" s="19" t="s">
        <v>75</v>
      </c>
      <c r="H2012" s="19" t="s">
        <v>43</v>
      </c>
      <c r="I2012" s="19" t="s">
        <v>629</v>
      </c>
      <c r="O2012" s="19" t="s">
        <v>10771</v>
      </c>
      <c r="P2012" s="20"/>
      <c r="R2012" s="19">
        <v>5600</v>
      </c>
      <c r="S2012" s="19" t="str">
        <f>IF(COUNTIF($B$2:B2012,B2012)&gt;1,"重複","")</f>
        <v/>
      </c>
      <c r="T2012" s="19" t="s">
        <v>11124</v>
      </c>
    </row>
    <row r="2013" spans="1:20" s="19" customFormat="1" hidden="1">
      <c r="A2013" s="19">
        <v>720040190</v>
      </c>
      <c r="B2013" s="19">
        <v>20061816</v>
      </c>
      <c r="C2013" s="19" t="s">
        <v>7795</v>
      </c>
      <c r="D2013" s="19" t="s">
        <v>7796</v>
      </c>
      <c r="E2013" s="20">
        <v>38261</v>
      </c>
      <c r="F2013" s="20">
        <v>38442</v>
      </c>
      <c r="G2013" s="19" t="s">
        <v>75</v>
      </c>
      <c r="H2013" s="19" t="s">
        <v>2660</v>
      </c>
      <c r="I2013" s="19" t="s">
        <v>2118</v>
      </c>
      <c r="O2013" s="19" t="s">
        <v>10769</v>
      </c>
      <c r="P2013" s="20"/>
      <c r="R2013" s="19">
        <v>6230</v>
      </c>
      <c r="S2013" s="19" t="str">
        <f>IF(COUNTIF($B$2:B2013,B2013)&gt;1,"重複","")</f>
        <v/>
      </c>
      <c r="T2013" s="19" t="s">
        <v>11124</v>
      </c>
    </row>
    <row r="2014" spans="1:20" s="19" customFormat="1" hidden="1">
      <c r="A2014" s="19">
        <v>720040191</v>
      </c>
      <c r="B2014" s="19">
        <v>20063171</v>
      </c>
      <c r="C2014" s="19" t="s">
        <v>7802</v>
      </c>
      <c r="D2014" s="19" t="s">
        <v>7803</v>
      </c>
      <c r="E2014" s="20">
        <v>38261</v>
      </c>
      <c r="F2014" s="20">
        <v>38442</v>
      </c>
      <c r="G2014" s="19" t="s">
        <v>75</v>
      </c>
      <c r="H2014" s="19" t="s">
        <v>43</v>
      </c>
      <c r="I2014" s="19" t="s">
        <v>1588</v>
      </c>
      <c r="O2014" s="19" t="s">
        <v>10771</v>
      </c>
      <c r="P2014" s="20"/>
      <c r="R2014" s="19">
        <v>6600</v>
      </c>
      <c r="S2014" s="19" t="str">
        <f>IF(COUNTIF($B$2:B2014,B2014)&gt;1,"重複","")</f>
        <v/>
      </c>
      <c r="T2014" s="19" t="s">
        <v>11124</v>
      </c>
    </row>
    <row r="2015" spans="1:20" s="19" customFormat="1" hidden="1">
      <c r="A2015" s="19">
        <v>720040192</v>
      </c>
      <c r="B2015" s="19">
        <v>20021937</v>
      </c>
      <c r="C2015" s="19" t="s">
        <v>5391</v>
      </c>
      <c r="D2015" s="19" t="s">
        <v>5392</v>
      </c>
      <c r="E2015" s="20">
        <v>36617</v>
      </c>
      <c r="F2015" s="20">
        <v>36981</v>
      </c>
      <c r="G2015" s="19" t="s">
        <v>75</v>
      </c>
      <c r="H2015" s="19" t="s">
        <v>119</v>
      </c>
      <c r="I2015" s="19" t="s">
        <v>10133</v>
      </c>
      <c r="J2015" s="19" t="s">
        <v>10134</v>
      </c>
      <c r="O2015" s="19" t="s">
        <v>10792</v>
      </c>
      <c r="P2015" s="20"/>
      <c r="R2015" s="19">
        <v>5730</v>
      </c>
      <c r="S2015" s="19" t="str">
        <f>IF(COUNTIF($B$2:B2015,B2015)&gt;1,"重複","")</f>
        <v/>
      </c>
      <c r="T2015" s="19" t="s">
        <v>11124</v>
      </c>
    </row>
    <row r="2016" spans="1:20" s="19" customFormat="1" hidden="1">
      <c r="A2016" s="19">
        <v>720040193</v>
      </c>
      <c r="B2016" s="19">
        <v>20063204</v>
      </c>
      <c r="C2016" s="19" t="s">
        <v>7807</v>
      </c>
      <c r="D2016" s="19" t="s">
        <v>6657</v>
      </c>
      <c r="E2016" s="20">
        <v>38261</v>
      </c>
      <c r="F2016" s="20">
        <v>38442</v>
      </c>
      <c r="G2016" s="19" t="s">
        <v>75</v>
      </c>
      <c r="H2016" s="19" t="s">
        <v>43</v>
      </c>
      <c r="I2016" s="19" t="s">
        <v>2077</v>
      </c>
      <c r="O2016" s="19" t="s">
        <v>10771</v>
      </c>
      <c r="P2016" s="20"/>
      <c r="R2016" s="19">
        <v>6600</v>
      </c>
      <c r="S2016" s="19" t="str">
        <f>IF(COUNTIF($B$2:B2016,B2016)&gt;1,"重複","")</f>
        <v/>
      </c>
      <c r="T2016" s="19" t="s">
        <v>11124</v>
      </c>
    </row>
    <row r="2017" spans="1:20" s="19" customFormat="1" hidden="1">
      <c r="A2017" s="19">
        <v>720040194</v>
      </c>
      <c r="B2017" s="19">
        <v>20026298</v>
      </c>
      <c r="C2017" s="19" t="s">
        <v>7708</v>
      </c>
      <c r="D2017" s="19" t="s">
        <v>7709</v>
      </c>
      <c r="E2017" s="20">
        <v>36815</v>
      </c>
      <c r="F2017" s="20">
        <v>36981</v>
      </c>
      <c r="G2017" s="19" t="s">
        <v>75</v>
      </c>
      <c r="H2017" s="19" t="s">
        <v>43</v>
      </c>
      <c r="I2017" s="19" t="s">
        <v>8476</v>
      </c>
      <c r="O2017" s="19" t="s">
        <v>10771</v>
      </c>
      <c r="P2017" s="20"/>
      <c r="R2017" s="19">
        <v>5730</v>
      </c>
      <c r="S2017" s="19" t="str">
        <f>IF(COUNTIF($B$2:B2017,B2017)&gt;1,"重複","")</f>
        <v/>
      </c>
      <c r="T2017" s="19" t="s">
        <v>11124</v>
      </c>
    </row>
    <row r="2018" spans="1:20" s="19" customFormat="1" hidden="1">
      <c r="A2018" s="19">
        <v>720040195</v>
      </c>
      <c r="B2018" s="19">
        <v>20028085</v>
      </c>
      <c r="C2018" s="19" t="s">
        <v>7714</v>
      </c>
      <c r="D2018" s="19" t="s">
        <v>7715</v>
      </c>
      <c r="E2018" s="20">
        <v>36069</v>
      </c>
      <c r="F2018" s="20">
        <v>36250</v>
      </c>
      <c r="G2018" s="19" t="s">
        <v>75</v>
      </c>
      <c r="H2018" s="19" t="s">
        <v>76</v>
      </c>
      <c r="I2018" s="19" t="s">
        <v>1088</v>
      </c>
      <c r="O2018" s="19" t="s">
        <v>10776</v>
      </c>
      <c r="P2018" s="20"/>
      <c r="R2018" s="19">
        <v>5230</v>
      </c>
      <c r="S2018" s="19" t="str">
        <f>IF(COUNTIF($B$2:B2018,B2018)&gt;1,"重複","")</f>
        <v/>
      </c>
      <c r="T2018" s="19" t="s">
        <v>11124</v>
      </c>
    </row>
    <row r="2019" spans="1:20" s="19" customFormat="1" hidden="1">
      <c r="A2019" s="19">
        <v>720040196</v>
      </c>
      <c r="B2019" s="19">
        <v>20031319</v>
      </c>
      <c r="C2019" s="19" t="s">
        <v>7718</v>
      </c>
      <c r="D2019" s="19" t="s">
        <v>7719</v>
      </c>
      <c r="E2019" s="20">
        <v>35886</v>
      </c>
      <c r="F2019" s="20">
        <v>36250</v>
      </c>
      <c r="G2019" s="19" t="s">
        <v>75</v>
      </c>
      <c r="H2019" s="19" t="s">
        <v>94</v>
      </c>
      <c r="O2019" s="19" t="s">
        <v>10768</v>
      </c>
      <c r="P2019" s="20"/>
      <c r="R2019" s="19">
        <v>6230</v>
      </c>
      <c r="S2019" s="19" t="str">
        <f>IF(COUNTIF($B$2:B2019,B2019)&gt;1,"重複","")</f>
        <v/>
      </c>
      <c r="T2019" s="19" t="s">
        <v>11124</v>
      </c>
    </row>
    <row r="2020" spans="1:20" s="19" customFormat="1" hidden="1">
      <c r="A2020" s="19">
        <v>720040197</v>
      </c>
      <c r="B2020" s="19">
        <v>20105434</v>
      </c>
      <c r="C2020" s="19" t="s">
        <v>4759</v>
      </c>
      <c r="D2020" s="19" t="s">
        <v>4760</v>
      </c>
      <c r="E2020" s="20">
        <v>40133</v>
      </c>
      <c r="F2020" s="20">
        <v>40268</v>
      </c>
      <c r="G2020" s="19" t="s">
        <v>75</v>
      </c>
      <c r="H2020" s="19" t="s">
        <v>2812</v>
      </c>
      <c r="I2020" s="19" t="s">
        <v>12210</v>
      </c>
      <c r="O2020" s="19" t="s">
        <v>10869</v>
      </c>
      <c r="P2020" s="20"/>
      <c r="R2020" s="19">
        <v>5730</v>
      </c>
      <c r="S2020" s="19" t="str">
        <f>IF(COUNTIF($B$2:B2020,B2020)&gt;1,"重複","")</f>
        <v/>
      </c>
      <c r="T2020" s="19" t="s">
        <v>11124</v>
      </c>
    </row>
    <row r="2021" spans="1:20" s="19" customFormat="1" hidden="1">
      <c r="A2021" s="19">
        <v>720040197</v>
      </c>
      <c r="B2021" s="19">
        <v>20055113</v>
      </c>
      <c r="C2021" s="19" t="s">
        <v>4759</v>
      </c>
      <c r="D2021" s="19" t="s">
        <v>4760</v>
      </c>
      <c r="E2021" s="20">
        <v>37895</v>
      </c>
      <c r="F2021" s="20">
        <v>38077</v>
      </c>
      <c r="G2021" s="19" t="s">
        <v>75</v>
      </c>
      <c r="H2021" s="19" t="s">
        <v>2660</v>
      </c>
      <c r="I2021" s="19" t="s">
        <v>7204</v>
      </c>
      <c r="O2021" s="19" t="s">
        <v>10769</v>
      </c>
      <c r="P2021" s="20"/>
      <c r="R2021" s="19">
        <v>5230</v>
      </c>
      <c r="S2021" s="19" t="str">
        <f>IF(COUNTIF($B$2:B2021,B2021)&gt;1,"重複","")</f>
        <v/>
      </c>
      <c r="T2021" s="19" t="s">
        <v>11124</v>
      </c>
    </row>
    <row r="2022" spans="1:20" s="19" customFormat="1" hidden="1">
      <c r="A2022" s="19">
        <v>720040198</v>
      </c>
      <c r="B2022" s="19">
        <v>20060379</v>
      </c>
      <c r="C2022" s="19" t="s">
        <v>7754</v>
      </c>
      <c r="D2022" s="19" t="s">
        <v>7755</v>
      </c>
      <c r="E2022" s="20">
        <v>38261</v>
      </c>
      <c r="F2022" s="20">
        <v>38442</v>
      </c>
      <c r="G2022" s="19" t="s">
        <v>75</v>
      </c>
      <c r="H2022" s="19" t="s">
        <v>94</v>
      </c>
      <c r="I2022" s="19" t="s">
        <v>7756</v>
      </c>
      <c r="J2022" s="19" t="s">
        <v>7757</v>
      </c>
      <c r="O2022" s="19" t="s">
        <v>10768</v>
      </c>
      <c r="P2022" s="20"/>
      <c r="R2022" s="19">
        <v>5110</v>
      </c>
      <c r="S2022" s="19" t="str">
        <f>IF(COUNTIF($B$2:B2022,B2022)&gt;1,"重複","")</f>
        <v/>
      </c>
      <c r="T2022" s="19" t="s">
        <v>11124</v>
      </c>
    </row>
    <row r="2023" spans="1:20" s="19" customFormat="1" hidden="1">
      <c r="A2023" s="19">
        <v>720040199</v>
      </c>
      <c r="B2023" s="19">
        <v>20061532</v>
      </c>
      <c r="C2023" s="19" t="s">
        <v>7764</v>
      </c>
      <c r="D2023" s="19" t="s">
        <v>7765</v>
      </c>
      <c r="E2023" s="20">
        <v>38261</v>
      </c>
      <c r="F2023" s="20">
        <v>38442</v>
      </c>
      <c r="G2023" s="19" t="s">
        <v>75</v>
      </c>
      <c r="H2023" s="19" t="s">
        <v>94</v>
      </c>
      <c r="I2023" s="19" t="s">
        <v>7766</v>
      </c>
      <c r="O2023" s="19" t="s">
        <v>10768</v>
      </c>
      <c r="P2023" s="20"/>
      <c r="R2023" s="19">
        <v>6100</v>
      </c>
      <c r="S2023" s="19" t="str">
        <f>IF(COUNTIF($B$2:B2023,B2023)&gt;1,"重複","")</f>
        <v/>
      </c>
      <c r="T2023" s="19" t="s">
        <v>11124</v>
      </c>
    </row>
    <row r="2024" spans="1:20" s="19" customFormat="1" hidden="1">
      <c r="A2024" s="19">
        <v>720040200</v>
      </c>
      <c r="B2024" s="19">
        <v>20061728</v>
      </c>
      <c r="C2024" s="19" t="s">
        <v>4188</v>
      </c>
      <c r="D2024" s="19" t="s">
        <v>4189</v>
      </c>
      <c r="E2024" s="20">
        <v>38261</v>
      </c>
      <c r="F2024" s="20">
        <v>38442</v>
      </c>
      <c r="G2024" s="19" t="s">
        <v>75</v>
      </c>
      <c r="H2024" s="19" t="s">
        <v>2660</v>
      </c>
      <c r="I2024" s="19" t="s">
        <v>2118</v>
      </c>
      <c r="O2024" s="19" t="s">
        <v>10769</v>
      </c>
      <c r="P2024" s="20"/>
      <c r="R2024" s="19">
        <v>6230</v>
      </c>
      <c r="S2024" s="19" t="str">
        <f>IF(COUNTIF($B$2:B2024,B2024)&gt;1,"重複","")</f>
        <v/>
      </c>
      <c r="T2024" s="19" t="s">
        <v>11124</v>
      </c>
    </row>
    <row r="2025" spans="1:20" s="19" customFormat="1" hidden="1">
      <c r="A2025" s="19">
        <v>720040201</v>
      </c>
      <c r="B2025" s="19">
        <v>20061621</v>
      </c>
      <c r="C2025" s="19" t="s">
        <v>7775</v>
      </c>
      <c r="D2025" s="19" t="s">
        <v>7776</v>
      </c>
      <c r="E2025" s="20">
        <v>38261</v>
      </c>
      <c r="F2025" s="20">
        <v>38442</v>
      </c>
      <c r="G2025" s="19" t="s">
        <v>75</v>
      </c>
      <c r="H2025" s="19" t="s">
        <v>33</v>
      </c>
      <c r="I2025" s="19" t="s">
        <v>7777</v>
      </c>
      <c r="O2025" s="19" t="s">
        <v>10770</v>
      </c>
      <c r="P2025" s="20"/>
      <c r="R2025" s="19">
        <v>6600</v>
      </c>
      <c r="S2025" s="19" t="str">
        <f>IF(COUNTIF($B$2:B2025,B2025)&gt;1,"重複","")</f>
        <v/>
      </c>
      <c r="T2025" s="19" t="s">
        <v>11124</v>
      </c>
    </row>
    <row r="2026" spans="1:20" s="19" customFormat="1" hidden="1">
      <c r="A2026" s="19">
        <v>720040202</v>
      </c>
      <c r="B2026" s="19">
        <v>20061541</v>
      </c>
      <c r="C2026" s="19" t="s">
        <v>7767</v>
      </c>
      <c r="D2026" s="19" t="s">
        <v>7768</v>
      </c>
      <c r="E2026" s="20">
        <v>38261</v>
      </c>
      <c r="F2026" s="20">
        <v>38442</v>
      </c>
      <c r="G2026" s="19" t="s">
        <v>75</v>
      </c>
      <c r="H2026" s="19" t="s">
        <v>94</v>
      </c>
      <c r="I2026" s="19" t="s">
        <v>6237</v>
      </c>
      <c r="O2026" s="19" t="s">
        <v>10768</v>
      </c>
      <c r="P2026" s="20"/>
      <c r="R2026" s="19">
        <v>6100</v>
      </c>
      <c r="S2026" s="19" t="str">
        <f>IF(COUNTIF($B$2:B2026,B2026)&gt;1,"重複","")</f>
        <v/>
      </c>
      <c r="T2026" s="19" t="s">
        <v>11124</v>
      </c>
    </row>
    <row r="2027" spans="1:20" s="19" customFormat="1" hidden="1">
      <c r="A2027" s="19">
        <v>720040203</v>
      </c>
      <c r="B2027" s="19">
        <v>20061611</v>
      </c>
      <c r="C2027" s="19" t="s">
        <v>7773</v>
      </c>
      <c r="D2027" s="19" t="s">
        <v>7774</v>
      </c>
      <c r="E2027" s="20">
        <v>38261</v>
      </c>
      <c r="F2027" s="20">
        <v>38442</v>
      </c>
      <c r="G2027" s="19" t="s">
        <v>75</v>
      </c>
      <c r="H2027" s="19" t="s">
        <v>33</v>
      </c>
      <c r="I2027" s="19" t="s">
        <v>2239</v>
      </c>
      <c r="O2027" s="19" t="s">
        <v>10770</v>
      </c>
      <c r="P2027" s="20"/>
      <c r="R2027" s="19">
        <v>6600</v>
      </c>
      <c r="S2027" s="19" t="str">
        <f>IF(COUNTIF($B$2:B2027,B2027)&gt;1,"重複","")</f>
        <v/>
      </c>
      <c r="T2027" s="19" t="s">
        <v>11124</v>
      </c>
    </row>
    <row r="2028" spans="1:20" s="19" customFormat="1" hidden="1">
      <c r="A2028" s="19">
        <v>720040204</v>
      </c>
      <c r="B2028" s="19">
        <v>20025362</v>
      </c>
      <c r="C2028" s="19" t="s">
        <v>2574</v>
      </c>
      <c r="D2028" s="19" t="s">
        <v>2575</v>
      </c>
      <c r="E2028" s="20">
        <v>36251</v>
      </c>
      <c r="F2028" s="20">
        <v>36616</v>
      </c>
      <c r="G2028" s="19" t="s">
        <v>75</v>
      </c>
      <c r="H2028" s="19" t="s">
        <v>43</v>
      </c>
      <c r="I2028" s="19" t="s">
        <v>4528</v>
      </c>
      <c r="O2028" s="19" t="s">
        <v>10771</v>
      </c>
      <c r="P2028" s="20">
        <v>42384</v>
      </c>
      <c r="Q2028" s="19" t="s">
        <v>29</v>
      </c>
      <c r="R2028" s="19">
        <v>5230</v>
      </c>
      <c r="S2028" s="19" t="str">
        <f>IF(COUNTIF($B$2:B2028,B2028)&gt;1,"重複","")</f>
        <v/>
      </c>
      <c r="T2028" s="19" t="s">
        <v>11124</v>
      </c>
    </row>
    <row r="2029" spans="1:20" s="19" customFormat="1" hidden="1">
      <c r="A2029" s="19">
        <v>720040205</v>
      </c>
      <c r="B2029" s="19">
        <v>20062714</v>
      </c>
      <c r="C2029" s="19" t="s">
        <v>7700</v>
      </c>
      <c r="D2029" s="19" t="s">
        <v>7701</v>
      </c>
      <c r="E2029" s="20">
        <v>38276</v>
      </c>
      <c r="F2029" s="20">
        <v>38442</v>
      </c>
      <c r="G2029" s="19" t="s">
        <v>75</v>
      </c>
      <c r="H2029" s="19" t="s">
        <v>2660</v>
      </c>
      <c r="I2029" s="19" t="s">
        <v>7204</v>
      </c>
      <c r="O2029" s="19" t="s">
        <v>10769</v>
      </c>
      <c r="P2029" s="20"/>
      <c r="R2029" s="19">
        <v>6600</v>
      </c>
      <c r="S2029" s="19" t="str">
        <f>IF(COUNTIF($B$2:B2029,B2029)&gt;1,"重複","")</f>
        <v/>
      </c>
      <c r="T2029" s="19" t="s">
        <v>11124</v>
      </c>
    </row>
    <row r="2030" spans="1:20" s="19" customFormat="1" hidden="1">
      <c r="A2030" s="19">
        <v>720040206</v>
      </c>
      <c r="B2030" s="19">
        <v>20062705</v>
      </c>
      <c r="C2030" s="19" t="s">
        <v>7698</v>
      </c>
      <c r="D2030" s="19" t="s">
        <v>7699</v>
      </c>
      <c r="E2030" s="20">
        <v>38276</v>
      </c>
      <c r="F2030" s="20">
        <v>38442</v>
      </c>
      <c r="G2030" s="19" t="s">
        <v>75</v>
      </c>
      <c r="H2030" s="19" t="s">
        <v>2660</v>
      </c>
      <c r="I2030" s="19" t="s">
        <v>7204</v>
      </c>
      <c r="O2030" s="19" t="s">
        <v>10769</v>
      </c>
      <c r="P2030" s="20"/>
      <c r="R2030" s="19">
        <v>5730</v>
      </c>
      <c r="S2030" s="19" t="str">
        <f>IF(COUNTIF($B$2:B2030,B2030)&gt;1,"重複","")</f>
        <v/>
      </c>
      <c r="T2030" s="19" t="s">
        <v>11124</v>
      </c>
    </row>
    <row r="2031" spans="1:20" s="19" customFormat="1" hidden="1">
      <c r="A2031" s="19">
        <v>720040207</v>
      </c>
      <c r="B2031" s="19">
        <v>20050862</v>
      </c>
      <c r="C2031" s="19" t="s">
        <v>7696</v>
      </c>
      <c r="D2031" s="19" t="s">
        <v>7697</v>
      </c>
      <c r="E2031" s="20">
        <v>37773</v>
      </c>
      <c r="F2031" s="20">
        <v>38077</v>
      </c>
      <c r="G2031" s="19" t="s">
        <v>75</v>
      </c>
      <c r="H2031" s="19" t="s">
        <v>94</v>
      </c>
      <c r="I2031" s="19" t="s">
        <v>12197</v>
      </c>
      <c r="O2031" s="19" t="s">
        <v>10768</v>
      </c>
      <c r="P2031" s="20"/>
      <c r="R2031" s="19">
        <v>6230</v>
      </c>
      <c r="S2031" s="19" t="str">
        <f>IF(COUNTIF($B$2:B2031,B2031)&gt;1,"重複","")</f>
        <v/>
      </c>
      <c r="T2031" s="19" t="s">
        <v>11124</v>
      </c>
    </row>
    <row r="2032" spans="1:20" s="19" customFormat="1" hidden="1">
      <c r="A2032" s="19">
        <v>720040208</v>
      </c>
      <c r="B2032" s="19">
        <v>20111269</v>
      </c>
      <c r="C2032" s="19" t="s">
        <v>13355</v>
      </c>
      <c r="D2032" s="19" t="s">
        <v>13356</v>
      </c>
      <c r="E2032" s="20">
        <v>40348</v>
      </c>
      <c r="F2032" s="20">
        <v>40633</v>
      </c>
      <c r="G2032" s="19" t="s">
        <v>12416</v>
      </c>
      <c r="H2032" s="19" t="s">
        <v>119</v>
      </c>
      <c r="I2032" s="19" t="s">
        <v>13357</v>
      </c>
      <c r="O2032" s="19" t="s">
        <v>10792</v>
      </c>
      <c r="P2032" s="20"/>
      <c r="R2032" s="19">
        <v>0</v>
      </c>
      <c r="S2032" s="19" t="str">
        <f>IF(COUNTIF($B$2:B2032,B2032)&gt;1,"重複","")</f>
        <v/>
      </c>
      <c r="T2032" s="19" t="s">
        <v>12418</v>
      </c>
    </row>
    <row r="2033" spans="1:20" s="19" customFormat="1" hidden="1">
      <c r="A2033" s="19">
        <v>720040208</v>
      </c>
      <c r="B2033" s="19">
        <v>20063729</v>
      </c>
      <c r="C2033" s="19" t="s">
        <v>7691</v>
      </c>
      <c r="D2033" s="19" t="s">
        <v>7692</v>
      </c>
      <c r="E2033" s="20">
        <v>38292</v>
      </c>
      <c r="F2033" s="20">
        <v>38442</v>
      </c>
      <c r="G2033" s="19" t="s">
        <v>75</v>
      </c>
      <c r="H2033" s="19" t="s">
        <v>43</v>
      </c>
      <c r="I2033" s="19" t="s">
        <v>7693</v>
      </c>
      <c r="O2033" s="19" t="s">
        <v>10771</v>
      </c>
      <c r="P2033" s="20"/>
      <c r="R2033" s="19">
        <v>6230</v>
      </c>
      <c r="S2033" s="19" t="str">
        <f>IF(COUNTIF($B$2:B2033,B2033)&gt;1,"重複","")</f>
        <v/>
      </c>
      <c r="T2033" s="19" t="s">
        <v>11124</v>
      </c>
    </row>
    <row r="2034" spans="1:20" s="19" customFormat="1" hidden="1">
      <c r="A2034" s="19">
        <v>720040209</v>
      </c>
      <c r="B2034" s="19">
        <v>20062732</v>
      </c>
      <c r="C2034" s="19" t="s">
        <v>7682</v>
      </c>
      <c r="D2034" s="19" t="s">
        <v>7683</v>
      </c>
      <c r="E2034" s="20">
        <v>38292</v>
      </c>
      <c r="F2034" s="20">
        <v>38442</v>
      </c>
      <c r="G2034" s="19" t="s">
        <v>75</v>
      </c>
      <c r="H2034" s="19" t="s">
        <v>94</v>
      </c>
      <c r="I2034" s="19" t="s">
        <v>7684</v>
      </c>
      <c r="O2034" s="19" t="s">
        <v>10768</v>
      </c>
      <c r="P2034" s="20"/>
      <c r="R2034" s="19">
        <v>5110</v>
      </c>
      <c r="S2034" s="19" t="str">
        <f>IF(COUNTIF($B$2:B2034,B2034)&gt;1,"重複","")</f>
        <v/>
      </c>
      <c r="T2034" s="19" t="s">
        <v>11124</v>
      </c>
    </row>
    <row r="2035" spans="1:20" s="19" customFormat="1" hidden="1">
      <c r="A2035" s="19">
        <v>720040210</v>
      </c>
      <c r="B2035" s="19">
        <v>20063756</v>
      </c>
      <c r="C2035" s="19" t="s">
        <v>7694</v>
      </c>
      <c r="D2035" s="19" t="s">
        <v>7695</v>
      </c>
      <c r="E2035" s="20">
        <v>38292</v>
      </c>
      <c r="F2035" s="20">
        <v>38442</v>
      </c>
      <c r="G2035" s="19" t="s">
        <v>75</v>
      </c>
      <c r="H2035" s="19" t="s">
        <v>43</v>
      </c>
      <c r="I2035" s="19" t="s">
        <v>238</v>
      </c>
      <c r="O2035" s="19" t="s">
        <v>10771</v>
      </c>
      <c r="P2035" s="20"/>
      <c r="R2035" s="19">
        <v>6100</v>
      </c>
      <c r="S2035" s="19" t="str">
        <f>IF(COUNTIF($B$2:B2035,B2035)&gt;1,"重複","")</f>
        <v/>
      </c>
      <c r="T2035" s="19" t="s">
        <v>11124</v>
      </c>
    </row>
    <row r="2036" spans="1:20" s="19" customFormat="1" hidden="1">
      <c r="A2036" s="19">
        <v>720040211</v>
      </c>
      <c r="B2036" s="19">
        <v>20064770</v>
      </c>
      <c r="C2036" s="19" t="s">
        <v>7608</v>
      </c>
      <c r="D2036" s="19" t="s">
        <v>7609</v>
      </c>
      <c r="E2036" s="20">
        <v>38412</v>
      </c>
      <c r="F2036" s="20">
        <v>38442</v>
      </c>
      <c r="G2036" s="19" t="s">
        <v>75</v>
      </c>
      <c r="H2036" s="19" t="s">
        <v>76</v>
      </c>
      <c r="I2036" s="19" t="s">
        <v>7603</v>
      </c>
      <c r="O2036" s="19" t="s">
        <v>10776</v>
      </c>
      <c r="P2036" s="20"/>
      <c r="R2036" s="19">
        <v>0</v>
      </c>
      <c r="S2036" s="19" t="str">
        <f>IF(COUNTIF($B$2:B2036,B2036)&gt;1,"重複","")</f>
        <v/>
      </c>
      <c r="T2036" s="19" t="s">
        <v>11124</v>
      </c>
    </row>
    <row r="2037" spans="1:20" s="19" customFormat="1" hidden="1">
      <c r="A2037" s="19">
        <v>720040211</v>
      </c>
      <c r="B2037" s="19">
        <v>20062690</v>
      </c>
      <c r="C2037" s="19" t="s">
        <v>7608</v>
      </c>
      <c r="D2037" s="19" t="s">
        <v>7609</v>
      </c>
      <c r="E2037" s="20">
        <v>38292</v>
      </c>
      <c r="F2037" s="20">
        <v>38442</v>
      </c>
      <c r="G2037" s="19" t="s">
        <v>75</v>
      </c>
      <c r="H2037" s="19" t="s">
        <v>2660</v>
      </c>
      <c r="I2037" s="19" t="s">
        <v>7204</v>
      </c>
      <c r="O2037" s="19" t="s">
        <v>10769</v>
      </c>
      <c r="P2037" s="20"/>
      <c r="R2037" s="19">
        <v>6230</v>
      </c>
      <c r="S2037" s="19" t="str">
        <f>IF(COUNTIF($B$2:B2037,B2037)&gt;1,"重複","")</f>
        <v/>
      </c>
      <c r="T2037" s="19" t="s">
        <v>11124</v>
      </c>
    </row>
    <row r="2038" spans="1:20" s="19" customFormat="1" hidden="1">
      <c r="A2038" s="19">
        <v>720040212</v>
      </c>
      <c r="B2038" s="19">
        <v>20063738</v>
      </c>
      <c r="C2038" s="19" t="s">
        <v>3424</v>
      </c>
      <c r="D2038" s="19" t="s">
        <v>6289</v>
      </c>
      <c r="E2038" s="20">
        <v>38292</v>
      </c>
      <c r="F2038" s="20">
        <v>38442</v>
      </c>
      <c r="G2038" s="19" t="s">
        <v>75</v>
      </c>
      <c r="H2038" s="19" t="s">
        <v>43</v>
      </c>
      <c r="I2038" s="19" t="s">
        <v>7693</v>
      </c>
      <c r="O2038" s="19" t="s">
        <v>10771</v>
      </c>
      <c r="P2038" s="20"/>
      <c r="R2038" s="19">
        <v>5230</v>
      </c>
      <c r="S2038" s="19" t="str">
        <f>IF(COUNTIF($B$2:B2038,B2038)&gt;1,"重複","")</f>
        <v/>
      </c>
      <c r="T2038" s="19" t="s">
        <v>11124</v>
      </c>
    </row>
    <row r="2039" spans="1:20" s="19" customFormat="1" hidden="1">
      <c r="A2039" s="19">
        <v>720040213</v>
      </c>
      <c r="B2039" s="19">
        <v>20063710</v>
      </c>
      <c r="C2039" s="19" t="s">
        <v>7689</v>
      </c>
      <c r="D2039" s="19" t="s">
        <v>7690</v>
      </c>
      <c r="E2039" s="20">
        <v>38292</v>
      </c>
      <c r="F2039" s="20">
        <v>38442</v>
      </c>
      <c r="G2039" s="19" t="s">
        <v>75</v>
      </c>
      <c r="H2039" s="19" t="s">
        <v>43</v>
      </c>
      <c r="I2039" s="19" t="s">
        <v>7167</v>
      </c>
      <c r="O2039" s="19" t="s">
        <v>10771</v>
      </c>
      <c r="P2039" s="20"/>
      <c r="R2039" s="19">
        <v>6100</v>
      </c>
      <c r="S2039" s="19" t="str">
        <f>IF(COUNTIF($B$2:B2039,B2039)&gt;1,"重複","")</f>
        <v/>
      </c>
      <c r="T2039" s="19" t="s">
        <v>11124</v>
      </c>
    </row>
    <row r="2040" spans="1:20" s="19" customFormat="1" hidden="1">
      <c r="A2040" s="19">
        <v>720040214</v>
      </c>
      <c r="B2040" s="19">
        <v>20025140</v>
      </c>
      <c r="C2040" s="19" t="s">
        <v>7674</v>
      </c>
      <c r="D2040" s="19" t="s">
        <v>7675</v>
      </c>
      <c r="E2040" s="20">
        <v>36069</v>
      </c>
      <c r="F2040" s="20">
        <v>36250</v>
      </c>
      <c r="G2040" s="19" t="s">
        <v>75</v>
      </c>
      <c r="H2040" s="19" t="s">
        <v>43</v>
      </c>
      <c r="I2040" s="19" t="s">
        <v>42</v>
      </c>
      <c r="O2040" s="19" t="s">
        <v>10771</v>
      </c>
      <c r="P2040" s="20"/>
      <c r="R2040" s="19">
        <v>5230</v>
      </c>
      <c r="S2040" s="19" t="str">
        <f>IF(COUNTIF($B$2:B2040,B2040)&gt;1,"重複","")</f>
        <v/>
      </c>
      <c r="T2040" s="19" t="s">
        <v>11124</v>
      </c>
    </row>
    <row r="2041" spans="1:20" s="19" customFormat="1" hidden="1">
      <c r="A2041" s="19">
        <v>720040215</v>
      </c>
      <c r="B2041" s="19">
        <v>20062779</v>
      </c>
      <c r="C2041" s="19" t="s">
        <v>7685</v>
      </c>
      <c r="D2041" s="19" t="s">
        <v>7686</v>
      </c>
      <c r="E2041" s="20">
        <v>38292</v>
      </c>
      <c r="F2041" s="20">
        <v>38442</v>
      </c>
      <c r="G2041" s="19" t="s">
        <v>75</v>
      </c>
      <c r="H2041" s="19" t="s">
        <v>28</v>
      </c>
      <c r="I2041" s="19" t="s">
        <v>7300</v>
      </c>
      <c r="O2041" s="19" t="s">
        <v>10787</v>
      </c>
      <c r="P2041" s="20"/>
      <c r="R2041" s="19">
        <v>6600</v>
      </c>
      <c r="S2041" s="19" t="str">
        <f>IF(COUNTIF($B$2:B2041,B2041)&gt;1,"重複","")</f>
        <v/>
      </c>
      <c r="T2041" s="19" t="s">
        <v>11124</v>
      </c>
    </row>
    <row r="2042" spans="1:20" s="19" customFormat="1" hidden="1">
      <c r="A2042" s="19">
        <v>720040216</v>
      </c>
      <c r="B2042" s="19">
        <v>20025530</v>
      </c>
      <c r="C2042" s="19" t="s">
        <v>7676</v>
      </c>
      <c r="D2042" s="19" t="s">
        <v>7677</v>
      </c>
      <c r="E2042" s="20">
        <v>36342</v>
      </c>
      <c r="F2042" s="20">
        <v>36616</v>
      </c>
      <c r="G2042" s="19" t="s">
        <v>75</v>
      </c>
      <c r="H2042" s="19" t="s">
        <v>43</v>
      </c>
      <c r="I2042" s="19" t="s">
        <v>1588</v>
      </c>
      <c r="O2042" s="19" t="s">
        <v>10771</v>
      </c>
      <c r="P2042" s="20"/>
      <c r="R2042" s="19">
        <v>6100</v>
      </c>
      <c r="S2042" s="19" t="str">
        <f>IF(COUNTIF($B$2:B2042,B2042)&gt;1,"重複","")</f>
        <v/>
      </c>
      <c r="T2042" s="19" t="s">
        <v>11124</v>
      </c>
    </row>
    <row r="2043" spans="1:20" s="19" customFormat="1" hidden="1">
      <c r="A2043" s="19">
        <v>720040217</v>
      </c>
      <c r="B2043" s="19">
        <v>20028536</v>
      </c>
      <c r="C2043" s="19" t="s">
        <v>7678</v>
      </c>
      <c r="D2043" s="19" t="s">
        <v>7679</v>
      </c>
      <c r="E2043" s="20">
        <v>35886</v>
      </c>
      <c r="F2043" s="20">
        <v>36250</v>
      </c>
      <c r="G2043" s="19" t="s">
        <v>75</v>
      </c>
      <c r="H2043" s="19" t="s">
        <v>28</v>
      </c>
      <c r="O2043" s="19" t="s">
        <v>10787</v>
      </c>
      <c r="P2043" s="20"/>
      <c r="R2043" s="19">
        <v>6600</v>
      </c>
      <c r="S2043" s="19" t="str">
        <f>IF(COUNTIF($B$2:B2043,B2043)&gt;1,"重複","")</f>
        <v/>
      </c>
      <c r="T2043" s="19" t="s">
        <v>11124</v>
      </c>
    </row>
    <row r="2044" spans="1:20" s="19" customFormat="1" hidden="1">
      <c r="A2044" s="19">
        <v>720040218</v>
      </c>
      <c r="B2044" s="19">
        <v>20063695</v>
      </c>
      <c r="C2044" s="19" t="s">
        <v>7687</v>
      </c>
      <c r="D2044" s="19" t="s">
        <v>7688</v>
      </c>
      <c r="E2044" s="20">
        <v>38292</v>
      </c>
      <c r="F2044" s="20">
        <v>38442</v>
      </c>
      <c r="G2044" s="19" t="s">
        <v>75</v>
      </c>
      <c r="H2044" s="19" t="s">
        <v>43</v>
      </c>
      <c r="I2044" s="19" t="s">
        <v>629</v>
      </c>
      <c r="O2044" s="19" t="s">
        <v>10771</v>
      </c>
      <c r="P2044" s="20"/>
      <c r="R2044" s="19">
        <v>5730</v>
      </c>
      <c r="S2044" s="19" t="str">
        <f>IF(COUNTIF($B$2:B2044,B2044)&gt;1,"重複","")</f>
        <v/>
      </c>
      <c r="T2044" s="19" t="s">
        <v>11124</v>
      </c>
    </row>
    <row r="2045" spans="1:20" s="19" customFormat="1" hidden="1">
      <c r="A2045" s="19">
        <v>720040219</v>
      </c>
      <c r="B2045" s="19">
        <v>20032519</v>
      </c>
      <c r="C2045" s="19" t="s">
        <v>7670</v>
      </c>
      <c r="D2045" s="19" t="s">
        <v>7671</v>
      </c>
      <c r="E2045" s="20">
        <v>36800</v>
      </c>
      <c r="F2045" s="20">
        <v>36981</v>
      </c>
      <c r="G2045" s="19" t="s">
        <v>75</v>
      </c>
      <c r="H2045" s="19" t="s">
        <v>28</v>
      </c>
      <c r="I2045" s="19" t="s">
        <v>12053</v>
      </c>
      <c r="O2045" s="19" t="s">
        <v>10787</v>
      </c>
      <c r="P2045" s="20"/>
      <c r="R2045" s="19">
        <v>6600</v>
      </c>
      <c r="S2045" s="19" t="str">
        <f>IF(COUNTIF($B$2:B2045,B2045)&gt;1,"重複","")</f>
        <v/>
      </c>
      <c r="T2045" s="19" t="s">
        <v>11124</v>
      </c>
    </row>
    <row r="2046" spans="1:20" s="19" customFormat="1" hidden="1">
      <c r="A2046" s="19">
        <v>720040220</v>
      </c>
      <c r="B2046" s="19">
        <v>20063472</v>
      </c>
      <c r="C2046" s="19" t="s">
        <v>7672</v>
      </c>
      <c r="D2046" s="19" t="s">
        <v>7673</v>
      </c>
      <c r="E2046" s="20">
        <v>38311</v>
      </c>
      <c r="F2046" s="20">
        <v>38442</v>
      </c>
      <c r="G2046" s="19" t="s">
        <v>75</v>
      </c>
      <c r="H2046" s="19" t="s">
        <v>33</v>
      </c>
      <c r="I2046" s="19" t="s">
        <v>3764</v>
      </c>
      <c r="O2046" s="19" t="s">
        <v>10770</v>
      </c>
      <c r="P2046" s="20"/>
      <c r="R2046" s="19">
        <v>5600</v>
      </c>
      <c r="S2046" s="19" t="str">
        <f>IF(COUNTIF($B$2:B2046,B2046)&gt;1,"重複","")</f>
        <v/>
      </c>
      <c r="T2046" s="19" t="s">
        <v>11124</v>
      </c>
    </row>
    <row r="2047" spans="1:20" s="19" customFormat="1" hidden="1">
      <c r="A2047" s="19">
        <v>720040221</v>
      </c>
      <c r="B2047" s="19">
        <v>20026465</v>
      </c>
      <c r="C2047" s="19" t="s">
        <v>7644</v>
      </c>
      <c r="D2047" s="19" t="s">
        <v>7645</v>
      </c>
      <c r="E2047" s="20">
        <v>36831</v>
      </c>
      <c r="F2047" s="20">
        <v>36981</v>
      </c>
      <c r="G2047" s="19" t="s">
        <v>75</v>
      </c>
      <c r="H2047" s="19" t="s">
        <v>43</v>
      </c>
      <c r="I2047" s="19" t="s">
        <v>4450</v>
      </c>
      <c r="O2047" s="19" t="s">
        <v>10771</v>
      </c>
      <c r="P2047" s="20"/>
      <c r="R2047" s="19">
        <v>5600</v>
      </c>
      <c r="S2047" s="19" t="str">
        <f>IF(COUNTIF($B$2:B2047,B2047)&gt;1,"重複","")</f>
        <v/>
      </c>
      <c r="T2047" s="19" t="s">
        <v>11124</v>
      </c>
    </row>
    <row r="2048" spans="1:20" s="19" customFormat="1" hidden="1">
      <c r="A2048" s="19">
        <v>720040222</v>
      </c>
      <c r="B2048" s="19">
        <v>20064575</v>
      </c>
      <c r="C2048" s="19" t="s">
        <v>7665</v>
      </c>
      <c r="D2048" s="19" t="s">
        <v>7666</v>
      </c>
      <c r="E2048" s="20">
        <v>38322</v>
      </c>
      <c r="F2048" s="20">
        <v>38442</v>
      </c>
      <c r="G2048" s="19" t="s">
        <v>75</v>
      </c>
      <c r="H2048" s="19" t="s">
        <v>43</v>
      </c>
      <c r="I2048" s="19" t="s">
        <v>7667</v>
      </c>
      <c r="O2048" s="19" t="s">
        <v>10771</v>
      </c>
      <c r="P2048" s="20"/>
      <c r="R2048" s="19">
        <v>5230</v>
      </c>
      <c r="S2048" s="19" t="str">
        <f>IF(COUNTIF($B$2:B2048,B2048)&gt;1,"重複","")</f>
        <v/>
      </c>
      <c r="T2048" s="19" t="s">
        <v>11124</v>
      </c>
    </row>
    <row r="2049" spans="1:20" s="19" customFormat="1" hidden="1">
      <c r="A2049" s="19">
        <v>720040223</v>
      </c>
      <c r="B2049" s="19">
        <v>20064413</v>
      </c>
      <c r="C2049" s="19" t="s">
        <v>7660</v>
      </c>
      <c r="D2049" s="19" t="s">
        <v>7661</v>
      </c>
      <c r="E2049" s="20">
        <v>38322</v>
      </c>
      <c r="F2049" s="20">
        <v>38442</v>
      </c>
      <c r="G2049" s="19" t="s">
        <v>75</v>
      </c>
      <c r="H2049" s="19" t="s">
        <v>43</v>
      </c>
      <c r="I2049" s="19" t="s">
        <v>1588</v>
      </c>
      <c r="O2049" s="19" t="s">
        <v>10771</v>
      </c>
      <c r="P2049" s="20"/>
      <c r="R2049" s="19">
        <v>6100</v>
      </c>
      <c r="S2049" s="19" t="str">
        <f>IF(COUNTIF($B$2:B2049,B2049)&gt;1,"重複","")</f>
        <v/>
      </c>
      <c r="T2049" s="19" t="s">
        <v>11124</v>
      </c>
    </row>
    <row r="2050" spans="1:20" s="19" customFormat="1" hidden="1">
      <c r="A2050" s="19">
        <v>720040224</v>
      </c>
      <c r="B2050" s="19">
        <v>20123894</v>
      </c>
      <c r="C2050" s="19" t="s">
        <v>2882</v>
      </c>
      <c r="D2050" s="19" t="s">
        <v>2883</v>
      </c>
      <c r="E2050" s="20">
        <v>41009</v>
      </c>
      <c r="F2050" s="20">
        <v>41364</v>
      </c>
      <c r="G2050" s="19" t="s">
        <v>75</v>
      </c>
      <c r="H2050" s="19" t="s">
        <v>94</v>
      </c>
      <c r="I2050" s="19" t="s">
        <v>272</v>
      </c>
      <c r="O2050" s="19" t="s">
        <v>10768</v>
      </c>
      <c r="P2050" s="20">
        <v>41374</v>
      </c>
      <c r="Q2050" s="19" t="s">
        <v>29</v>
      </c>
      <c r="R2050" s="19">
        <v>6230</v>
      </c>
      <c r="S2050" s="19" t="str">
        <f>IF(COUNTIF($B$2:B2050,B2050)&gt;1,"重複","")</f>
        <v/>
      </c>
      <c r="T2050" s="19" t="s">
        <v>11124</v>
      </c>
    </row>
    <row r="2051" spans="1:20" s="19" customFormat="1" hidden="1">
      <c r="A2051" s="19">
        <v>720040224</v>
      </c>
      <c r="B2051" s="19">
        <v>20063914</v>
      </c>
      <c r="C2051" s="19" t="s">
        <v>2882</v>
      </c>
      <c r="D2051" s="19" t="s">
        <v>2883</v>
      </c>
      <c r="E2051" s="20">
        <v>38322</v>
      </c>
      <c r="F2051" s="20">
        <v>38442</v>
      </c>
      <c r="G2051" s="19" t="s">
        <v>75</v>
      </c>
      <c r="H2051" s="19" t="s">
        <v>28</v>
      </c>
      <c r="I2051" s="19" t="s">
        <v>6253</v>
      </c>
      <c r="O2051" s="19" t="s">
        <v>10787</v>
      </c>
      <c r="P2051" s="20"/>
      <c r="R2051" s="19">
        <v>0</v>
      </c>
      <c r="S2051" s="19" t="str">
        <f>IF(COUNTIF($B$2:B2051,B2051)&gt;1,"重複","")</f>
        <v/>
      </c>
      <c r="T2051" s="19" t="s">
        <v>11124</v>
      </c>
    </row>
    <row r="2052" spans="1:20" s="19" customFormat="1" hidden="1">
      <c r="A2052" s="19">
        <v>720040225</v>
      </c>
      <c r="B2052" s="19">
        <v>20064584</v>
      </c>
      <c r="C2052" s="19" t="s">
        <v>7668</v>
      </c>
      <c r="D2052" s="19" t="s">
        <v>7669</v>
      </c>
      <c r="E2052" s="20">
        <v>38322</v>
      </c>
      <c r="F2052" s="20">
        <v>38442</v>
      </c>
      <c r="G2052" s="19" t="s">
        <v>75</v>
      </c>
      <c r="H2052" s="19" t="s">
        <v>43</v>
      </c>
      <c r="I2052" s="19" t="s">
        <v>3089</v>
      </c>
      <c r="O2052" s="19" t="s">
        <v>10771</v>
      </c>
      <c r="P2052" s="20"/>
      <c r="R2052" s="19">
        <v>6230</v>
      </c>
      <c r="S2052" s="19" t="str">
        <f>IF(COUNTIF($B$2:B2052,B2052)&gt;1,"重複","")</f>
        <v/>
      </c>
      <c r="T2052" s="19" t="s">
        <v>11124</v>
      </c>
    </row>
    <row r="2053" spans="1:20" s="19" customFormat="1" hidden="1">
      <c r="A2053" s="19">
        <v>720040226</v>
      </c>
      <c r="B2053" s="19">
        <v>20063463</v>
      </c>
      <c r="C2053" s="19" t="s">
        <v>3149</v>
      </c>
      <c r="D2053" s="19" t="s">
        <v>3150</v>
      </c>
      <c r="E2053" s="20">
        <v>38322</v>
      </c>
      <c r="F2053" s="20">
        <v>38442</v>
      </c>
      <c r="G2053" s="19" t="s">
        <v>75</v>
      </c>
      <c r="H2053" s="19" t="s">
        <v>28</v>
      </c>
      <c r="I2053" s="19" t="s">
        <v>10980</v>
      </c>
      <c r="O2053" s="19" t="s">
        <v>10787</v>
      </c>
      <c r="P2053" s="20">
        <v>41827</v>
      </c>
      <c r="Q2053" s="19" t="s">
        <v>29</v>
      </c>
      <c r="R2053" s="19">
        <v>6100</v>
      </c>
      <c r="S2053" s="19" t="str">
        <f>IF(COUNTIF($B$2:B2053,B2053)&gt;1,"重複","")</f>
        <v/>
      </c>
      <c r="T2053" s="19" t="s">
        <v>11124</v>
      </c>
    </row>
    <row r="2054" spans="1:20" s="19" customFormat="1" hidden="1">
      <c r="A2054" s="19">
        <v>720040227</v>
      </c>
      <c r="B2054" s="19">
        <v>20063055</v>
      </c>
      <c r="C2054" s="19" t="s">
        <v>7648</v>
      </c>
      <c r="D2054" s="19" t="s">
        <v>7649</v>
      </c>
      <c r="E2054" s="20">
        <v>38322</v>
      </c>
      <c r="F2054" s="20">
        <v>38442</v>
      </c>
      <c r="G2054" s="19" t="s">
        <v>75</v>
      </c>
      <c r="H2054" s="19" t="s">
        <v>28</v>
      </c>
      <c r="I2054" s="19" t="s">
        <v>7650</v>
      </c>
      <c r="O2054" s="19" t="s">
        <v>10787</v>
      </c>
      <c r="P2054" s="20"/>
      <c r="R2054" s="19">
        <v>6100</v>
      </c>
      <c r="S2054" s="19" t="str">
        <f>IF(COUNTIF($B$2:B2054,B2054)&gt;1,"重複","")</f>
        <v/>
      </c>
      <c r="T2054" s="19" t="s">
        <v>11124</v>
      </c>
    </row>
    <row r="2055" spans="1:20" s="19" customFormat="1" hidden="1">
      <c r="A2055" s="19">
        <v>720040228</v>
      </c>
      <c r="B2055" s="19">
        <v>20044601</v>
      </c>
      <c r="C2055" s="19" t="s">
        <v>7646</v>
      </c>
      <c r="D2055" s="19" t="s">
        <v>7647</v>
      </c>
      <c r="E2055" s="20">
        <v>37423</v>
      </c>
      <c r="F2055" s="20">
        <v>37711</v>
      </c>
      <c r="G2055" s="19" t="s">
        <v>75</v>
      </c>
      <c r="H2055" s="19" t="s">
        <v>43</v>
      </c>
      <c r="I2055" s="19" t="s">
        <v>4528</v>
      </c>
      <c r="O2055" s="19" t="s">
        <v>10771</v>
      </c>
      <c r="P2055" s="20"/>
      <c r="R2055" s="19">
        <v>5730</v>
      </c>
      <c r="S2055" s="19" t="str">
        <f>IF(COUNTIF($B$2:B2055,B2055)&gt;1,"重複","")</f>
        <v/>
      </c>
      <c r="T2055" s="19" t="s">
        <v>11124</v>
      </c>
    </row>
    <row r="2056" spans="1:20" s="19" customFormat="1" hidden="1">
      <c r="A2056" s="19">
        <v>720040229</v>
      </c>
      <c r="B2056" s="19">
        <v>20024942</v>
      </c>
      <c r="C2056" s="19" t="s">
        <v>7642</v>
      </c>
      <c r="D2056" s="19" t="s">
        <v>7643</v>
      </c>
      <c r="E2056" s="20">
        <v>35931</v>
      </c>
      <c r="F2056" s="20">
        <v>36250</v>
      </c>
      <c r="G2056" s="19" t="s">
        <v>75</v>
      </c>
      <c r="H2056" s="19" t="s">
        <v>43</v>
      </c>
      <c r="O2056" s="19" t="s">
        <v>10771</v>
      </c>
      <c r="P2056" s="20"/>
      <c r="R2056" s="19">
        <v>5730</v>
      </c>
      <c r="S2056" s="19" t="str">
        <f>IF(COUNTIF($B$2:B2056,B2056)&gt;1,"重複","")</f>
        <v/>
      </c>
      <c r="T2056" s="19" t="s">
        <v>11124</v>
      </c>
    </row>
    <row r="2057" spans="1:20" s="19" customFormat="1" hidden="1">
      <c r="A2057" s="19">
        <v>720040230</v>
      </c>
      <c r="B2057" s="19">
        <v>20063445</v>
      </c>
      <c r="C2057" s="19" t="s">
        <v>7654</v>
      </c>
      <c r="D2057" s="19" t="s">
        <v>7655</v>
      </c>
      <c r="E2057" s="20">
        <v>38322</v>
      </c>
      <c r="F2057" s="20">
        <v>38442</v>
      </c>
      <c r="G2057" s="19" t="s">
        <v>75</v>
      </c>
      <c r="H2057" s="19" t="s">
        <v>94</v>
      </c>
      <c r="I2057" s="19" t="s">
        <v>6642</v>
      </c>
      <c r="O2057" s="19" t="s">
        <v>10768</v>
      </c>
      <c r="P2057" s="20"/>
      <c r="R2057" s="19">
        <v>6600</v>
      </c>
      <c r="S2057" s="19" t="str">
        <f>IF(COUNTIF($B$2:B2057,B2057)&gt;1,"重複","")</f>
        <v/>
      </c>
      <c r="T2057" s="19" t="s">
        <v>11124</v>
      </c>
    </row>
    <row r="2058" spans="1:20" s="19" customFormat="1" hidden="1">
      <c r="A2058" s="19">
        <v>720040231</v>
      </c>
      <c r="B2058" s="19">
        <v>20064431</v>
      </c>
      <c r="C2058" s="19" t="s">
        <v>7662</v>
      </c>
      <c r="D2058" s="19" t="s">
        <v>7663</v>
      </c>
      <c r="E2058" s="20">
        <v>38322</v>
      </c>
      <c r="F2058" s="20">
        <v>38442</v>
      </c>
      <c r="G2058" s="19" t="s">
        <v>75</v>
      </c>
      <c r="H2058" s="19" t="s">
        <v>43</v>
      </c>
      <c r="I2058" s="19" t="s">
        <v>7664</v>
      </c>
      <c r="O2058" s="19" t="s">
        <v>10771</v>
      </c>
      <c r="P2058" s="20"/>
      <c r="R2058" s="19">
        <v>5600</v>
      </c>
      <c r="S2058" s="19" t="str">
        <f>IF(COUNTIF($B$2:B2058,B2058)&gt;1,"重複","")</f>
        <v/>
      </c>
      <c r="T2058" s="19" t="s">
        <v>11124</v>
      </c>
    </row>
    <row r="2059" spans="1:20" s="19" customFormat="1" hidden="1">
      <c r="A2059" s="19">
        <v>720040232</v>
      </c>
      <c r="B2059" s="19">
        <v>20063125</v>
      </c>
      <c r="C2059" s="19" t="s">
        <v>7651</v>
      </c>
      <c r="D2059" s="19" t="s">
        <v>7652</v>
      </c>
      <c r="E2059" s="20">
        <v>38322</v>
      </c>
      <c r="F2059" s="20">
        <v>38442</v>
      </c>
      <c r="G2059" s="19" t="s">
        <v>75</v>
      </c>
      <c r="H2059" s="19" t="s">
        <v>119</v>
      </c>
      <c r="I2059" s="19" t="s">
        <v>7653</v>
      </c>
      <c r="O2059" s="19" t="s">
        <v>10792</v>
      </c>
      <c r="P2059" s="20"/>
      <c r="R2059" s="19">
        <v>6600</v>
      </c>
      <c r="S2059" s="19" t="str">
        <f>IF(COUNTIF($B$2:B2059,B2059)&gt;1,"重複","")</f>
        <v/>
      </c>
      <c r="T2059" s="19" t="s">
        <v>11124</v>
      </c>
    </row>
    <row r="2060" spans="1:20" s="19" customFormat="1" hidden="1">
      <c r="A2060" s="19">
        <v>720040233</v>
      </c>
      <c r="B2060" s="19">
        <v>20063659</v>
      </c>
      <c r="C2060" s="19" t="s">
        <v>7656</v>
      </c>
      <c r="D2060" s="19" t="s">
        <v>7657</v>
      </c>
      <c r="E2060" s="20">
        <v>38322</v>
      </c>
      <c r="F2060" s="20">
        <v>38442</v>
      </c>
      <c r="G2060" s="19" t="s">
        <v>75</v>
      </c>
      <c r="H2060" s="19" t="s">
        <v>119</v>
      </c>
      <c r="I2060" s="19" t="s">
        <v>1510</v>
      </c>
      <c r="O2060" s="19" t="s">
        <v>10792</v>
      </c>
      <c r="P2060" s="20"/>
      <c r="R2060" s="19">
        <v>4740</v>
      </c>
      <c r="S2060" s="19" t="str">
        <f>IF(COUNTIF($B$2:B2060,B2060)&gt;1,"重複","")</f>
        <v/>
      </c>
      <c r="T2060" s="19" t="s">
        <v>11124</v>
      </c>
    </row>
    <row r="2061" spans="1:20" s="19" customFormat="1" hidden="1">
      <c r="A2061" s="19">
        <v>720040234</v>
      </c>
      <c r="B2061" s="19">
        <v>20064404</v>
      </c>
      <c r="C2061" s="19" t="s">
        <v>7658</v>
      </c>
      <c r="D2061" s="19" t="s">
        <v>7659</v>
      </c>
      <c r="E2061" s="20">
        <v>38322</v>
      </c>
      <c r="F2061" s="20">
        <v>38442</v>
      </c>
      <c r="G2061" s="19" t="s">
        <v>75</v>
      </c>
      <c r="H2061" s="19" t="s">
        <v>43</v>
      </c>
      <c r="I2061" s="19" t="s">
        <v>6337</v>
      </c>
      <c r="O2061" s="19" t="s">
        <v>10771</v>
      </c>
      <c r="P2061" s="20"/>
      <c r="R2061" s="19">
        <v>4740</v>
      </c>
      <c r="S2061" s="19" t="str">
        <f>IF(COUNTIF($B$2:B2061,B2061)&gt;1,"重複","")</f>
        <v/>
      </c>
      <c r="T2061" s="19" t="s">
        <v>11124</v>
      </c>
    </row>
    <row r="2062" spans="1:20" s="19" customFormat="1" hidden="1">
      <c r="A2062" s="19">
        <v>720040235</v>
      </c>
      <c r="B2062" s="19">
        <v>20064441</v>
      </c>
      <c r="C2062" s="19" t="s">
        <v>13358</v>
      </c>
      <c r="D2062" s="19" t="s">
        <v>13359</v>
      </c>
      <c r="E2062" s="20">
        <v>38322</v>
      </c>
      <c r="F2062" s="20">
        <v>38442</v>
      </c>
      <c r="G2062" s="19" t="s">
        <v>12416</v>
      </c>
      <c r="H2062" s="19" t="s">
        <v>43</v>
      </c>
      <c r="I2062" s="19" t="s">
        <v>7705</v>
      </c>
      <c r="O2062" s="19" t="s">
        <v>10771</v>
      </c>
      <c r="P2062" s="20"/>
      <c r="R2062" s="19">
        <v>5600</v>
      </c>
      <c r="S2062" s="19" t="str">
        <f>IF(COUNTIF($B$2:B2062,B2062)&gt;1,"重複","")</f>
        <v/>
      </c>
      <c r="T2062" s="19" t="s">
        <v>12418</v>
      </c>
    </row>
    <row r="2063" spans="1:20" s="19" customFormat="1" hidden="1">
      <c r="A2063" s="19">
        <v>720040236</v>
      </c>
      <c r="B2063" s="19">
        <v>20056350</v>
      </c>
      <c r="C2063" s="19" t="s">
        <v>7640</v>
      </c>
      <c r="D2063" s="19" t="s">
        <v>7641</v>
      </c>
      <c r="E2063" s="20">
        <v>38018</v>
      </c>
      <c r="F2063" s="20">
        <v>38077</v>
      </c>
      <c r="G2063" s="19" t="s">
        <v>75</v>
      </c>
      <c r="H2063" s="19" t="s">
        <v>33</v>
      </c>
      <c r="I2063" s="19" t="s">
        <v>12371</v>
      </c>
      <c r="J2063" s="19" t="s">
        <v>359</v>
      </c>
      <c r="O2063" s="19" t="s">
        <v>10770</v>
      </c>
      <c r="P2063" s="20"/>
      <c r="R2063" s="19">
        <v>6100</v>
      </c>
      <c r="S2063" s="19" t="str">
        <f>IF(COUNTIF($B$2:B2063,B2063)&gt;1,"重複","")</f>
        <v/>
      </c>
      <c r="T2063" s="19" t="s">
        <v>11124</v>
      </c>
    </row>
    <row r="2064" spans="1:20" s="19" customFormat="1" hidden="1">
      <c r="A2064" s="19">
        <v>720040312</v>
      </c>
      <c r="B2064" s="19">
        <v>20037604</v>
      </c>
      <c r="C2064" s="19" t="s">
        <v>5600</v>
      </c>
      <c r="D2064" s="19" t="s">
        <v>5601</v>
      </c>
      <c r="E2064" s="20">
        <v>37260</v>
      </c>
      <c r="F2064" s="20">
        <v>37346</v>
      </c>
      <c r="G2064" s="19" t="s">
        <v>75</v>
      </c>
      <c r="H2064" s="19" t="s">
        <v>28</v>
      </c>
      <c r="I2064" s="19" t="s">
        <v>12093</v>
      </c>
      <c r="O2064" s="19" t="s">
        <v>10787</v>
      </c>
      <c r="P2064" s="20"/>
      <c r="R2064" s="19">
        <v>6100</v>
      </c>
      <c r="S2064" s="19" t="str">
        <f>IF(COUNTIF($B$2:B2064,B2064)&gt;1,"重複","")</f>
        <v/>
      </c>
      <c r="T2064" s="19" t="s">
        <v>11124</v>
      </c>
    </row>
    <row r="2065" spans="1:20" s="19" customFormat="1" hidden="1">
      <c r="A2065" s="19">
        <v>720040313</v>
      </c>
      <c r="B2065" s="19">
        <v>20056002</v>
      </c>
      <c r="C2065" s="19" t="s">
        <v>8119</v>
      </c>
      <c r="D2065" s="19" t="s">
        <v>8120</v>
      </c>
      <c r="E2065" s="20">
        <v>37987</v>
      </c>
      <c r="F2065" s="20">
        <v>38077</v>
      </c>
      <c r="G2065" s="19" t="s">
        <v>75</v>
      </c>
      <c r="H2065" s="19" t="s">
        <v>76</v>
      </c>
      <c r="I2065" s="19" t="s">
        <v>3872</v>
      </c>
      <c r="O2065" s="19" t="s">
        <v>10776</v>
      </c>
      <c r="P2065" s="20"/>
      <c r="R2065" s="19">
        <v>6100</v>
      </c>
      <c r="S2065" s="19" t="str">
        <f>IF(COUNTIF($B$2:B2065,B2065)&gt;1,"重複","")</f>
        <v/>
      </c>
      <c r="T2065" s="19" t="s">
        <v>11124</v>
      </c>
    </row>
    <row r="2066" spans="1:20" s="19" customFormat="1" hidden="1">
      <c r="A2066" s="19">
        <v>720040314</v>
      </c>
      <c r="B2066" s="19">
        <v>20056094</v>
      </c>
      <c r="C2066" s="19" t="s">
        <v>8121</v>
      </c>
      <c r="D2066" s="19" t="s">
        <v>8122</v>
      </c>
      <c r="E2066" s="20">
        <v>37987</v>
      </c>
      <c r="F2066" s="20">
        <v>38077</v>
      </c>
      <c r="G2066" s="19" t="s">
        <v>75</v>
      </c>
      <c r="H2066" s="19" t="s">
        <v>28</v>
      </c>
      <c r="I2066" s="19" t="s">
        <v>8123</v>
      </c>
      <c r="O2066" s="19" t="s">
        <v>10787</v>
      </c>
      <c r="P2066" s="20"/>
      <c r="R2066" s="19">
        <v>6600</v>
      </c>
      <c r="S2066" s="19" t="str">
        <f>IF(COUNTIF($B$2:B2066,B2066)&gt;1,"重複","")</f>
        <v/>
      </c>
      <c r="T2066" s="19" t="s">
        <v>11124</v>
      </c>
    </row>
    <row r="2067" spans="1:20" s="19" customFormat="1" hidden="1">
      <c r="A2067" s="19">
        <v>720040315</v>
      </c>
      <c r="B2067" s="19">
        <v>20056164</v>
      </c>
      <c r="C2067" s="19" t="s">
        <v>13360</v>
      </c>
      <c r="D2067" s="19" t="s">
        <v>13361</v>
      </c>
      <c r="E2067" s="20">
        <v>37987</v>
      </c>
      <c r="F2067" s="20">
        <v>38077</v>
      </c>
      <c r="G2067" s="19" t="s">
        <v>12416</v>
      </c>
      <c r="H2067" s="19" t="s">
        <v>33</v>
      </c>
      <c r="I2067" s="19" t="s">
        <v>13362</v>
      </c>
      <c r="O2067" s="19" t="s">
        <v>10770</v>
      </c>
      <c r="P2067" s="20"/>
      <c r="R2067" s="19">
        <v>6600</v>
      </c>
      <c r="S2067" s="19" t="str">
        <f>IF(COUNTIF($B$2:B2067,B2067)&gt;1,"重複","")</f>
        <v/>
      </c>
      <c r="T2067" s="19" t="s">
        <v>12418</v>
      </c>
    </row>
    <row r="2068" spans="1:20" s="19" customFormat="1" hidden="1">
      <c r="A2068" s="19">
        <v>720040316</v>
      </c>
      <c r="B2068" s="19">
        <v>20061861</v>
      </c>
      <c r="C2068" s="19" t="s">
        <v>6768</v>
      </c>
      <c r="D2068" s="19" t="s">
        <v>6769</v>
      </c>
      <c r="E2068" s="20">
        <v>38261</v>
      </c>
      <c r="F2068" s="20">
        <v>38442</v>
      </c>
      <c r="G2068" s="19" t="s">
        <v>75</v>
      </c>
      <c r="H2068" s="19" t="s">
        <v>28</v>
      </c>
      <c r="I2068" s="19" t="s">
        <v>6770</v>
      </c>
      <c r="O2068" s="19" t="s">
        <v>10787</v>
      </c>
      <c r="P2068" s="20"/>
      <c r="R2068" s="19">
        <v>5730</v>
      </c>
      <c r="S2068" s="19" t="str">
        <f>IF(COUNTIF($B$2:B2068,B2068)&gt;1,"重複","")</f>
        <v/>
      </c>
      <c r="T2068" s="19" t="s">
        <v>11124</v>
      </c>
    </row>
    <row r="2069" spans="1:20" s="19" customFormat="1" hidden="1">
      <c r="A2069" s="19">
        <v>720040317</v>
      </c>
      <c r="B2069" s="19">
        <v>20062867</v>
      </c>
      <c r="C2069" s="19" t="s">
        <v>7260</v>
      </c>
      <c r="D2069" s="19" t="s">
        <v>7261</v>
      </c>
      <c r="E2069" s="20">
        <v>38292</v>
      </c>
      <c r="F2069" s="20">
        <v>38442</v>
      </c>
      <c r="G2069" s="19" t="s">
        <v>75</v>
      </c>
      <c r="H2069" s="19" t="s">
        <v>76</v>
      </c>
      <c r="I2069" s="19" t="s">
        <v>7262</v>
      </c>
      <c r="O2069" s="19" t="s">
        <v>10776</v>
      </c>
      <c r="P2069" s="20"/>
      <c r="R2069" s="19">
        <v>4740</v>
      </c>
      <c r="S2069" s="19" t="str">
        <f>IF(COUNTIF($B$2:B2069,B2069)&gt;1,"重複","")</f>
        <v/>
      </c>
      <c r="T2069" s="19" t="s">
        <v>11124</v>
      </c>
    </row>
    <row r="2070" spans="1:20" s="19" customFormat="1" hidden="1">
      <c r="A2070" s="19">
        <v>720050001</v>
      </c>
      <c r="B2070" s="19">
        <v>20103257</v>
      </c>
      <c r="C2070" s="19" t="s">
        <v>3039</v>
      </c>
      <c r="D2070" s="19" t="s">
        <v>3040</v>
      </c>
      <c r="E2070" s="20">
        <v>40095</v>
      </c>
      <c r="F2070" s="20">
        <v>40268</v>
      </c>
      <c r="G2070" s="19" t="s">
        <v>75</v>
      </c>
      <c r="H2070" s="19" t="s">
        <v>1545</v>
      </c>
      <c r="I2070" s="19" t="s">
        <v>10988</v>
      </c>
      <c r="O2070" s="19" t="s">
        <v>10772</v>
      </c>
      <c r="P2070" s="20">
        <v>41914</v>
      </c>
      <c r="Q2070" s="19" t="s">
        <v>29</v>
      </c>
      <c r="R2070" s="19">
        <v>6230</v>
      </c>
      <c r="S2070" s="19" t="str">
        <f>IF(COUNTIF($B$2:B2070,B2070)&gt;1,"重複","")</f>
        <v/>
      </c>
      <c r="T2070" s="19" t="s">
        <v>11124</v>
      </c>
    </row>
    <row r="2071" spans="1:20" s="19" customFormat="1" hidden="1">
      <c r="A2071" s="19">
        <v>720050001</v>
      </c>
      <c r="B2071" s="19">
        <v>20057620</v>
      </c>
      <c r="C2071" s="19" t="s">
        <v>3039</v>
      </c>
      <c r="D2071" s="19" t="s">
        <v>3040</v>
      </c>
      <c r="E2071" s="20">
        <v>38078</v>
      </c>
      <c r="F2071" s="20">
        <v>38442</v>
      </c>
      <c r="G2071" s="19" t="s">
        <v>75</v>
      </c>
      <c r="H2071" s="19" t="s">
        <v>6164</v>
      </c>
      <c r="I2071" s="19" t="s">
        <v>577</v>
      </c>
      <c r="O2071" s="19" t="s">
        <v>12026</v>
      </c>
      <c r="P2071" s="20"/>
      <c r="R2071" s="19">
        <v>6230</v>
      </c>
      <c r="S2071" s="19" t="str">
        <f>IF(COUNTIF($B$2:B2071,B2071)&gt;1,"重複","")</f>
        <v/>
      </c>
      <c r="T2071" s="19" t="s">
        <v>11124</v>
      </c>
    </row>
    <row r="2072" spans="1:20" s="19" customFormat="1" hidden="1">
      <c r="A2072" s="19">
        <v>720050002</v>
      </c>
      <c r="B2072" s="19">
        <v>20049812</v>
      </c>
      <c r="C2072" s="19" t="s">
        <v>5033</v>
      </c>
      <c r="D2072" s="19" t="s">
        <v>5034</v>
      </c>
      <c r="E2072" s="20">
        <v>37712</v>
      </c>
      <c r="F2072" s="20">
        <v>38077</v>
      </c>
      <c r="G2072" s="19" t="s">
        <v>75</v>
      </c>
      <c r="H2072" s="19" t="s">
        <v>43</v>
      </c>
      <c r="I2072" s="19" t="s">
        <v>3587</v>
      </c>
      <c r="O2072" s="19" t="s">
        <v>10771</v>
      </c>
      <c r="P2072" s="20"/>
      <c r="R2072" s="19">
        <v>6600</v>
      </c>
      <c r="S2072" s="19" t="str">
        <f>IF(COUNTIF($B$2:B2072,B2072)&gt;1,"重複","")</f>
        <v/>
      </c>
      <c r="T2072" s="19" t="s">
        <v>11124</v>
      </c>
    </row>
    <row r="2073" spans="1:20" s="19" customFormat="1" hidden="1">
      <c r="A2073" s="19">
        <v>720050003</v>
      </c>
      <c r="B2073" s="19">
        <v>20057611</v>
      </c>
      <c r="C2073" s="19" t="s">
        <v>7600</v>
      </c>
      <c r="D2073" s="19" t="s">
        <v>2247</v>
      </c>
      <c r="E2073" s="20">
        <v>38078</v>
      </c>
      <c r="F2073" s="20">
        <v>38442</v>
      </c>
      <c r="G2073" s="19" t="s">
        <v>75</v>
      </c>
      <c r="H2073" s="19" t="s">
        <v>6164</v>
      </c>
      <c r="I2073" s="19" t="s">
        <v>577</v>
      </c>
      <c r="O2073" s="19" t="s">
        <v>12026</v>
      </c>
      <c r="P2073" s="20"/>
      <c r="R2073" s="19">
        <v>6230</v>
      </c>
      <c r="S2073" s="19" t="str">
        <f>IF(COUNTIF($B$2:B2073,B2073)&gt;1,"重複","")</f>
        <v/>
      </c>
      <c r="T2073" s="19" t="s">
        <v>11124</v>
      </c>
    </row>
    <row r="2074" spans="1:20" s="19" customFormat="1" hidden="1">
      <c r="A2074" s="19">
        <v>720050004</v>
      </c>
      <c r="B2074" s="19">
        <v>20049167</v>
      </c>
      <c r="C2074" s="19" t="s">
        <v>7590</v>
      </c>
      <c r="D2074" s="19" t="s">
        <v>7591</v>
      </c>
      <c r="E2074" s="20">
        <v>37732</v>
      </c>
      <c r="F2074" s="20">
        <v>38077</v>
      </c>
      <c r="G2074" s="19" t="s">
        <v>75</v>
      </c>
      <c r="H2074" s="19" t="s">
        <v>108</v>
      </c>
      <c r="I2074" s="19" t="s">
        <v>8112</v>
      </c>
      <c r="O2074" s="19" t="s">
        <v>10806</v>
      </c>
      <c r="P2074" s="20"/>
      <c r="R2074" s="19">
        <v>3500</v>
      </c>
      <c r="S2074" s="19" t="str">
        <f>IF(COUNTIF($B$2:B2074,B2074)&gt;1,"重複","")</f>
        <v/>
      </c>
      <c r="T2074" s="19" t="s">
        <v>11124</v>
      </c>
    </row>
    <row r="2075" spans="1:20" s="19" customFormat="1" hidden="1">
      <c r="A2075" s="19">
        <v>720050005</v>
      </c>
      <c r="B2075" s="19">
        <v>20068266</v>
      </c>
      <c r="C2075" s="19" t="s">
        <v>13363</v>
      </c>
      <c r="D2075" s="19" t="s">
        <v>13364</v>
      </c>
      <c r="E2075" s="20">
        <v>38446</v>
      </c>
      <c r="F2075" s="20">
        <v>38807</v>
      </c>
      <c r="G2075" s="19" t="s">
        <v>12416</v>
      </c>
      <c r="H2075" s="19" t="s">
        <v>43</v>
      </c>
      <c r="I2075" s="19" t="s">
        <v>13365</v>
      </c>
      <c r="O2075" s="19" t="s">
        <v>10771</v>
      </c>
      <c r="P2075" s="20"/>
      <c r="R2075" s="19">
        <v>5230</v>
      </c>
      <c r="S2075" s="19" t="str">
        <f>IF(COUNTIF($B$2:B2075,B2075)&gt;1,"重複","")</f>
        <v/>
      </c>
      <c r="T2075" s="19" t="s">
        <v>12418</v>
      </c>
    </row>
    <row r="2076" spans="1:20" s="19" customFormat="1" hidden="1">
      <c r="A2076" s="19">
        <v>720050006</v>
      </c>
      <c r="B2076" s="19">
        <v>20057105</v>
      </c>
      <c r="C2076" s="19" t="s">
        <v>7593</v>
      </c>
      <c r="D2076" s="19" t="s">
        <v>7594</v>
      </c>
      <c r="E2076" s="20">
        <v>38083</v>
      </c>
      <c r="F2076" s="20">
        <v>38442</v>
      </c>
      <c r="G2076" s="19" t="s">
        <v>75</v>
      </c>
      <c r="H2076" s="19" t="s">
        <v>108</v>
      </c>
      <c r="I2076" s="19" t="s">
        <v>1308</v>
      </c>
      <c r="O2076" s="19" t="s">
        <v>10806</v>
      </c>
      <c r="P2076" s="20"/>
      <c r="R2076" s="19">
        <v>2380</v>
      </c>
      <c r="S2076" s="19" t="str">
        <f>IF(COUNTIF($B$2:B2076,B2076)&gt;1,"重複","")</f>
        <v/>
      </c>
      <c r="T2076" s="19" t="s">
        <v>11124</v>
      </c>
    </row>
    <row r="2077" spans="1:20" s="19" customFormat="1" hidden="1">
      <c r="A2077" s="19">
        <v>720050007</v>
      </c>
      <c r="B2077" s="19">
        <v>20023609</v>
      </c>
      <c r="C2077" s="19" t="s">
        <v>7584</v>
      </c>
      <c r="D2077" s="19" t="s">
        <v>7585</v>
      </c>
      <c r="E2077" s="20">
        <v>35886</v>
      </c>
      <c r="F2077" s="20">
        <v>36250</v>
      </c>
      <c r="G2077" s="19" t="s">
        <v>75</v>
      </c>
      <c r="H2077" s="19" t="s">
        <v>43</v>
      </c>
      <c r="O2077" s="19" t="s">
        <v>10771</v>
      </c>
      <c r="P2077" s="20"/>
      <c r="R2077" s="19">
        <v>5230</v>
      </c>
      <c r="S2077" s="19" t="str">
        <f>IF(COUNTIF($B$2:B2077,B2077)&gt;1,"重複","")</f>
        <v/>
      </c>
      <c r="T2077" s="19" t="s">
        <v>11124</v>
      </c>
    </row>
    <row r="2078" spans="1:20" s="19" customFormat="1" hidden="1">
      <c r="A2078" s="19">
        <v>720050008</v>
      </c>
      <c r="B2078" s="19">
        <v>20057151</v>
      </c>
      <c r="C2078" s="19" t="s">
        <v>7595</v>
      </c>
      <c r="D2078" s="19" t="s">
        <v>7596</v>
      </c>
      <c r="E2078" s="20">
        <v>38083</v>
      </c>
      <c r="F2078" s="20">
        <v>38442</v>
      </c>
      <c r="G2078" s="19" t="s">
        <v>75</v>
      </c>
      <c r="H2078" s="19" t="s">
        <v>104</v>
      </c>
      <c r="I2078" s="19" t="s">
        <v>7597</v>
      </c>
      <c r="O2078" s="19" t="s">
        <v>10805</v>
      </c>
      <c r="P2078" s="20"/>
      <c r="R2078" s="19">
        <v>2380</v>
      </c>
      <c r="S2078" s="19" t="str">
        <f>IF(COUNTIF($B$2:B2078,B2078)&gt;1,"重複","")</f>
        <v/>
      </c>
      <c r="T2078" s="19" t="s">
        <v>11124</v>
      </c>
    </row>
    <row r="2079" spans="1:20" s="19" customFormat="1" hidden="1">
      <c r="A2079" s="19">
        <v>720050009</v>
      </c>
      <c r="B2079" s="19">
        <v>20024491</v>
      </c>
      <c r="C2079" s="19" t="s">
        <v>7587</v>
      </c>
      <c r="D2079" s="19" t="s">
        <v>7588</v>
      </c>
      <c r="E2079" s="20">
        <v>35886</v>
      </c>
      <c r="F2079" s="20">
        <v>36250</v>
      </c>
      <c r="G2079" s="19" t="s">
        <v>75</v>
      </c>
      <c r="H2079" s="19" t="s">
        <v>43</v>
      </c>
      <c r="O2079" s="19" t="s">
        <v>10771</v>
      </c>
      <c r="P2079" s="20"/>
      <c r="R2079" s="19">
        <v>5230</v>
      </c>
      <c r="S2079" s="19" t="str">
        <f>IF(COUNTIF($B$2:B2079,B2079)&gt;1,"重複","")</f>
        <v/>
      </c>
      <c r="T2079" s="19" t="s">
        <v>11124</v>
      </c>
    </row>
    <row r="2080" spans="1:20" s="19" customFormat="1" hidden="1">
      <c r="A2080" s="19">
        <v>720050010</v>
      </c>
      <c r="B2080" s="19">
        <v>20065631</v>
      </c>
      <c r="C2080" s="19" t="s">
        <v>7598</v>
      </c>
      <c r="D2080" s="19" t="s">
        <v>7599</v>
      </c>
      <c r="E2080" s="20">
        <v>38446</v>
      </c>
      <c r="F2080" s="20">
        <v>38807</v>
      </c>
      <c r="G2080" s="19" t="s">
        <v>75</v>
      </c>
      <c r="H2080" s="19" t="s">
        <v>108</v>
      </c>
      <c r="I2080" s="19" t="s">
        <v>4429</v>
      </c>
      <c r="O2080" s="19" t="s">
        <v>10806</v>
      </c>
      <c r="P2080" s="20"/>
      <c r="R2080" s="19">
        <v>2380</v>
      </c>
      <c r="S2080" s="19" t="str">
        <f>IF(COUNTIF($B$2:B2080,B2080)&gt;1,"重複","")</f>
        <v/>
      </c>
      <c r="T2080" s="19" t="s">
        <v>11124</v>
      </c>
    </row>
    <row r="2081" spans="1:20" s="19" customFormat="1" hidden="1">
      <c r="A2081" s="19">
        <v>720050011</v>
      </c>
      <c r="B2081" s="19">
        <v>20035427</v>
      </c>
      <c r="C2081" s="19" t="s">
        <v>7212</v>
      </c>
      <c r="D2081" s="19" t="s">
        <v>6513</v>
      </c>
      <c r="E2081" s="20">
        <v>36805</v>
      </c>
      <c r="F2081" s="20">
        <v>36981</v>
      </c>
      <c r="G2081" s="19" t="s">
        <v>75</v>
      </c>
      <c r="H2081" s="19" t="s">
        <v>119</v>
      </c>
      <c r="I2081" s="19" t="s">
        <v>7982</v>
      </c>
      <c r="O2081" s="19" t="s">
        <v>10792</v>
      </c>
      <c r="P2081" s="20"/>
      <c r="R2081" s="19">
        <v>5230</v>
      </c>
      <c r="S2081" s="19" t="str">
        <f>IF(COUNTIF($B$2:B2081,B2081)&gt;1,"重複","")</f>
        <v/>
      </c>
      <c r="T2081" s="19" t="s">
        <v>11124</v>
      </c>
    </row>
    <row r="2082" spans="1:20" s="19" customFormat="1" hidden="1">
      <c r="A2082" s="19">
        <v>720050011</v>
      </c>
      <c r="B2082" s="19">
        <v>20030847</v>
      </c>
      <c r="C2082" s="19" t="s">
        <v>7212</v>
      </c>
      <c r="D2082" s="19" t="s">
        <v>6513</v>
      </c>
      <c r="E2082" s="20">
        <v>36617</v>
      </c>
      <c r="F2082" s="20">
        <v>36981</v>
      </c>
      <c r="G2082" s="19" t="s">
        <v>75</v>
      </c>
      <c r="H2082" s="19" t="s">
        <v>2660</v>
      </c>
      <c r="I2082" s="19" t="s">
        <v>5908</v>
      </c>
      <c r="O2082" s="19" t="s">
        <v>10769</v>
      </c>
      <c r="P2082" s="20"/>
      <c r="R2082" s="19">
        <v>5230</v>
      </c>
      <c r="S2082" s="19" t="str">
        <f>IF(COUNTIF($B$2:B2082,B2082)&gt;1,"重複","")</f>
        <v/>
      </c>
      <c r="T2082" s="19" t="s">
        <v>11124</v>
      </c>
    </row>
    <row r="2083" spans="1:20" s="19" customFormat="1" hidden="1">
      <c r="A2083" s="19">
        <v>720050012</v>
      </c>
      <c r="B2083" s="19">
        <v>20045147</v>
      </c>
      <c r="C2083" s="19" t="s">
        <v>7521</v>
      </c>
      <c r="D2083" s="19" t="s">
        <v>7522</v>
      </c>
      <c r="E2083" s="20">
        <v>37530</v>
      </c>
      <c r="F2083" s="20">
        <v>37711</v>
      </c>
      <c r="G2083" s="19" t="s">
        <v>75</v>
      </c>
      <c r="H2083" s="19" t="s">
        <v>119</v>
      </c>
      <c r="I2083" s="19" t="s">
        <v>3819</v>
      </c>
      <c r="O2083" s="19" t="s">
        <v>10792</v>
      </c>
      <c r="P2083" s="20"/>
      <c r="R2083" s="19">
        <v>6230</v>
      </c>
      <c r="S2083" s="19" t="str">
        <f>IF(COUNTIF($B$2:B2083,B2083)&gt;1,"重複","")</f>
        <v/>
      </c>
      <c r="T2083" s="19" t="s">
        <v>11124</v>
      </c>
    </row>
    <row r="2084" spans="1:20" s="19" customFormat="1" hidden="1">
      <c r="A2084" s="19">
        <v>720050013</v>
      </c>
      <c r="B2084" s="19">
        <v>20065349</v>
      </c>
      <c r="C2084" s="19" t="s">
        <v>7572</v>
      </c>
      <c r="D2084" s="19" t="s">
        <v>7573</v>
      </c>
      <c r="E2084" s="20">
        <v>38456</v>
      </c>
      <c r="F2084" s="20">
        <v>38807</v>
      </c>
      <c r="G2084" s="19" t="s">
        <v>75</v>
      </c>
      <c r="H2084" s="19" t="s">
        <v>94</v>
      </c>
      <c r="I2084" s="19" t="s">
        <v>5413</v>
      </c>
      <c r="J2084" s="19" t="s">
        <v>943</v>
      </c>
      <c r="O2084" s="19" t="s">
        <v>10768</v>
      </c>
      <c r="P2084" s="20"/>
      <c r="R2084" s="19">
        <v>6230</v>
      </c>
      <c r="S2084" s="19" t="str">
        <f>IF(COUNTIF($B$2:B2084,B2084)&gt;1,"重複","")</f>
        <v/>
      </c>
      <c r="T2084" s="19" t="s">
        <v>11124</v>
      </c>
    </row>
    <row r="2085" spans="1:20" s="19" customFormat="1" hidden="1">
      <c r="A2085" s="19">
        <v>720050014</v>
      </c>
      <c r="B2085" s="19">
        <v>20056475</v>
      </c>
      <c r="C2085" s="19" t="s">
        <v>3230</v>
      </c>
      <c r="D2085" s="19" t="s">
        <v>3231</v>
      </c>
      <c r="E2085" s="20">
        <v>38089</v>
      </c>
      <c r="F2085" s="20">
        <v>38442</v>
      </c>
      <c r="G2085" s="19" t="s">
        <v>75</v>
      </c>
      <c r="H2085" s="19" t="s">
        <v>33</v>
      </c>
      <c r="I2085" s="19" t="s">
        <v>7995</v>
      </c>
      <c r="J2085" s="19" t="s">
        <v>3232</v>
      </c>
      <c r="O2085" s="19" t="s">
        <v>10770</v>
      </c>
      <c r="P2085" s="20">
        <v>41374</v>
      </c>
      <c r="Q2085" s="19" t="s">
        <v>29</v>
      </c>
      <c r="R2085" s="19">
        <v>6230</v>
      </c>
      <c r="S2085" s="19" t="str">
        <f>IF(COUNTIF($B$2:B2085,B2085)&gt;1,"重複","")</f>
        <v/>
      </c>
      <c r="T2085" s="19" t="s">
        <v>11124</v>
      </c>
    </row>
    <row r="2086" spans="1:20" s="19" customFormat="1" hidden="1">
      <c r="A2086" s="19">
        <v>720050014</v>
      </c>
      <c r="B2086" s="19">
        <v>20057008</v>
      </c>
      <c r="C2086" s="19" t="s">
        <v>3230</v>
      </c>
      <c r="D2086" s="19" t="s">
        <v>3231</v>
      </c>
      <c r="E2086" s="20">
        <v>38089</v>
      </c>
      <c r="F2086" s="20">
        <v>38442</v>
      </c>
      <c r="G2086" s="19" t="s">
        <v>75</v>
      </c>
      <c r="H2086" s="19" t="s">
        <v>2660</v>
      </c>
      <c r="I2086" s="19" t="s">
        <v>136</v>
      </c>
      <c r="O2086" s="19" t="s">
        <v>10769</v>
      </c>
      <c r="P2086" s="20">
        <v>41549</v>
      </c>
      <c r="Q2086" s="19" t="s">
        <v>29</v>
      </c>
      <c r="R2086" s="19">
        <v>6230</v>
      </c>
      <c r="S2086" s="19" t="str">
        <f>IF(COUNTIF($B$2:B2086,B2086)&gt;1,"重複","")</f>
        <v/>
      </c>
      <c r="T2086" s="19" t="s">
        <v>11124</v>
      </c>
    </row>
    <row r="2087" spans="1:20" s="19" customFormat="1" hidden="1">
      <c r="A2087" s="19">
        <v>720050015</v>
      </c>
      <c r="B2087" s="19">
        <v>20061579</v>
      </c>
      <c r="C2087" s="19" t="s">
        <v>7532</v>
      </c>
      <c r="D2087" s="19" t="s">
        <v>7533</v>
      </c>
      <c r="E2087" s="20">
        <v>38261</v>
      </c>
      <c r="F2087" s="20">
        <v>38442</v>
      </c>
      <c r="G2087" s="19" t="s">
        <v>75</v>
      </c>
      <c r="H2087" s="19" t="s">
        <v>94</v>
      </c>
      <c r="I2087" s="19" t="s">
        <v>10985</v>
      </c>
      <c r="O2087" s="19" t="s">
        <v>10768</v>
      </c>
      <c r="P2087" s="20"/>
      <c r="R2087" s="19">
        <v>4190</v>
      </c>
      <c r="S2087" s="19" t="str">
        <f>IF(COUNTIF($B$2:B2087,B2087)&gt;1,"重複","")</f>
        <v/>
      </c>
      <c r="T2087" s="19" t="s">
        <v>11124</v>
      </c>
    </row>
    <row r="2088" spans="1:20" s="19" customFormat="1" hidden="1">
      <c r="A2088" s="19">
        <v>720050015</v>
      </c>
      <c r="B2088" s="19">
        <v>20048454</v>
      </c>
      <c r="C2088" s="19" t="s">
        <v>7532</v>
      </c>
      <c r="D2088" s="19" t="s">
        <v>7533</v>
      </c>
      <c r="E2088" s="20">
        <v>37712</v>
      </c>
      <c r="F2088" s="20">
        <v>38077</v>
      </c>
      <c r="G2088" s="19" t="s">
        <v>75</v>
      </c>
      <c r="H2088" s="19" t="s">
        <v>2660</v>
      </c>
      <c r="I2088" s="19" t="s">
        <v>5935</v>
      </c>
      <c r="O2088" s="19" t="s">
        <v>10769</v>
      </c>
      <c r="P2088" s="20"/>
      <c r="R2088" s="19">
        <v>4190</v>
      </c>
      <c r="S2088" s="19" t="str">
        <f>IF(COUNTIF($B$2:B2088,B2088)&gt;1,"重複","")</f>
        <v/>
      </c>
      <c r="T2088" s="19" t="s">
        <v>11124</v>
      </c>
    </row>
    <row r="2089" spans="1:20" s="19" customFormat="1" hidden="1">
      <c r="A2089" s="19">
        <v>720050016</v>
      </c>
      <c r="B2089" s="19">
        <v>20056731</v>
      </c>
      <c r="C2089" s="19" t="s">
        <v>7547</v>
      </c>
      <c r="D2089" s="19" t="s">
        <v>7548</v>
      </c>
      <c r="E2089" s="20">
        <v>38033</v>
      </c>
      <c r="F2089" s="20">
        <v>38077</v>
      </c>
      <c r="G2089" s="19" t="s">
        <v>75</v>
      </c>
      <c r="H2089" s="19" t="s">
        <v>43</v>
      </c>
      <c r="I2089" s="19" t="s">
        <v>12258</v>
      </c>
      <c r="O2089" s="19" t="s">
        <v>10771</v>
      </c>
      <c r="P2089" s="20"/>
      <c r="R2089" s="19">
        <v>0</v>
      </c>
      <c r="S2089" s="19" t="str">
        <f>IF(COUNTIF($B$2:B2089,B2089)&gt;1,"重複","")</f>
        <v/>
      </c>
      <c r="T2089" s="19" t="s">
        <v>11124</v>
      </c>
    </row>
    <row r="2090" spans="1:20" s="19" customFormat="1" hidden="1">
      <c r="A2090" s="19">
        <v>720050017</v>
      </c>
      <c r="B2090" s="19">
        <v>20032811</v>
      </c>
      <c r="C2090" s="19" t="s">
        <v>7504</v>
      </c>
      <c r="D2090" s="19" t="s">
        <v>7505</v>
      </c>
      <c r="E2090" s="20">
        <v>36982</v>
      </c>
      <c r="F2090" s="20">
        <v>37346</v>
      </c>
      <c r="G2090" s="19" t="s">
        <v>75</v>
      </c>
      <c r="H2090" s="19" t="s">
        <v>2660</v>
      </c>
      <c r="I2090" s="19" t="s">
        <v>2314</v>
      </c>
      <c r="O2090" s="19" t="s">
        <v>10769</v>
      </c>
      <c r="P2090" s="20"/>
      <c r="R2090" s="19">
        <v>5730</v>
      </c>
      <c r="S2090" s="19" t="str">
        <f>IF(COUNTIF($B$2:B2090,B2090)&gt;1,"重複","")</f>
        <v/>
      </c>
      <c r="T2090" s="19" t="s">
        <v>11124</v>
      </c>
    </row>
    <row r="2091" spans="1:20" s="19" customFormat="1" hidden="1">
      <c r="A2091" s="19">
        <v>720050018</v>
      </c>
      <c r="B2091" s="19">
        <v>20060954</v>
      </c>
      <c r="C2091" s="19" t="s">
        <v>7559</v>
      </c>
      <c r="D2091" s="19" t="s">
        <v>7560</v>
      </c>
      <c r="E2091" s="20">
        <v>38169</v>
      </c>
      <c r="F2091" s="20">
        <v>38442</v>
      </c>
      <c r="G2091" s="19" t="s">
        <v>75</v>
      </c>
      <c r="H2091" s="19" t="s">
        <v>76</v>
      </c>
      <c r="I2091" s="19" t="s">
        <v>442</v>
      </c>
      <c r="O2091" s="19" t="s">
        <v>10776</v>
      </c>
      <c r="P2091" s="20"/>
      <c r="R2091" s="19">
        <v>5230</v>
      </c>
      <c r="S2091" s="19" t="str">
        <f>IF(COUNTIF($B$2:B2091,B2091)&gt;1,"重複","")</f>
        <v/>
      </c>
      <c r="T2091" s="19" t="s">
        <v>11124</v>
      </c>
    </row>
    <row r="2092" spans="1:20" s="19" customFormat="1" hidden="1">
      <c r="A2092" s="19">
        <v>720050019</v>
      </c>
      <c r="B2092" s="19">
        <v>20033115</v>
      </c>
      <c r="C2092" s="19" t="s">
        <v>7507</v>
      </c>
      <c r="D2092" s="19" t="s">
        <v>7508</v>
      </c>
      <c r="E2092" s="20">
        <v>37165</v>
      </c>
      <c r="F2092" s="20">
        <v>37346</v>
      </c>
      <c r="G2092" s="19" t="s">
        <v>75</v>
      </c>
      <c r="H2092" s="19" t="s">
        <v>2660</v>
      </c>
      <c r="I2092" s="19" t="s">
        <v>2314</v>
      </c>
      <c r="O2092" s="19" t="s">
        <v>10769</v>
      </c>
      <c r="P2092" s="20"/>
      <c r="R2092" s="19">
        <v>6230</v>
      </c>
      <c r="S2092" s="19" t="str">
        <f>IF(COUNTIF($B$2:B2092,B2092)&gt;1,"重複","")</f>
        <v/>
      </c>
      <c r="T2092" s="19" t="s">
        <v>11124</v>
      </c>
    </row>
    <row r="2093" spans="1:20" s="19" customFormat="1" hidden="1">
      <c r="A2093" s="19">
        <v>720050020</v>
      </c>
      <c r="B2093" s="19">
        <v>20047991</v>
      </c>
      <c r="C2093" s="19" t="s">
        <v>4311</v>
      </c>
      <c r="D2093" s="19" t="s">
        <v>4312</v>
      </c>
      <c r="E2093" s="20">
        <v>37712</v>
      </c>
      <c r="F2093" s="20">
        <v>38077</v>
      </c>
      <c r="G2093" s="19" t="s">
        <v>75</v>
      </c>
      <c r="H2093" s="19" t="s">
        <v>94</v>
      </c>
      <c r="I2093" s="19" t="s">
        <v>12152</v>
      </c>
      <c r="O2093" s="19" t="s">
        <v>10768</v>
      </c>
      <c r="P2093" s="20"/>
      <c r="R2093" s="19">
        <v>5230</v>
      </c>
      <c r="S2093" s="19" t="str">
        <f>IF(COUNTIF($B$2:B2093,B2093)&gt;1,"重複","")</f>
        <v/>
      </c>
      <c r="T2093" s="19" t="s">
        <v>11124</v>
      </c>
    </row>
    <row r="2094" spans="1:20" s="19" customFormat="1" hidden="1">
      <c r="A2094" s="19">
        <v>720050020</v>
      </c>
      <c r="B2094" s="19">
        <v>20021315</v>
      </c>
      <c r="C2094" s="19" t="s">
        <v>4311</v>
      </c>
      <c r="D2094" s="19" t="s">
        <v>4312</v>
      </c>
      <c r="E2094" s="20">
        <v>35886</v>
      </c>
      <c r="F2094" s="20">
        <v>36250</v>
      </c>
      <c r="G2094" s="19" t="s">
        <v>75</v>
      </c>
      <c r="H2094" s="19" t="s">
        <v>119</v>
      </c>
      <c r="I2094" s="19" t="s">
        <v>12153</v>
      </c>
      <c r="O2094" s="19" t="s">
        <v>10792</v>
      </c>
      <c r="P2094" s="20"/>
      <c r="R2094" s="19">
        <v>5230</v>
      </c>
      <c r="S2094" s="19" t="str">
        <f>IF(COUNTIF($B$2:B2094,B2094)&gt;1,"重複","")</f>
        <v/>
      </c>
      <c r="T2094" s="19" t="s">
        <v>11124</v>
      </c>
    </row>
    <row r="2095" spans="1:20" s="19" customFormat="1" hidden="1">
      <c r="A2095" s="19">
        <v>720050021</v>
      </c>
      <c r="B2095" s="19">
        <v>20065321</v>
      </c>
      <c r="C2095" s="19" t="s">
        <v>2418</v>
      </c>
      <c r="D2095" s="19" t="s">
        <v>2419</v>
      </c>
      <c r="E2095" s="20">
        <v>38456</v>
      </c>
      <c r="F2095" s="20">
        <v>38807</v>
      </c>
      <c r="G2095" s="19" t="s">
        <v>75</v>
      </c>
      <c r="H2095" s="19" t="s">
        <v>94</v>
      </c>
      <c r="I2095" s="19" t="s">
        <v>10973</v>
      </c>
      <c r="J2095" s="19" t="s">
        <v>10974</v>
      </c>
      <c r="O2095" s="19" t="s">
        <v>10768</v>
      </c>
      <c r="P2095" s="20">
        <v>41740</v>
      </c>
      <c r="Q2095" s="19" t="s">
        <v>29</v>
      </c>
      <c r="R2095" s="19">
        <v>6230</v>
      </c>
      <c r="S2095" s="19" t="str">
        <f>IF(COUNTIF($B$2:B2095,B2095)&gt;1,"重複","")</f>
        <v/>
      </c>
      <c r="T2095" s="19" t="s">
        <v>11124</v>
      </c>
    </row>
    <row r="2096" spans="1:20" s="19" customFormat="1" hidden="1">
      <c r="A2096" s="19">
        <v>720050022</v>
      </c>
      <c r="B2096" s="19">
        <v>20023478</v>
      </c>
      <c r="C2096" s="19" t="s">
        <v>5222</v>
      </c>
      <c r="D2096" s="19" t="s">
        <v>5223</v>
      </c>
      <c r="E2096" s="20">
        <v>36084</v>
      </c>
      <c r="F2096" s="20">
        <v>36250</v>
      </c>
      <c r="G2096" s="19" t="s">
        <v>75</v>
      </c>
      <c r="H2096" s="19" t="s">
        <v>43</v>
      </c>
      <c r="I2096" s="19" t="s">
        <v>12361</v>
      </c>
      <c r="O2096" s="19" t="s">
        <v>10771</v>
      </c>
      <c r="P2096" s="20"/>
      <c r="R2096" s="19">
        <v>6230</v>
      </c>
      <c r="S2096" s="19" t="str">
        <f>IF(COUNTIF($B$2:B2096,B2096)&gt;1,"重複","")</f>
        <v/>
      </c>
      <c r="T2096" s="19" t="s">
        <v>11124</v>
      </c>
    </row>
    <row r="2097" spans="1:20" s="19" customFormat="1" hidden="1">
      <c r="A2097" s="19">
        <v>720050023</v>
      </c>
      <c r="B2097" s="19">
        <v>20028280</v>
      </c>
      <c r="C2097" s="19" t="s">
        <v>7487</v>
      </c>
      <c r="D2097" s="19" t="s">
        <v>7488</v>
      </c>
      <c r="E2097" s="20">
        <v>35886</v>
      </c>
      <c r="F2097" s="20">
        <v>36250</v>
      </c>
      <c r="G2097" s="19" t="s">
        <v>75</v>
      </c>
      <c r="H2097" s="19" t="s">
        <v>28</v>
      </c>
      <c r="I2097" s="19" t="s">
        <v>4901</v>
      </c>
      <c r="O2097" s="19" t="s">
        <v>10787</v>
      </c>
      <c r="P2097" s="20"/>
      <c r="R2097" s="19">
        <v>6230</v>
      </c>
      <c r="S2097" s="19" t="str">
        <f>IF(COUNTIF($B$2:B2097,B2097)&gt;1,"重複","")</f>
        <v/>
      </c>
      <c r="T2097" s="19" t="s">
        <v>11124</v>
      </c>
    </row>
    <row r="2098" spans="1:20" s="19" customFormat="1" hidden="1">
      <c r="A2098" s="19">
        <v>720050024</v>
      </c>
      <c r="B2098" s="19">
        <v>20048427</v>
      </c>
      <c r="C2098" s="19" t="s">
        <v>5405</v>
      </c>
      <c r="D2098" s="19" t="s">
        <v>5406</v>
      </c>
      <c r="E2098" s="20">
        <v>37712</v>
      </c>
      <c r="F2098" s="20">
        <v>38077</v>
      </c>
      <c r="G2098" s="19" t="s">
        <v>75</v>
      </c>
      <c r="H2098" s="19" t="s">
        <v>94</v>
      </c>
      <c r="I2098" s="19" t="s">
        <v>2874</v>
      </c>
      <c r="J2098" s="19" t="s">
        <v>10636</v>
      </c>
      <c r="O2098" s="19" t="s">
        <v>10768</v>
      </c>
      <c r="P2098" s="20"/>
      <c r="R2098" s="19">
        <v>6230</v>
      </c>
      <c r="S2098" s="19" t="str">
        <f>IF(COUNTIF($B$2:B2098,B2098)&gt;1,"重複","")</f>
        <v/>
      </c>
      <c r="T2098" s="19" t="s">
        <v>11124</v>
      </c>
    </row>
    <row r="2099" spans="1:20" s="19" customFormat="1" hidden="1">
      <c r="A2099" s="19">
        <v>720050025</v>
      </c>
      <c r="B2099" s="19">
        <v>20021069</v>
      </c>
      <c r="C2099" s="19" t="s">
        <v>6187</v>
      </c>
      <c r="D2099" s="19" t="s">
        <v>6188</v>
      </c>
      <c r="E2099" s="20">
        <v>35886</v>
      </c>
      <c r="F2099" s="20">
        <v>36250</v>
      </c>
      <c r="G2099" s="19" t="s">
        <v>75</v>
      </c>
      <c r="H2099" s="19" t="s">
        <v>119</v>
      </c>
      <c r="I2099" s="19" t="s">
        <v>12138</v>
      </c>
      <c r="O2099" s="19" t="s">
        <v>10792</v>
      </c>
      <c r="P2099" s="20"/>
      <c r="R2099" s="19">
        <v>6230</v>
      </c>
      <c r="S2099" s="19" t="str">
        <f>IF(COUNTIF($B$2:B2099,B2099)&gt;1,"重複","")</f>
        <v/>
      </c>
      <c r="T2099" s="19" t="s">
        <v>11124</v>
      </c>
    </row>
    <row r="2100" spans="1:20" s="19" customFormat="1" hidden="1">
      <c r="A2100" s="19">
        <v>720050025</v>
      </c>
      <c r="B2100" s="19">
        <v>20029541</v>
      </c>
      <c r="C2100" s="19" t="s">
        <v>6187</v>
      </c>
      <c r="D2100" s="19" t="s">
        <v>6188</v>
      </c>
      <c r="E2100" s="20">
        <v>35886</v>
      </c>
      <c r="F2100" s="20">
        <v>36250</v>
      </c>
      <c r="G2100" s="19" t="s">
        <v>75</v>
      </c>
      <c r="H2100" s="19" t="s">
        <v>2660</v>
      </c>
      <c r="I2100" s="19" t="s">
        <v>6184</v>
      </c>
      <c r="O2100" s="19" t="s">
        <v>10769</v>
      </c>
      <c r="P2100" s="20"/>
      <c r="R2100" s="19">
        <v>6230</v>
      </c>
      <c r="S2100" s="19" t="str">
        <f>IF(COUNTIF($B$2:B2100,B2100)&gt;1,"重複","")</f>
        <v/>
      </c>
      <c r="T2100" s="19" t="s">
        <v>11124</v>
      </c>
    </row>
    <row r="2101" spans="1:20" s="19" customFormat="1" hidden="1">
      <c r="A2101" s="19">
        <v>720050026</v>
      </c>
      <c r="B2101" s="19">
        <v>20199271</v>
      </c>
      <c r="C2101" s="19" t="s">
        <v>7526</v>
      </c>
      <c r="D2101" s="19" t="s">
        <v>7527</v>
      </c>
      <c r="E2101" s="20">
        <v>43824</v>
      </c>
      <c r="F2101" s="20">
        <v>43921</v>
      </c>
      <c r="G2101" s="19" t="s">
        <v>75</v>
      </c>
      <c r="H2101" s="19" t="s">
        <v>74</v>
      </c>
      <c r="I2101" s="19" t="s">
        <v>1510</v>
      </c>
      <c r="O2101" s="19" t="s">
        <v>10819</v>
      </c>
      <c r="P2101" s="20">
        <v>43678</v>
      </c>
      <c r="Q2101" s="19" t="s">
        <v>29</v>
      </c>
      <c r="R2101" s="19">
        <v>6230</v>
      </c>
      <c r="S2101" s="19" t="str">
        <f>IF(COUNTIF($B$2:B2101,B2101)&gt;1,"重複","")</f>
        <v/>
      </c>
      <c r="T2101" s="19" t="s">
        <v>11124</v>
      </c>
    </row>
    <row r="2102" spans="1:20" s="19" customFormat="1" hidden="1">
      <c r="A2102" s="19">
        <v>720050026</v>
      </c>
      <c r="B2102" s="19">
        <v>20046091</v>
      </c>
      <c r="C2102" s="19" t="s">
        <v>7526</v>
      </c>
      <c r="D2102" s="19" t="s">
        <v>7527</v>
      </c>
      <c r="E2102" s="20">
        <v>37530</v>
      </c>
      <c r="F2102" s="20">
        <v>37711</v>
      </c>
      <c r="G2102" s="19" t="s">
        <v>75</v>
      </c>
      <c r="H2102" s="19" t="s">
        <v>76</v>
      </c>
      <c r="I2102" s="19" t="s">
        <v>2314</v>
      </c>
      <c r="O2102" s="19" t="s">
        <v>10776</v>
      </c>
      <c r="P2102" s="20">
        <v>43678</v>
      </c>
      <c r="Q2102" s="19" t="s">
        <v>29</v>
      </c>
      <c r="R2102" s="19">
        <v>4740</v>
      </c>
      <c r="S2102" s="19" t="str">
        <f>IF(COUNTIF($B$2:B2102,B2102)&gt;1,"重複","")</f>
        <v/>
      </c>
      <c r="T2102" s="19" t="s">
        <v>11124</v>
      </c>
    </row>
    <row r="2103" spans="1:20" s="19" customFormat="1" hidden="1">
      <c r="A2103" s="19">
        <v>720050027</v>
      </c>
      <c r="B2103" s="19">
        <v>20057053</v>
      </c>
      <c r="C2103" s="19" t="s">
        <v>7549</v>
      </c>
      <c r="D2103" s="19" t="s">
        <v>7550</v>
      </c>
      <c r="E2103" s="20">
        <v>38089</v>
      </c>
      <c r="F2103" s="20">
        <v>38442</v>
      </c>
      <c r="G2103" s="19" t="s">
        <v>75</v>
      </c>
      <c r="H2103" s="19" t="s">
        <v>76</v>
      </c>
      <c r="I2103" s="19" t="s">
        <v>442</v>
      </c>
      <c r="O2103" s="19" t="s">
        <v>10776</v>
      </c>
      <c r="P2103" s="20"/>
      <c r="R2103" s="19">
        <v>5730</v>
      </c>
      <c r="S2103" s="19" t="str">
        <f>IF(COUNTIF($B$2:B2103,B2103)&gt;1,"重複","")</f>
        <v/>
      </c>
      <c r="T2103" s="19" t="s">
        <v>11124</v>
      </c>
    </row>
    <row r="2104" spans="1:20" s="19" customFormat="1" hidden="1">
      <c r="A2104" s="19">
        <v>720050028</v>
      </c>
      <c r="B2104" s="19">
        <v>20021946</v>
      </c>
      <c r="C2104" s="19" t="s">
        <v>2183</v>
      </c>
      <c r="D2104" s="19" t="s">
        <v>2184</v>
      </c>
      <c r="E2104" s="20">
        <v>36617</v>
      </c>
      <c r="F2104" s="20">
        <v>36981</v>
      </c>
      <c r="G2104" s="19" t="s">
        <v>75</v>
      </c>
      <c r="H2104" s="19" t="s">
        <v>119</v>
      </c>
      <c r="I2104" s="19" t="s">
        <v>2185</v>
      </c>
      <c r="J2104" s="19" t="s">
        <v>8351</v>
      </c>
      <c r="O2104" s="19" t="s">
        <v>10792</v>
      </c>
      <c r="P2104" s="20">
        <v>42646</v>
      </c>
      <c r="Q2104" s="19" t="s">
        <v>29</v>
      </c>
      <c r="R2104" s="19">
        <v>6230</v>
      </c>
      <c r="S2104" s="19" t="str">
        <f>IF(COUNTIF($B$2:B2104,B2104)&gt;1,"重複","")</f>
        <v/>
      </c>
      <c r="T2104" s="19" t="s">
        <v>11124</v>
      </c>
    </row>
    <row r="2105" spans="1:20" s="19" customFormat="1" hidden="1">
      <c r="A2105" s="19">
        <v>720050029</v>
      </c>
      <c r="B2105" s="19">
        <v>20055762</v>
      </c>
      <c r="C2105" s="19" t="s">
        <v>7541</v>
      </c>
      <c r="D2105" s="19" t="s">
        <v>7542</v>
      </c>
      <c r="E2105" s="20">
        <v>37923</v>
      </c>
      <c r="F2105" s="20">
        <v>38077</v>
      </c>
      <c r="G2105" s="19" t="s">
        <v>75</v>
      </c>
      <c r="H2105" s="19" t="s">
        <v>43</v>
      </c>
      <c r="I2105" s="19" t="s">
        <v>7693</v>
      </c>
      <c r="O2105" s="19" t="s">
        <v>10771</v>
      </c>
      <c r="P2105" s="20"/>
      <c r="R2105" s="19">
        <v>5600</v>
      </c>
      <c r="S2105" s="19" t="str">
        <f>IF(COUNTIF($B$2:B2105,B2105)&gt;1,"重複","")</f>
        <v/>
      </c>
      <c r="T2105" s="19" t="s">
        <v>11124</v>
      </c>
    </row>
    <row r="2106" spans="1:20" s="19" customFormat="1" hidden="1">
      <c r="A2106" s="19">
        <v>720050030</v>
      </c>
      <c r="B2106" s="19">
        <v>20186740</v>
      </c>
      <c r="C2106" s="19" t="s">
        <v>564</v>
      </c>
      <c r="D2106" s="19" t="s">
        <v>565</v>
      </c>
      <c r="E2106" s="20">
        <v>43267</v>
      </c>
      <c r="F2106" s="20">
        <v>43555</v>
      </c>
      <c r="G2106" s="19" t="s">
        <v>75</v>
      </c>
      <c r="H2106" s="19" t="s">
        <v>287</v>
      </c>
      <c r="I2106" s="19" t="s">
        <v>566</v>
      </c>
      <c r="O2106" s="19" t="s">
        <v>10800</v>
      </c>
      <c r="P2106" s="20">
        <v>43267</v>
      </c>
      <c r="Q2106" s="19" t="s">
        <v>29</v>
      </c>
      <c r="R2106" s="19">
        <v>7000</v>
      </c>
      <c r="S2106" s="19" t="str">
        <f>IF(COUNTIF($B$2:B2106,B2106)&gt;1,"重複","")</f>
        <v/>
      </c>
      <c r="T2106" s="19" t="s">
        <v>11124</v>
      </c>
    </row>
    <row r="2107" spans="1:20" s="19" customFormat="1" hidden="1">
      <c r="A2107" s="19">
        <v>720050030</v>
      </c>
      <c r="B2107" s="19">
        <v>20036194</v>
      </c>
      <c r="C2107" s="19" t="s">
        <v>564</v>
      </c>
      <c r="D2107" s="19" t="s">
        <v>565</v>
      </c>
      <c r="E2107" s="20">
        <v>37347</v>
      </c>
      <c r="F2107" s="20">
        <v>37711</v>
      </c>
      <c r="G2107" s="19" t="s">
        <v>75</v>
      </c>
      <c r="H2107" s="19" t="s">
        <v>94</v>
      </c>
      <c r="I2107" s="19" t="s">
        <v>12222</v>
      </c>
      <c r="O2107" s="19" t="s">
        <v>10768</v>
      </c>
      <c r="P2107" s="20"/>
      <c r="R2107" s="19">
        <v>5730</v>
      </c>
      <c r="S2107" s="19" t="str">
        <f>IF(COUNTIF($B$2:B2107,B2107)&gt;1,"重複","")</f>
        <v/>
      </c>
      <c r="T2107" s="19" t="s">
        <v>11124</v>
      </c>
    </row>
    <row r="2108" spans="1:20" s="19" customFormat="1" hidden="1">
      <c r="A2108" s="19">
        <v>720050031</v>
      </c>
      <c r="B2108" s="19">
        <v>20065311</v>
      </c>
      <c r="C2108" s="19" t="s">
        <v>4890</v>
      </c>
      <c r="D2108" s="19" t="s">
        <v>4891</v>
      </c>
      <c r="E2108" s="20">
        <v>38456</v>
      </c>
      <c r="F2108" s="20">
        <v>38807</v>
      </c>
      <c r="G2108" s="19" t="s">
        <v>75</v>
      </c>
      <c r="H2108" s="19" t="s">
        <v>94</v>
      </c>
      <c r="I2108" s="19" t="s">
        <v>12390</v>
      </c>
      <c r="O2108" s="19" t="s">
        <v>10768</v>
      </c>
      <c r="P2108" s="20"/>
      <c r="R2108" s="19">
        <v>4740</v>
      </c>
      <c r="S2108" s="19" t="str">
        <f>IF(COUNTIF($B$2:B2108,B2108)&gt;1,"重複","")</f>
        <v/>
      </c>
      <c r="T2108" s="19" t="s">
        <v>11124</v>
      </c>
    </row>
    <row r="2109" spans="1:20" s="19" customFormat="1" hidden="1">
      <c r="A2109" s="19">
        <v>720050032</v>
      </c>
      <c r="B2109" s="19">
        <v>20156882</v>
      </c>
      <c r="C2109" s="19" t="s">
        <v>1158</v>
      </c>
      <c r="D2109" s="19" t="s">
        <v>1159</v>
      </c>
      <c r="E2109" s="20">
        <v>42471</v>
      </c>
      <c r="F2109" s="20">
        <v>42825</v>
      </c>
      <c r="G2109" s="19" t="s">
        <v>12416</v>
      </c>
      <c r="H2109" s="19" t="s">
        <v>94</v>
      </c>
      <c r="I2109" s="19" t="s">
        <v>1160</v>
      </c>
      <c r="J2109" s="19" t="s">
        <v>1160</v>
      </c>
      <c r="K2109" s="19" t="s">
        <v>1160</v>
      </c>
      <c r="O2109" s="19" t="s">
        <v>10768</v>
      </c>
      <c r="P2109" s="20"/>
      <c r="R2109" s="19">
        <v>0</v>
      </c>
      <c r="S2109" s="19" t="str">
        <f>IF(COUNTIF($B$2:B2109,B2109)&gt;1,"重複","")</f>
        <v/>
      </c>
      <c r="T2109" s="19" t="s">
        <v>12418</v>
      </c>
    </row>
    <row r="2110" spans="1:20" s="19" customFormat="1" hidden="1">
      <c r="A2110" s="19">
        <v>720050032</v>
      </c>
      <c r="B2110" s="19">
        <v>20031211</v>
      </c>
      <c r="C2110" s="19" t="s">
        <v>1158</v>
      </c>
      <c r="D2110" s="19" t="s">
        <v>1159</v>
      </c>
      <c r="E2110" s="20">
        <v>35935</v>
      </c>
      <c r="F2110" s="20">
        <v>36250</v>
      </c>
      <c r="G2110" s="19" t="s">
        <v>75</v>
      </c>
      <c r="H2110" s="19" t="s">
        <v>94</v>
      </c>
      <c r="I2110" s="19" t="s">
        <v>1160</v>
      </c>
      <c r="O2110" s="19" t="s">
        <v>10768</v>
      </c>
      <c r="P2110" s="20">
        <v>41374</v>
      </c>
      <c r="Q2110" s="19" t="s">
        <v>29</v>
      </c>
      <c r="R2110" s="19">
        <v>5230</v>
      </c>
      <c r="S2110" s="19" t="str">
        <f>IF(COUNTIF($B$2:B2110,B2110)&gt;1,"重複","")</f>
        <v/>
      </c>
      <c r="T2110" s="19" t="s">
        <v>11124</v>
      </c>
    </row>
    <row r="2111" spans="1:20" s="19" customFormat="1" hidden="1">
      <c r="A2111" s="19">
        <v>720050033</v>
      </c>
      <c r="B2111" s="19">
        <v>20057160</v>
      </c>
      <c r="C2111" s="19" t="s">
        <v>7551</v>
      </c>
      <c r="D2111" s="19" t="s">
        <v>7552</v>
      </c>
      <c r="E2111" s="20">
        <v>38089</v>
      </c>
      <c r="F2111" s="20">
        <v>38442</v>
      </c>
      <c r="G2111" s="19" t="s">
        <v>75</v>
      </c>
      <c r="H2111" s="19" t="s">
        <v>76</v>
      </c>
      <c r="I2111" s="19" t="s">
        <v>442</v>
      </c>
      <c r="O2111" s="19" t="s">
        <v>10776</v>
      </c>
      <c r="P2111" s="20"/>
      <c r="R2111" s="19">
        <v>5230</v>
      </c>
      <c r="S2111" s="19" t="str">
        <f>IF(COUNTIF($B$2:B2111,B2111)&gt;1,"重複","")</f>
        <v/>
      </c>
      <c r="T2111" s="19" t="s">
        <v>11124</v>
      </c>
    </row>
    <row r="2112" spans="1:20" s="19" customFormat="1" hidden="1">
      <c r="A2112" s="19">
        <v>720050034</v>
      </c>
      <c r="B2112" s="19">
        <v>20065135</v>
      </c>
      <c r="C2112" s="19" t="s">
        <v>7567</v>
      </c>
      <c r="D2112" s="19" t="s">
        <v>7568</v>
      </c>
      <c r="E2112" s="20">
        <v>38456</v>
      </c>
      <c r="F2112" s="20">
        <v>38807</v>
      </c>
      <c r="G2112" s="19" t="s">
        <v>75</v>
      </c>
      <c r="H2112" s="19" t="s">
        <v>94</v>
      </c>
      <c r="I2112" s="19" t="s">
        <v>4367</v>
      </c>
      <c r="O2112" s="19" t="s">
        <v>10768</v>
      </c>
      <c r="P2112" s="20"/>
      <c r="R2112" s="19">
        <v>6230</v>
      </c>
      <c r="S2112" s="19" t="str">
        <f>IF(COUNTIF($B$2:B2112,B2112)&gt;1,"重複","")</f>
        <v/>
      </c>
      <c r="T2112" s="19" t="s">
        <v>11124</v>
      </c>
    </row>
    <row r="2113" spans="1:20" s="19" customFormat="1" hidden="1">
      <c r="A2113" s="19">
        <v>720050035</v>
      </c>
      <c r="B2113" s="19">
        <v>20053070</v>
      </c>
      <c r="C2113" s="19" t="s">
        <v>7537</v>
      </c>
      <c r="D2113" s="19" t="s">
        <v>7538</v>
      </c>
      <c r="E2113" s="20">
        <v>37783</v>
      </c>
      <c r="F2113" s="20">
        <v>38077</v>
      </c>
      <c r="G2113" s="19" t="s">
        <v>75</v>
      </c>
      <c r="H2113" s="19" t="s">
        <v>2660</v>
      </c>
      <c r="I2113" s="19" t="s">
        <v>8282</v>
      </c>
      <c r="O2113" s="19" t="s">
        <v>10769</v>
      </c>
      <c r="P2113" s="20"/>
      <c r="R2113" s="19">
        <v>0</v>
      </c>
      <c r="S2113" s="19" t="str">
        <f>IF(COUNTIF($B$2:B2113,B2113)&gt;1,"重複","")</f>
        <v/>
      </c>
      <c r="T2113" s="19" t="s">
        <v>11124</v>
      </c>
    </row>
    <row r="2114" spans="1:20" s="19" customFormat="1" hidden="1">
      <c r="A2114" s="19">
        <v>720050036</v>
      </c>
      <c r="B2114" s="19">
        <v>20024863</v>
      </c>
      <c r="C2114" s="19" t="s">
        <v>3788</v>
      </c>
      <c r="D2114" s="19" t="s">
        <v>3789</v>
      </c>
      <c r="E2114" s="20">
        <v>35931</v>
      </c>
      <c r="F2114" s="20">
        <v>36250</v>
      </c>
      <c r="G2114" s="19" t="s">
        <v>75</v>
      </c>
      <c r="H2114" s="19" t="s">
        <v>43</v>
      </c>
      <c r="O2114" s="19" t="s">
        <v>10771</v>
      </c>
      <c r="P2114" s="20"/>
      <c r="R2114" s="19">
        <v>5230</v>
      </c>
      <c r="S2114" s="19" t="str">
        <f>IF(COUNTIF($B$2:B2114,B2114)&gt;1,"重複","")</f>
        <v/>
      </c>
      <c r="T2114" s="19" t="s">
        <v>11124</v>
      </c>
    </row>
    <row r="2115" spans="1:20" s="19" customFormat="1" hidden="1">
      <c r="A2115" s="19">
        <v>720050037</v>
      </c>
      <c r="B2115" s="19">
        <v>20026508</v>
      </c>
      <c r="C2115" s="19" t="s">
        <v>2037</v>
      </c>
      <c r="D2115" s="19" t="s">
        <v>2038</v>
      </c>
      <c r="E2115" s="20">
        <v>36846</v>
      </c>
      <c r="F2115" s="20">
        <v>36981</v>
      </c>
      <c r="G2115" s="19" t="s">
        <v>75</v>
      </c>
      <c r="H2115" s="19" t="s">
        <v>43</v>
      </c>
      <c r="I2115" s="19" t="s">
        <v>46</v>
      </c>
      <c r="O2115" s="19" t="s">
        <v>10771</v>
      </c>
      <c r="P2115" s="20">
        <v>44531</v>
      </c>
      <c r="Q2115" s="19" t="s">
        <v>29</v>
      </c>
      <c r="R2115" s="19">
        <v>5230</v>
      </c>
      <c r="S2115" s="19" t="str">
        <f>IF(COUNTIF($B$2:B2115,B2115)&gt;1,"重複","")</f>
        <v/>
      </c>
      <c r="T2115" s="19" t="s">
        <v>11124</v>
      </c>
    </row>
    <row r="2116" spans="1:20" s="19" customFormat="1" hidden="1">
      <c r="A2116" s="19">
        <v>720050038</v>
      </c>
      <c r="B2116" s="19">
        <v>20016364</v>
      </c>
      <c r="C2116" s="19" t="s">
        <v>120</v>
      </c>
      <c r="D2116" s="19" t="s">
        <v>121</v>
      </c>
      <c r="E2116" s="20">
        <v>37347</v>
      </c>
      <c r="F2116" s="20">
        <v>37711</v>
      </c>
      <c r="G2116" s="19" t="s">
        <v>75</v>
      </c>
      <c r="H2116" s="19" t="s">
        <v>94</v>
      </c>
      <c r="I2116" s="19" t="s">
        <v>9465</v>
      </c>
      <c r="O2116" s="19" t="s">
        <v>10768</v>
      </c>
      <c r="P2116" s="20">
        <v>43739</v>
      </c>
      <c r="Q2116" s="19" t="s">
        <v>29</v>
      </c>
      <c r="R2116" s="19">
        <v>6230</v>
      </c>
      <c r="S2116" s="19" t="str">
        <f>IF(COUNTIF($B$2:B2116,B2116)&gt;1,"重複","")</f>
        <v/>
      </c>
      <c r="T2116" s="19" t="s">
        <v>11124</v>
      </c>
    </row>
    <row r="2117" spans="1:20" s="19" customFormat="1" hidden="1">
      <c r="A2117" s="19">
        <v>720050039</v>
      </c>
      <c r="B2117" s="19">
        <v>20055930</v>
      </c>
      <c r="C2117" s="19" t="s">
        <v>7543</v>
      </c>
      <c r="D2117" s="19" t="s">
        <v>7544</v>
      </c>
      <c r="E2117" s="20">
        <v>37941</v>
      </c>
      <c r="F2117" s="20">
        <v>38077</v>
      </c>
      <c r="G2117" s="19" t="s">
        <v>75</v>
      </c>
      <c r="H2117" s="19" t="s">
        <v>43</v>
      </c>
      <c r="I2117" s="19" t="s">
        <v>7693</v>
      </c>
      <c r="O2117" s="19" t="s">
        <v>10771</v>
      </c>
      <c r="P2117" s="20"/>
      <c r="R2117" s="19">
        <v>6100</v>
      </c>
      <c r="S2117" s="19" t="str">
        <f>IF(COUNTIF($B$2:B2117,B2117)&gt;1,"重複","")</f>
        <v/>
      </c>
      <c r="T2117" s="19" t="s">
        <v>11124</v>
      </c>
    </row>
    <row r="2118" spans="1:20" s="19" customFormat="1" hidden="1">
      <c r="A2118" s="19">
        <v>720050040</v>
      </c>
      <c r="B2118" s="19">
        <v>20065622</v>
      </c>
      <c r="C2118" s="19" t="s">
        <v>7579</v>
      </c>
      <c r="D2118" s="19" t="s">
        <v>7580</v>
      </c>
      <c r="E2118" s="20">
        <v>38456</v>
      </c>
      <c r="F2118" s="20">
        <v>38807</v>
      </c>
      <c r="G2118" s="19" t="s">
        <v>75</v>
      </c>
      <c r="H2118" s="19" t="s">
        <v>94</v>
      </c>
      <c r="I2118" s="19" t="s">
        <v>7581</v>
      </c>
      <c r="O2118" s="19" t="s">
        <v>10768</v>
      </c>
      <c r="P2118" s="20"/>
      <c r="R2118" s="19">
        <v>4740</v>
      </c>
      <c r="S2118" s="19" t="str">
        <f>IF(COUNTIF($B$2:B2118,B2118)&gt;1,"重複","")</f>
        <v/>
      </c>
      <c r="T2118" s="19" t="s">
        <v>11124</v>
      </c>
    </row>
    <row r="2119" spans="1:20" s="19" customFormat="1" hidden="1">
      <c r="A2119" s="19">
        <v>720050041</v>
      </c>
      <c r="B2119" s="19">
        <v>20060183</v>
      </c>
      <c r="C2119" s="19" t="s">
        <v>5928</v>
      </c>
      <c r="D2119" s="19" t="s">
        <v>5929</v>
      </c>
      <c r="E2119" s="20">
        <v>38108</v>
      </c>
      <c r="F2119" s="20">
        <v>38442</v>
      </c>
      <c r="G2119" s="19" t="s">
        <v>75</v>
      </c>
      <c r="H2119" s="19" t="s">
        <v>43</v>
      </c>
      <c r="I2119" s="19" t="s">
        <v>12046</v>
      </c>
      <c r="O2119" s="19" t="s">
        <v>10771</v>
      </c>
      <c r="P2119" s="20"/>
      <c r="R2119" s="19">
        <v>6230</v>
      </c>
      <c r="S2119" s="19" t="str">
        <f>IF(COUNTIF($B$2:B2119,B2119)&gt;1,"重複","")</f>
        <v/>
      </c>
      <c r="T2119" s="19" t="s">
        <v>11124</v>
      </c>
    </row>
    <row r="2120" spans="1:20" s="19" customFormat="1" hidden="1">
      <c r="A2120" s="19">
        <v>720050041</v>
      </c>
      <c r="B2120" s="19">
        <v>20056420</v>
      </c>
      <c r="C2120" s="19" t="s">
        <v>5928</v>
      </c>
      <c r="D2120" s="19" t="s">
        <v>5929</v>
      </c>
      <c r="E2120" s="20">
        <v>38089</v>
      </c>
      <c r="F2120" s="20">
        <v>38442</v>
      </c>
      <c r="G2120" s="19" t="s">
        <v>75</v>
      </c>
      <c r="H2120" s="19" t="s">
        <v>2660</v>
      </c>
      <c r="I2120" s="19" t="s">
        <v>4833</v>
      </c>
      <c r="J2120" s="19" t="s">
        <v>973</v>
      </c>
      <c r="O2120" s="19" t="s">
        <v>10769</v>
      </c>
      <c r="P2120" s="20"/>
      <c r="R2120" s="19">
        <v>6230</v>
      </c>
      <c r="S2120" s="19" t="str">
        <f>IF(COUNTIF($B$2:B2120,B2120)&gt;1,"重複","")</f>
        <v/>
      </c>
      <c r="T2120" s="19" t="s">
        <v>11124</v>
      </c>
    </row>
    <row r="2121" spans="1:20" s="19" customFormat="1" hidden="1">
      <c r="A2121" s="19">
        <v>720050042</v>
      </c>
      <c r="B2121" s="19">
        <v>20033212</v>
      </c>
      <c r="C2121" s="19" t="s">
        <v>4341</v>
      </c>
      <c r="D2121" s="19" t="s">
        <v>4342</v>
      </c>
      <c r="E2121" s="20">
        <v>36451</v>
      </c>
      <c r="F2121" s="20">
        <v>36616</v>
      </c>
      <c r="G2121" s="19" t="s">
        <v>75</v>
      </c>
      <c r="H2121" s="19" t="s">
        <v>2718</v>
      </c>
      <c r="I2121" s="19" t="s">
        <v>10252</v>
      </c>
      <c r="O2121" s="19" t="s">
        <v>10865</v>
      </c>
      <c r="P2121" s="20"/>
      <c r="R2121" s="19">
        <v>6230</v>
      </c>
      <c r="S2121" s="19" t="str">
        <f>IF(COUNTIF($B$2:B2121,B2121)&gt;1,"重複","")</f>
        <v/>
      </c>
      <c r="T2121" s="19" t="s">
        <v>11124</v>
      </c>
    </row>
    <row r="2122" spans="1:20" s="19" customFormat="1" hidden="1">
      <c r="A2122" s="19">
        <v>720050042</v>
      </c>
      <c r="B2122" s="19">
        <v>20028777</v>
      </c>
      <c r="C2122" s="19" t="s">
        <v>4341</v>
      </c>
      <c r="D2122" s="19" t="s">
        <v>4342</v>
      </c>
      <c r="E2122" s="20">
        <v>35886</v>
      </c>
      <c r="F2122" s="20">
        <v>36250</v>
      </c>
      <c r="G2122" s="19" t="s">
        <v>75</v>
      </c>
      <c r="H2122" s="19" t="s">
        <v>2660</v>
      </c>
      <c r="I2122" s="19" t="s">
        <v>10841</v>
      </c>
      <c r="O2122" s="19" t="s">
        <v>10769</v>
      </c>
      <c r="P2122" s="20"/>
      <c r="R2122" s="19">
        <v>5730</v>
      </c>
      <c r="S2122" s="19" t="str">
        <f>IF(COUNTIF($B$2:B2122,B2122)&gt;1,"重複","")</f>
        <v/>
      </c>
      <c r="T2122" s="19" t="s">
        <v>11124</v>
      </c>
    </row>
    <row r="2123" spans="1:20" s="19" customFormat="1" hidden="1">
      <c r="A2123" s="19">
        <v>720050043</v>
      </c>
      <c r="B2123" s="19">
        <v>20057188</v>
      </c>
      <c r="C2123" s="19" t="s">
        <v>7553</v>
      </c>
      <c r="D2123" s="19" t="s">
        <v>7554</v>
      </c>
      <c r="E2123" s="20">
        <v>38089</v>
      </c>
      <c r="F2123" s="20">
        <v>38442</v>
      </c>
      <c r="G2123" s="19" t="s">
        <v>75</v>
      </c>
      <c r="H2123" s="19" t="s">
        <v>94</v>
      </c>
      <c r="I2123" s="19" t="s">
        <v>5120</v>
      </c>
      <c r="O2123" s="19" t="s">
        <v>10768</v>
      </c>
      <c r="P2123" s="20"/>
      <c r="R2123" s="19">
        <v>6230</v>
      </c>
      <c r="S2123" s="19" t="str">
        <f>IF(COUNTIF($B$2:B2123,B2123)&gt;1,"重複","")</f>
        <v/>
      </c>
      <c r="T2123" s="19" t="s">
        <v>11124</v>
      </c>
    </row>
    <row r="2124" spans="1:20" s="19" customFormat="1" hidden="1">
      <c r="A2124" s="19">
        <v>720050044</v>
      </c>
      <c r="B2124" s="19">
        <v>20065330</v>
      </c>
      <c r="C2124" s="19" t="s">
        <v>5412</v>
      </c>
      <c r="D2124" s="19" t="s">
        <v>2137</v>
      </c>
      <c r="E2124" s="20">
        <v>38456</v>
      </c>
      <c r="F2124" s="20">
        <v>38807</v>
      </c>
      <c r="G2124" s="19" t="s">
        <v>75</v>
      </c>
      <c r="H2124" s="19" t="s">
        <v>94</v>
      </c>
      <c r="I2124" s="19" t="s">
        <v>5413</v>
      </c>
      <c r="J2124" s="19" t="s">
        <v>943</v>
      </c>
      <c r="O2124" s="19" t="s">
        <v>10768</v>
      </c>
      <c r="P2124" s="20"/>
      <c r="R2124" s="19">
        <v>4740</v>
      </c>
      <c r="S2124" s="19" t="str">
        <f>IF(COUNTIF($B$2:B2124,B2124)&gt;1,"重複","")</f>
        <v/>
      </c>
      <c r="T2124" s="19" t="s">
        <v>11124</v>
      </c>
    </row>
    <row r="2125" spans="1:20" s="26" customFormat="1" hidden="1">
      <c r="A2125" s="26">
        <v>720050045</v>
      </c>
      <c r="B2125" s="26">
        <v>20065214</v>
      </c>
      <c r="C2125" s="26" t="s">
        <v>916</v>
      </c>
      <c r="D2125" s="26" t="s">
        <v>917</v>
      </c>
      <c r="E2125" s="27">
        <v>44652</v>
      </c>
      <c r="F2125" s="27"/>
      <c r="G2125" s="26" t="s">
        <v>75</v>
      </c>
      <c r="H2125" s="26" t="s">
        <v>125</v>
      </c>
      <c r="I2125" s="26" t="s">
        <v>919</v>
      </c>
      <c r="O2125" s="26" t="s">
        <v>10764</v>
      </c>
      <c r="P2125" s="28"/>
      <c r="Q2125" s="26" t="s">
        <v>75</v>
      </c>
      <c r="R2125" s="26">
        <v>5730</v>
      </c>
      <c r="S2125" s="26" t="str">
        <f>IF(COUNTIF($B$2:B2125,B2125)&gt;1,"重複","")</f>
        <v/>
      </c>
      <c r="T2125" s="26" t="s">
        <v>12021</v>
      </c>
    </row>
    <row r="2126" spans="1:20" s="26" customFormat="1" hidden="1">
      <c r="A2126" s="26">
        <v>720050045</v>
      </c>
      <c r="B2126" s="26">
        <v>20102517</v>
      </c>
      <c r="C2126" s="26" t="s">
        <v>916</v>
      </c>
      <c r="D2126" s="26" t="s">
        <v>917</v>
      </c>
      <c r="E2126" s="27">
        <v>40024</v>
      </c>
      <c r="F2126" s="27">
        <v>40268</v>
      </c>
      <c r="G2126" s="26" t="s">
        <v>75</v>
      </c>
      <c r="H2126" s="26" t="s">
        <v>2315</v>
      </c>
      <c r="I2126" s="26" t="s">
        <v>5279</v>
      </c>
      <c r="O2126" s="26" t="s">
        <v>10773</v>
      </c>
      <c r="P2126" s="27"/>
      <c r="R2126" s="26">
        <v>7000</v>
      </c>
      <c r="S2126" s="26" t="str">
        <f>IF(COUNTIF($B$2:B2126,B2126)&gt;1,"重複","")</f>
        <v/>
      </c>
      <c r="T2126" s="26" t="s">
        <v>12021</v>
      </c>
    </row>
    <row r="2127" spans="1:20" s="26" customFormat="1" hidden="1">
      <c r="A2127" s="26">
        <v>720050045</v>
      </c>
      <c r="B2127" s="26">
        <v>20065400</v>
      </c>
      <c r="C2127" s="26" t="s">
        <v>916</v>
      </c>
      <c r="D2127" s="26" t="s">
        <v>917</v>
      </c>
      <c r="E2127" s="27">
        <v>38456</v>
      </c>
      <c r="F2127" s="27">
        <v>38807</v>
      </c>
      <c r="G2127" s="26" t="s">
        <v>75</v>
      </c>
      <c r="H2127" s="26" t="s">
        <v>2660</v>
      </c>
      <c r="I2127" s="26" t="s">
        <v>7574</v>
      </c>
      <c r="O2127" s="26" t="s">
        <v>10769</v>
      </c>
      <c r="P2127" s="27"/>
      <c r="R2127" s="26">
        <v>5730</v>
      </c>
      <c r="S2127" s="26" t="str">
        <f>IF(COUNTIF($B$2:B2127,B2127)&gt;1,"重複","")</f>
        <v/>
      </c>
      <c r="T2127" s="26" t="s">
        <v>12021</v>
      </c>
    </row>
    <row r="2128" spans="1:20" s="19" customFormat="1" hidden="1">
      <c r="A2128" s="19">
        <v>720050046</v>
      </c>
      <c r="B2128" s="19">
        <v>20048278</v>
      </c>
      <c r="C2128" s="19" t="s">
        <v>6301</v>
      </c>
      <c r="D2128" s="19" t="s">
        <v>6302</v>
      </c>
      <c r="E2128" s="20">
        <v>37712</v>
      </c>
      <c r="F2128" s="20">
        <v>38077</v>
      </c>
      <c r="G2128" s="19" t="s">
        <v>75</v>
      </c>
      <c r="H2128" s="19" t="s">
        <v>28</v>
      </c>
      <c r="I2128" s="19" t="s">
        <v>5088</v>
      </c>
      <c r="O2128" s="19" t="s">
        <v>10787</v>
      </c>
      <c r="P2128" s="20"/>
      <c r="R2128" s="19">
        <v>6600</v>
      </c>
      <c r="S2128" s="19" t="str">
        <f>IF(COUNTIF($B$2:B2128,B2128)&gt;1,"重複","")</f>
        <v/>
      </c>
      <c r="T2128" s="19" t="s">
        <v>11124</v>
      </c>
    </row>
    <row r="2129" spans="1:20" s="19" customFormat="1" hidden="1">
      <c r="A2129" s="19">
        <v>720050047</v>
      </c>
      <c r="B2129" s="19">
        <v>20070629</v>
      </c>
      <c r="C2129" s="19" t="s">
        <v>7307</v>
      </c>
      <c r="D2129" s="19" t="s">
        <v>7308</v>
      </c>
      <c r="E2129" s="20">
        <v>38626</v>
      </c>
      <c r="F2129" s="20">
        <v>38807</v>
      </c>
      <c r="G2129" s="19" t="s">
        <v>75</v>
      </c>
      <c r="H2129" s="19" t="s">
        <v>2660</v>
      </c>
      <c r="I2129" s="19" t="s">
        <v>2118</v>
      </c>
      <c r="O2129" s="19" t="s">
        <v>10769</v>
      </c>
      <c r="P2129" s="20"/>
      <c r="R2129" s="19">
        <v>6230</v>
      </c>
      <c r="S2129" s="19" t="str">
        <f>IF(COUNTIF($B$2:B2129,B2129)&gt;1,"重複","")</f>
        <v/>
      </c>
      <c r="T2129" s="19" t="s">
        <v>11124</v>
      </c>
    </row>
    <row r="2130" spans="1:20" s="19" customFormat="1" hidden="1">
      <c r="A2130" s="19">
        <v>720050047</v>
      </c>
      <c r="B2130" s="19">
        <v>20065525</v>
      </c>
      <c r="C2130" s="19" t="s">
        <v>7307</v>
      </c>
      <c r="D2130" s="19" t="s">
        <v>7308</v>
      </c>
      <c r="E2130" s="20">
        <v>38456</v>
      </c>
      <c r="F2130" s="20">
        <v>38807</v>
      </c>
      <c r="G2130" s="19" t="s">
        <v>75</v>
      </c>
      <c r="H2130" s="19" t="s">
        <v>119</v>
      </c>
      <c r="I2130" s="19" t="s">
        <v>7578</v>
      </c>
      <c r="O2130" s="19" t="s">
        <v>10792</v>
      </c>
      <c r="P2130" s="20"/>
      <c r="R2130" s="19">
        <v>6230</v>
      </c>
      <c r="S2130" s="19" t="str">
        <f>IF(COUNTIF($B$2:B2130,B2130)&gt;1,"重複","")</f>
        <v/>
      </c>
      <c r="T2130" s="19" t="s">
        <v>11124</v>
      </c>
    </row>
    <row r="2131" spans="1:20" s="19" customFormat="1" hidden="1">
      <c r="A2131" s="19">
        <v>720050048</v>
      </c>
      <c r="B2131" s="19">
        <v>20029959</v>
      </c>
      <c r="C2131" s="19" t="s">
        <v>7495</v>
      </c>
      <c r="D2131" s="19" t="s">
        <v>7496</v>
      </c>
      <c r="E2131" s="20">
        <v>35886</v>
      </c>
      <c r="F2131" s="20">
        <v>36250</v>
      </c>
      <c r="G2131" s="19" t="s">
        <v>75</v>
      </c>
      <c r="H2131" s="19" t="s">
        <v>2660</v>
      </c>
      <c r="O2131" s="19" t="s">
        <v>10769</v>
      </c>
      <c r="P2131" s="20"/>
      <c r="R2131" s="19">
        <v>5230</v>
      </c>
      <c r="S2131" s="19" t="str">
        <f>IF(COUNTIF($B$2:B2131,B2131)&gt;1,"重複","")</f>
        <v/>
      </c>
      <c r="T2131" s="19" t="s">
        <v>11124</v>
      </c>
    </row>
    <row r="2132" spans="1:20" s="19" customFormat="1" hidden="1">
      <c r="A2132" s="19">
        <v>720050049</v>
      </c>
      <c r="B2132" s="19">
        <v>20078613</v>
      </c>
      <c r="C2132" s="19" t="s">
        <v>4561</v>
      </c>
      <c r="D2132" s="19" t="s">
        <v>4562</v>
      </c>
      <c r="E2132" s="20">
        <v>39002</v>
      </c>
      <c r="F2132" s="20">
        <v>39172</v>
      </c>
      <c r="G2132" s="19" t="s">
        <v>75</v>
      </c>
      <c r="H2132" s="19" t="s">
        <v>2660</v>
      </c>
      <c r="I2132" s="19" t="s">
        <v>136</v>
      </c>
      <c r="O2132" s="19" t="s">
        <v>10769</v>
      </c>
      <c r="P2132" s="20"/>
      <c r="R2132" s="19">
        <v>6230</v>
      </c>
      <c r="S2132" s="19" t="str">
        <f>IF(COUNTIF($B$2:B2132,B2132)&gt;1,"重複","")</f>
        <v/>
      </c>
      <c r="T2132" s="19" t="s">
        <v>11124</v>
      </c>
    </row>
    <row r="2133" spans="1:20" s="19" customFormat="1" hidden="1">
      <c r="A2133" s="19">
        <v>720050049</v>
      </c>
      <c r="B2133" s="19">
        <v>20032546</v>
      </c>
      <c r="C2133" s="19" t="s">
        <v>7502</v>
      </c>
      <c r="D2133" s="19" t="s">
        <v>4562</v>
      </c>
      <c r="E2133" s="20">
        <v>36993</v>
      </c>
      <c r="F2133" s="20">
        <v>37346</v>
      </c>
      <c r="G2133" s="19" t="s">
        <v>75</v>
      </c>
      <c r="H2133" s="19" t="s">
        <v>28</v>
      </c>
      <c r="I2133" s="19" t="s">
        <v>12285</v>
      </c>
      <c r="J2133" s="19" t="s">
        <v>12286</v>
      </c>
      <c r="O2133" s="19" t="s">
        <v>10787</v>
      </c>
      <c r="P2133" s="20"/>
      <c r="R2133" s="19">
        <v>6230</v>
      </c>
      <c r="S2133" s="19" t="str">
        <f>IF(COUNTIF($B$2:B2133,B2133)&gt;1,"重複","")</f>
        <v/>
      </c>
      <c r="T2133" s="19" t="s">
        <v>11124</v>
      </c>
    </row>
    <row r="2134" spans="1:20" s="19" customFormat="1" hidden="1">
      <c r="A2134" s="19">
        <v>720050050</v>
      </c>
      <c r="B2134" s="19">
        <v>20060397</v>
      </c>
      <c r="C2134" s="19" t="s">
        <v>4829</v>
      </c>
      <c r="D2134" s="19" t="s">
        <v>4830</v>
      </c>
      <c r="E2134" s="20">
        <v>38169</v>
      </c>
      <c r="F2134" s="20">
        <v>38442</v>
      </c>
      <c r="G2134" s="19" t="s">
        <v>75</v>
      </c>
      <c r="H2134" s="19" t="s">
        <v>76</v>
      </c>
      <c r="I2134" s="19" t="s">
        <v>442</v>
      </c>
      <c r="O2134" s="19" t="s">
        <v>10776</v>
      </c>
      <c r="P2134" s="20"/>
      <c r="R2134" s="19">
        <v>6230</v>
      </c>
      <c r="S2134" s="19" t="str">
        <f>IF(COUNTIF($B$2:B2134,B2134)&gt;1,"重複","")</f>
        <v/>
      </c>
      <c r="T2134" s="19" t="s">
        <v>11124</v>
      </c>
    </row>
    <row r="2135" spans="1:20" s="19" customFormat="1" hidden="1">
      <c r="A2135" s="19">
        <v>720050051</v>
      </c>
      <c r="B2135" s="19">
        <v>20043173</v>
      </c>
      <c r="C2135" s="19" t="s">
        <v>7519</v>
      </c>
      <c r="D2135" s="19" t="s">
        <v>7520</v>
      </c>
      <c r="E2135" s="20">
        <v>37392</v>
      </c>
      <c r="F2135" s="20">
        <v>37711</v>
      </c>
      <c r="G2135" s="19" t="s">
        <v>75</v>
      </c>
      <c r="H2135" s="19" t="s">
        <v>119</v>
      </c>
      <c r="I2135" s="19" t="s">
        <v>9777</v>
      </c>
      <c r="O2135" s="19" t="s">
        <v>10792</v>
      </c>
      <c r="P2135" s="20"/>
      <c r="R2135" s="19">
        <v>4740</v>
      </c>
      <c r="S2135" s="19" t="str">
        <f>IF(COUNTIF($B$2:B2135,B2135)&gt;1,"重複","")</f>
        <v/>
      </c>
      <c r="T2135" s="19" t="s">
        <v>11124</v>
      </c>
    </row>
    <row r="2136" spans="1:20" s="19" customFormat="1" hidden="1">
      <c r="A2136" s="19">
        <v>720050051</v>
      </c>
      <c r="B2136" s="19">
        <v>20041553</v>
      </c>
      <c r="C2136" s="19" t="s">
        <v>7519</v>
      </c>
      <c r="D2136" s="19" t="s">
        <v>7520</v>
      </c>
      <c r="E2136" s="20">
        <v>37358</v>
      </c>
      <c r="F2136" s="20">
        <v>37711</v>
      </c>
      <c r="G2136" s="19" t="s">
        <v>75</v>
      </c>
      <c r="H2136" s="19" t="s">
        <v>2660</v>
      </c>
      <c r="I2136" s="19" t="s">
        <v>4937</v>
      </c>
      <c r="J2136" s="19" t="s">
        <v>5911</v>
      </c>
      <c r="K2136" s="19" t="s">
        <v>4859</v>
      </c>
      <c r="O2136" s="19" t="s">
        <v>10769</v>
      </c>
      <c r="P2136" s="20"/>
      <c r="R2136" s="19">
        <v>4740</v>
      </c>
      <c r="S2136" s="19" t="str">
        <f>IF(COUNTIF($B$2:B2136,B2136)&gt;1,"重複","")</f>
        <v/>
      </c>
      <c r="T2136" s="19" t="s">
        <v>11124</v>
      </c>
    </row>
    <row r="2137" spans="1:20" s="19" customFormat="1" hidden="1">
      <c r="A2137" s="19">
        <v>720050052</v>
      </c>
      <c r="B2137" s="19">
        <v>20065038</v>
      </c>
      <c r="C2137" s="19" t="s">
        <v>7564</v>
      </c>
      <c r="D2137" s="19" t="s">
        <v>7565</v>
      </c>
      <c r="E2137" s="20">
        <v>38456</v>
      </c>
      <c r="F2137" s="20">
        <v>38807</v>
      </c>
      <c r="G2137" s="19" t="s">
        <v>75</v>
      </c>
      <c r="H2137" s="19" t="s">
        <v>94</v>
      </c>
      <c r="I2137" s="19" t="s">
        <v>5478</v>
      </c>
      <c r="J2137" s="19" t="s">
        <v>7566</v>
      </c>
      <c r="O2137" s="19" t="s">
        <v>10768</v>
      </c>
      <c r="P2137" s="20"/>
      <c r="R2137" s="19">
        <v>6230</v>
      </c>
      <c r="S2137" s="19" t="str">
        <f>IF(COUNTIF($B$2:B2137,B2137)&gt;1,"重複","")</f>
        <v/>
      </c>
      <c r="T2137" s="19" t="s">
        <v>11124</v>
      </c>
    </row>
    <row r="2138" spans="1:20" s="19" customFormat="1" hidden="1">
      <c r="A2138" s="19">
        <v>720050053</v>
      </c>
      <c r="B2138" s="19">
        <v>20035152</v>
      </c>
      <c r="C2138" s="19" t="s">
        <v>7510</v>
      </c>
      <c r="D2138" s="19" t="s">
        <v>7511</v>
      </c>
      <c r="E2138" s="20">
        <v>36628</v>
      </c>
      <c r="F2138" s="20">
        <v>36981</v>
      </c>
      <c r="G2138" s="19" t="s">
        <v>75</v>
      </c>
      <c r="H2138" s="19" t="s">
        <v>119</v>
      </c>
      <c r="I2138" s="19" t="s">
        <v>5447</v>
      </c>
      <c r="O2138" s="19" t="s">
        <v>10792</v>
      </c>
      <c r="P2138" s="20"/>
      <c r="R2138" s="19">
        <v>6230</v>
      </c>
      <c r="S2138" s="19" t="str">
        <f>IF(COUNTIF($B$2:B2138,B2138)&gt;1,"重複","")</f>
        <v/>
      </c>
      <c r="T2138" s="19" t="s">
        <v>11124</v>
      </c>
    </row>
    <row r="2139" spans="1:20" s="19" customFormat="1" hidden="1">
      <c r="A2139" s="19">
        <v>720050054</v>
      </c>
      <c r="B2139" s="19">
        <v>20056926</v>
      </c>
      <c r="C2139" s="19" t="s">
        <v>6514</v>
      </c>
      <c r="D2139" s="19" t="s">
        <v>6515</v>
      </c>
      <c r="E2139" s="20">
        <v>38261</v>
      </c>
      <c r="F2139" s="20">
        <v>38442</v>
      </c>
      <c r="G2139" s="19" t="s">
        <v>75</v>
      </c>
      <c r="H2139" s="19" t="s">
        <v>94</v>
      </c>
      <c r="I2139" s="19" t="s">
        <v>12280</v>
      </c>
      <c r="O2139" s="19" t="s">
        <v>10768</v>
      </c>
      <c r="P2139" s="20"/>
      <c r="R2139" s="19">
        <v>5230</v>
      </c>
      <c r="S2139" s="19" t="str">
        <f>IF(COUNTIF($B$2:B2139,B2139)&gt;1,"重複","")</f>
        <v/>
      </c>
      <c r="T2139" s="19" t="s">
        <v>11124</v>
      </c>
    </row>
    <row r="2140" spans="1:20" s="19" customFormat="1" hidden="1">
      <c r="A2140" s="19">
        <v>720050055</v>
      </c>
      <c r="B2140" s="19">
        <v>20067270</v>
      </c>
      <c r="C2140" s="19" t="s">
        <v>7582</v>
      </c>
      <c r="D2140" s="19" t="s">
        <v>7583</v>
      </c>
      <c r="E2140" s="20">
        <v>38456</v>
      </c>
      <c r="F2140" s="20">
        <v>38807</v>
      </c>
      <c r="G2140" s="19" t="s">
        <v>75</v>
      </c>
      <c r="H2140" s="19" t="s">
        <v>2660</v>
      </c>
      <c r="I2140" s="19" t="s">
        <v>282</v>
      </c>
      <c r="O2140" s="19" t="s">
        <v>10769</v>
      </c>
      <c r="P2140" s="20"/>
      <c r="R2140" s="19">
        <v>4740</v>
      </c>
      <c r="S2140" s="19" t="str">
        <f>IF(COUNTIF($B$2:B2140,B2140)&gt;1,"重複","")</f>
        <v/>
      </c>
      <c r="T2140" s="19" t="s">
        <v>11124</v>
      </c>
    </row>
    <row r="2141" spans="1:20" s="19" customFormat="1" hidden="1">
      <c r="A2141" s="19">
        <v>720050056</v>
      </c>
      <c r="B2141" s="19">
        <v>20065428</v>
      </c>
      <c r="C2141" s="19" t="s">
        <v>7575</v>
      </c>
      <c r="D2141" s="19" t="s">
        <v>7576</v>
      </c>
      <c r="E2141" s="20">
        <v>38456</v>
      </c>
      <c r="F2141" s="20">
        <v>38807</v>
      </c>
      <c r="G2141" s="19" t="s">
        <v>75</v>
      </c>
      <c r="H2141" s="19" t="s">
        <v>2660</v>
      </c>
      <c r="I2141" s="19" t="s">
        <v>7577</v>
      </c>
      <c r="O2141" s="19" t="s">
        <v>10769</v>
      </c>
      <c r="P2141" s="20"/>
      <c r="R2141" s="19">
        <v>6600</v>
      </c>
      <c r="S2141" s="19" t="str">
        <f>IF(COUNTIF($B$2:B2141,B2141)&gt;1,"重複","")</f>
        <v/>
      </c>
      <c r="T2141" s="19" t="s">
        <v>11124</v>
      </c>
    </row>
    <row r="2142" spans="1:20" s="19" customFormat="1" hidden="1">
      <c r="A2142" s="19">
        <v>720050057</v>
      </c>
      <c r="B2142" s="19">
        <v>20040451</v>
      </c>
      <c r="C2142" s="19" t="s">
        <v>7517</v>
      </c>
      <c r="D2142" s="19" t="s">
        <v>7518</v>
      </c>
      <c r="E2142" s="20">
        <v>37358</v>
      </c>
      <c r="F2142" s="20">
        <v>37711</v>
      </c>
      <c r="G2142" s="19" t="s">
        <v>75</v>
      </c>
      <c r="H2142" s="19" t="s">
        <v>2660</v>
      </c>
      <c r="I2142" s="19" t="s">
        <v>4933</v>
      </c>
      <c r="J2142" s="19" t="s">
        <v>5911</v>
      </c>
      <c r="O2142" s="19" t="s">
        <v>10769</v>
      </c>
      <c r="P2142" s="20"/>
      <c r="R2142" s="19">
        <v>5230</v>
      </c>
      <c r="S2142" s="19" t="str">
        <f>IF(COUNTIF($B$2:B2142,B2142)&gt;1,"重複","")</f>
        <v/>
      </c>
      <c r="T2142" s="19" t="s">
        <v>11124</v>
      </c>
    </row>
    <row r="2143" spans="1:20" s="19" customFormat="1" hidden="1">
      <c r="A2143" s="19">
        <v>720050058</v>
      </c>
      <c r="B2143" s="19">
        <v>20058402</v>
      </c>
      <c r="C2143" s="19" t="s">
        <v>7555</v>
      </c>
      <c r="D2143" s="19" t="s">
        <v>7556</v>
      </c>
      <c r="E2143" s="20">
        <v>38089</v>
      </c>
      <c r="F2143" s="20">
        <v>38442</v>
      </c>
      <c r="G2143" s="19" t="s">
        <v>75</v>
      </c>
      <c r="H2143" s="19" t="s">
        <v>2718</v>
      </c>
      <c r="I2143" s="19" t="s">
        <v>12240</v>
      </c>
      <c r="J2143" s="19" t="s">
        <v>12241</v>
      </c>
      <c r="O2143" s="19" t="s">
        <v>10865</v>
      </c>
      <c r="P2143" s="20"/>
      <c r="R2143" s="19">
        <v>6230</v>
      </c>
      <c r="S2143" s="19" t="str">
        <f>IF(COUNTIF($B$2:B2143,B2143)&gt;1,"重複","")</f>
        <v/>
      </c>
      <c r="T2143" s="19" t="s">
        <v>11124</v>
      </c>
    </row>
    <row r="2144" spans="1:20" s="19" customFormat="1" hidden="1">
      <c r="A2144" s="19">
        <v>720050059</v>
      </c>
      <c r="B2144" s="19">
        <v>20081308</v>
      </c>
      <c r="C2144" s="19" t="s">
        <v>5682</v>
      </c>
      <c r="D2144" s="19" t="s">
        <v>5683</v>
      </c>
      <c r="E2144" s="20">
        <v>39188</v>
      </c>
      <c r="F2144" s="20">
        <v>39538</v>
      </c>
      <c r="G2144" s="19" t="s">
        <v>75</v>
      </c>
      <c r="H2144" s="19" t="s">
        <v>94</v>
      </c>
      <c r="I2144" s="19" t="s">
        <v>12228</v>
      </c>
      <c r="O2144" s="19" t="s">
        <v>10768</v>
      </c>
      <c r="P2144" s="20"/>
      <c r="R2144" s="19">
        <v>5730</v>
      </c>
      <c r="S2144" s="19" t="str">
        <f>IF(COUNTIF($B$2:B2144,B2144)&gt;1,"重複","")</f>
        <v/>
      </c>
      <c r="T2144" s="19" t="s">
        <v>11124</v>
      </c>
    </row>
    <row r="2145" spans="1:20" s="19" customFormat="1" hidden="1">
      <c r="A2145" s="19">
        <v>720050059</v>
      </c>
      <c r="B2145" s="19">
        <v>20032857</v>
      </c>
      <c r="C2145" s="19" t="s">
        <v>7506</v>
      </c>
      <c r="D2145" s="19" t="s">
        <v>5683</v>
      </c>
      <c r="E2145" s="20">
        <v>36982</v>
      </c>
      <c r="F2145" s="20">
        <v>37346</v>
      </c>
      <c r="G2145" s="19" t="s">
        <v>75</v>
      </c>
      <c r="H2145" s="19" t="s">
        <v>2660</v>
      </c>
      <c r="I2145" s="19" t="s">
        <v>8558</v>
      </c>
      <c r="O2145" s="19" t="s">
        <v>10769</v>
      </c>
      <c r="P2145" s="20"/>
      <c r="R2145" s="19">
        <v>5230</v>
      </c>
      <c r="S2145" s="19" t="str">
        <f>IF(COUNTIF($B$2:B2145,B2145)&gt;1,"重複","")</f>
        <v/>
      </c>
      <c r="T2145" s="19" t="s">
        <v>11124</v>
      </c>
    </row>
    <row r="2146" spans="1:20" s="19" customFormat="1" hidden="1">
      <c r="A2146" s="19">
        <v>720050060</v>
      </c>
      <c r="B2146" s="19">
        <v>20029833</v>
      </c>
      <c r="C2146" s="19" t="s">
        <v>7493</v>
      </c>
      <c r="D2146" s="19" t="s">
        <v>7494</v>
      </c>
      <c r="E2146" s="20">
        <v>35886</v>
      </c>
      <c r="F2146" s="20">
        <v>36250</v>
      </c>
      <c r="G2146" s="19" t="s">
        <v>75</v>
      </c>
      <c r="H2146" s="19" t="s">
        <v>2660</v>
      </c>
      <c r="I2146" s="19" t="s">
        <v>10405</v>
      </c>
      <c r="O2146" s="19" t="s">
        <v>10769</v>
      </c>
      <c r="P2146" s="20"/>
      <c r="R2146" s="19">
        <v>6230</v>
      </c>
      <c r="S2146" s="19" t="str">
        <f>IF(COUNTIF($B$2:B2146,B2146)&gt;1,"重複","")</f>
        <v/>
      </c>
      <c r="T2146" s="19" t="s">
        <v>11124</v>
      </c>
    </row>
    <row r="2147" spans="1:20" s="19" customFormat="1" hidden="1">
      <c r="A2147" s="19">
        <v>720050061</v>
      </c>
      <c r="B2147" s="19">
        <v>20065241</v>
      </c>
      <c r="C2147" s="19" t="s">
        <v>7569</v>
      </c>
      <c r="D2147" s="19" t="s">
        <v>7570</v>
      </c>
      <c r="E2147" s="20">
        <v>38456</v>
      </c>
      <c r="F2147" s="20">
        <v>38807</v>
      </c>
      <c r="G2147" s="19" t="s">
        <v>75</v>
      </c>
      <c r="H2147" s="19" t="s">
        <v>28</v>
      </c>
      <c r="I2147" s="19" t="s">
        <v>6931</v>
      </c>
      <c r="J2147" s="19" t="s">
        <v>4265</v>
      </c>
      <c r="K2147" s="19" t="s">
        <v>7571</v>
      </c>
      <c r="L2147" s="19" t="s">
        <v>6674</v>
      </c>
      <c r="O2147" s="19" t="s">
        <v>10787</v>
      </c>
      <c r="P2147" s="20"/>
      <c r="R2147" s="19">
        <v>6230</v>
      </c>
      <c r="S2147" s="19" t="str">
        <f>IF(COUNTIF($B$2:B2147,B2147)&gt;1,"重複","")</f>
        <v/>
      </c>
      <c r="T2147" s="19" t="s">
        <v>11124</v>
      </c>
    </row>
    <row r="2148" spans="1:20" s="19" customFormat="1" hidden="1">
      <c r="A2148" s="19">
        <v>720050062</v>
      </c>
      <c r="B2148" s="19">
        <v>20061505</v>
      </c>
      <c r="C2148" s="19" t="s">
        <v>7561</v>
      </c>
      <c r="D2148" s="19" t="s">
        <v>7562</v>
      </c>
      <c r="E2148" s="20">
        <v>38200</v>
      </c>
      <c r="F2148" s="20">
        <v>38442</v>
      </c>
      <c r="G2148" s="19" t="s">
        <v>75</v>
      </c>
      <c r="H2148" s="19" t="s">
        <v>43</v>
      </c>
      <c r="I2148" s="19" t="s">
        <v>7563</v>
      </c>
      <c r="O2148" s="19" t="s">
        <v>10771</v>
      </c>
      <c r="P2148" s="20"/>
      <c r="R2148" s="19">
        <v>6230</v>
      </c>
      <c r="S2148" s="19" t="str">
        <f>IF(COUNTIF($B$2:B2148,B2148)&gt;1,"重複","")</f>
        <v/>
      </c>
      <c r="T2148" s="19" t="s">
        <v>11124</v>
      </c>
    </row>
    <row r="2149" spans="1:20" s="19" customFormat="1" hidden="1">
      <c r="A2149" s="19">
        <v>720050063</v>
      </c>
      <c r="B2149" s="19">
        <v>20028216</v>
      </c>
      <c r="C2149" s="19" t="s">
        <v>7485</v>
      </c>
      <c r="D2149" s="19" t="s">
        <v>7486</v>
      </c>
      <c r="E2149" s="20">
        <v>35986</v>
      </c>
      <c r="F2149" s="20">
        <v>36068</v>
      </c>
      <c r="G2149" s="19" t="s">
        <v>75</v>
      </c>
      <c r="H2149" s="19" t="s">
        <v>76</v>
      </c>
      <c r="O2149" s="19" t="s">
        <v>10776</v>
      </c>
      <c r="P2149" s="20"/>
      <c r="R2149" s="19">
        <v>5600</v>
      </c>
      <c r="S2149" s="19" t="str">
        <f>IF(COUNTIF($B$2:B2149,B2149)&gt;1,"重複","")</f>
        <v/>
      </c>
      <c r="T2149" s="19" t="s">
        <v>11124</v>
      </c>
    </row>
    <row r="2150" spans="1:20" s="19" customFormat="1" hidden="1">
      <c r="A2150" s="19">
        <v>720050064</v>
      </c>
      <c r="B2150" s="19">
        <v>20023097</v>
      </c>
      <c r="C2150" s="19" t="s">
        <v>7481</v>
      </c>
      <c r="D2150" s="19" t="s">
        <v>7482</v>
      </c>
      <c r="E2150" s="20">
        <v>35931</v>
      </c>
      <c r="F2150" s="20">
        <v>36250</v>
      </c>
      <c r="G2150" s="19" t="s">
        <v>75</v>
      </c>
      <c r="H2150" s="19" t="s">
        <v>43</v>
      </c>
      <c r="O2150" s="19" t="s">
        <v>10771</v>
      </c>
      <c r="P2150" s="20"/>
      <c r="R2150" s="19">
        <v>6230</v>
      </c>
      <c r="S2150" s="19" t="str">
        <f>IF(COUNTIF($B$2:B2150,B2150)&gt;1,"重複","")</f>
        <v/>
      </c>
      <c r="T2150" s="19" t="s">
        <v>11124</v>
      </c>
    </row>
    <row r="2151" spans="1:20" s="19" customFormat="1" hidden="1">
      <c r="A2151" s="19">
        <v>720050065</v>
      </c>
      <c r="B2151" s="19">
        <v>20065092</v>
      </c>
      <c r="C2151" s="19" t="s">
        <v>4887</v>
      </c>
      <c r="D2151" s="19" t="s">
        <v>4888</v>
      </c>
      <c r="E2151" s="20">
        <v>38456</v>
      </c>
      <c r="F2151" s="20">
        <v>38807</v>
      </c>
      <c r="G2151" s="19" t="s">
        <v>75</v>
      </c>
      <c r="H2151" s="19" t="s">
        <v>94</v>
      </c>
      <c r="I2151" s="19" t="s">
        <v>12325</v>
      </c>
      <c r="O2151" s="19" t="s">
        <v>10768</v>
      </c>
      <c r="P2151" s="20"/>
      <c r="R2151" s="19">
        <v>6600</v>
      </c>
      <c r="S2151" s="19" t="str">
        <f>IF(COUNTIF($B$2:B2151,B2151)&gt;1,"重複","")</f>
        <v/>
      </c>
      <c r="T2151" s="19" t="s">
        <v>11124</v>
      </c>
    </row>
    <row r="2152" spans="1:20" s="19" customFormat="1" hidden="1">
      <c r="A2152" s="19">
        <v>720050066</v>
      </c>
      <c r="B2152" s="19">
        <v>20022561</v>
      </c>
      <c r="C2152" s="19" t="s">
        <v>7479</v>
      </c>
      <c r="D2152" s="19" t="s">
        <v>7480</v>
      </c>
      <c r="E2152" s="20">
        <v>35886</v>
      </c>
      <c r="F2152" s="20">
        <v>36250</v>
      </c>
      <c r="G2152" s="19" t="s">
        <v>75</v>
      </c>
      <c r="H2152" s="19" t="s">
        <v>94</v>
      </c>
      <c r="O2152" s="19" t="s">
        <v>10768</v>
      </c>
      <c r="P2152" s="20"/>
      <c r="R2152" s="19">
        <v>6230</v>
      </c>
      <c r="S2152" s="19" t="str">
        <f>IF(COUNTIF($B$2:B2152,B2152)&gt;1,"重複","")</f>
        <v/>
      </c>
      <c r="T2152" s="19" t="s">
        <v>11124</v>
      </c>
    </row>
    <row r="2153" spans="1:20" s="22" customFormat="1" hidden="1">
      <c r="A2153" s="22">
        <v>720050067</v>
      </c>
      <c r="B2153" s="22">
        <v>20045262</v>
      </c>
      <c r="C2153" s="22" t="s">
        <v>897</v>
      </c>
      <c r="D2153" s="22" t="s">
        <v>898</v>
      </c>
      <c r="E2153" s="23">
        <v>37530</v>
      </c>
      <c r="F2153" s="23">
        <v>37711</v>
      </c>
      <c r="G2153" s="22" t="s">
        <v>75</v>
      </c>
      <c r="H2153" s="22" t="s">
        <v>94</v>
      </c>
      <c r="I2153" s="22" t="s">
        <v>1919</v>
      </c>
      <c r="O2153" s="22" t="s">
        <v>10768</v>
      </c>
      <c r="P2153" s="23">
        <v>41374</v>
      </c>
      <c r="Q2153" s="22" t="s">
        <v>29</v>
      </c>
      <c r="R2153" s="22">
        <v>4190</v>
      </c>
      <c r="S2153" s="22" t="str">
        <f>IF(COUNTIF($B$2:B2153,B2153)&gt;1,"重複","")</f>
        <v/>
      </c>
      <c r="T2153" s="22" t="s">
        <v>10765</v>
      </c>
    </row>
    <row r="2154" spans="1:20" s="22" customFormat="1" hidden="1">
      <c r="A2154" s="22">
        <v>720050067</v>
      </c>
      <c r="B2154" s="22">
        <v>20045981</v>
      </c>
      <c r="C2154" s="22" t="s">
        <v>897</v>
      </c>
      <c r="D2154" s="22" t="s">
        <v>898</v>
      </c>
      <c r="E2154" s="23">
        <v>44663</v>
      </c>
      <c r="F2154" s="23">
        <v>45016</v>
      </c>
      <c r="G2154" s="22" t="s">
        <v>75</v>
      </c>
      <c r="H2154" s="22" t="s">
        <v>10781</v>
      </c>
      <c r="I2154" s="22" t="s">
        <v>899</v>
      </c>
      <c r="J2154" s="22" t="s">
        <v>899</v>
      </c>
      <c r="O2154" s="22" t="s">
        <v>10782</v>
      </c>
      <c r="P2154" s="24">
        <v>41374</v>
      </c>
      <c r="Q2154" s="22" t="s">
        <v>29</v>
      </c>
      <c r="R2154" s="22">
        <v>5730</v>
      </c>
      <c r="S2154" s="22" t="str">
        <f>IF(COUNTIF($B$2:B2154,B2154)&gt;1,"重複","")</f>
        <v/>
      </c>
      <c r="T2154" s="22" t="s">
        <v>10765</v>
      </c>
    </row>
    <row r="2155" spans="1:20" s="19" customFormat="1" hidden="1">
      <c r="A2155" s="19">
        <v>720050068</v>
      </c>
      <c r="B2155" s="19">
        <v>20119936</v>
      </c>
      <c r="C2155" s="19" t="s">
        <v>3892</v>
      </c>
      <c r="D2155" s="19" t="s">
        <v>3893</v>
      </c>
      <c r="E2155" s="20">
        <v>40740</v>
      </c>
      <c r="F2155" s="20">
        <v>40999</v>
      </c>
      <c r="G2155" s="19" t="s">
        <v>75</v>
      </c>
      <c r="H2155" s="19" t="s">
        <v>2315</v>
      </c>
      <c r="I2155" s="19" t="s">
        <v>12344</v>
      </c>
      <c r="O2155" s="19" t="s">
        <v>10773</v>
      </c>
      <c r="P2155" s="20"/>
      <c r="R2155" s="19">
        <v>7000</v>
      </c>
      <c r="S2155" s="19" t="str">
        <f>IF(COUNTIF($B$2:B2155,B2155)&gt;1,"重複","")</f>
        <v/>
      </c>
      <c r="T2155" s="19" t="s">
        <v>11124</v>
      </c>
    </row>
    <row r="2156" spans="1:20" s="19" customFormat="1" hidden="1">
      <c r="A2156" s="19">
        <v>720050068</v>
      </c>
      <c r="B2156" s="19">
        <v>20056883</v>
      </c>
      <c r="C2156" s="19" t="s">
        <v>3892</v>
      </c>
      <c r="D2156" s="19" t="s">
        <v>3893</v>
      </c>
      <c r="E2156" s="20">
        <v>38089</v>
      </c>
      <c r="F2156" s="20">
        <v>38442</v>
      </c>
      <c r="G2156" s="19" t="s">
        <v>75</v>
      </c>
      <c r="H2156" s="19" t="s">
        <v>94</v>
      </c>
      <c r="I2156" s="19" t="s">
        <v>12345</v>
      </c>
      <c r="J2156" s="19" t="s">
        <v>12346</v>
      </c>
      <c r="O2156" s="19" t="s">
        <v>10768</v>
      </c>
      <c r="P2156" s="20"/>
      <c r="R2156" s="19">
        <v>4740</v>
      </c>
      <c r="S2156" s="19" t="str">
        <f>IF(COUNTIF($B$2:B2156,B2156)&gt;1,"重複","")</f>
        <v/>
      </c>
      <c r="T2156" s="19" t="s">
        <v>11124</v>
      </c>
    </row>
    <row r="2157" spans="1:20" s="19" customFormat="1" hidden="1">
      <c r="A2157" s="19">
        <v>720050069</v>
      </c>
      <c r="B2157" s="19">
        <v>20049715</v>
      </c>
      <c r="C2157" s="19" t="s">
        <v>1704</v>
      </c>
      <c r="D2157" s="19" t="s">
        <v>1705</v>
      </c>
      <c r="E2157" s="20">
        <v>37712</v>
      </c>
      <c r="F2157" s="20">
        <v>38077</v>
      </c>
      <c r="G2157" s="19" t="s">
        <v>75</v>
      </c>
      <c r="H2157" s="19" t="s">
        <v>43</v>
      </c>
      <c r="I2157" s="19" t="s">
        <v>7536</v>
      </c>
      <c r="O2157" s="19" t="s">
        <v>10771</v>
      </c>
      <c r="P2157" s="20"/>
      <c r="R2157" s="19">
        <v>5730</v>
      </c>
      <c r="S2157" s="19" t="str">
        <f>IF(COUNTIF($B$2:B2157,B2157)&gt;1,"重複","")</f>
        <v/>
      </c>
      <c r="T2157" s="19" t="s">
        <v>11124</v>
      </c>
    </row>
    <row r="2158" spans="1:20" s="19" customFormat="1" hidden="1">
      <c r="A2158" s="19">
        <v>720050070</v>
      </c>
      <c r="B2158" s="19">
        <v>20053673</v>
      </c>
      <c r="C2158" s="19" t="s">
        <v>7539</v>
      </c>
      <c r="D2158" s="19" t="s">
        <v>7540</v>
      </c>
      <c r="E2158" s="20">
        <v>37803</v>
      </c>
      <c r="F2158" s="20">
        <v>38077</v>
      </c>
      <c r="G2158" s="19" t="s">
        <v>75</v>
      </c>
      <c r="H2158" s="19" t="s">
        <v>76</v>
      </c>
      <c r="I2158" s="19" t="s">
        <v>5932</v>
      </c>
      <c r="O2158" s="19" t="s">
        <v>10776</v>
      </c>
      <c r="P2158" s="20"/>
      <c r="R2158" s="19">
        <v>0</v>
      </c>
      <c r="S2158" s="19" t="str">
        <f>IF(COUNTIF($B$2:B2158,B2158)&gt;1,"重複","")</f>
        <v/>
      </c>
      <c r="T2158" s="19" t="s">
        <v>11124</v>
      </c>
    </row>
    <row r="2159" spans="1:20" s="19" customFormat="1" hidden="1">
      <c r="A2159" s="19">
        <v>720050071</v>
      </c>
      <c r="B2159" s="19">
        <v>20022481</v>
      </c>
      <c r="C2159" s="19" t="s">
        <v>7477</v>
      </c>
      <c r="D2159" s="19" t="s">
        <v>7478</v>
      </c>
      <c r="E2159" s="20">
        <v>36133</v>
      </c>
      <c r="F2159" s="20">
        <v>36250</v>
      </c>
      <c r="G2159" s="19" t="s">
        <v>75</v>
      </c>
      <c r="H2159" s="19" t="s">
        <v>94</v>
      </c>
      <c r="I2159" s="19" t="s">
        <v>12306</v>
      </c>
      <c r="O2159" s="19" t="s">
        <v>10768</v>
      </c>
      <c r="P2159" s="20"/>
      <c r="R2159" s="19">
        <v>6100</v>
      </c>
      <c r="S2159" s="19" t="str">
        <f>IF(COUNTIF($B$2:B2159,B2159)&gt;1,"重複","")</f>
        <v/>
      </c>
      <c r="T2159" s="19" t="s">
        <v>11124</v>
      </c>
    </row>
    <row r="2160" spans="1:20" s="19" customFormat="1" hidden="1">
      <c r="A2160" s="19">
        <v>720050072</v>
      </c>
      <c r="B2160" s="19">
        <v>20031531</v>
      </c>
      <c r="C2160" s="19" t="s">
        <v>7500</v>
      </c>
      <c r="D2160" s="19" t="s">
        <v>7501</v>
      </c>
      <c r="E2160" s="20">
        <v>35886</v>
      </c>
      <c r="F2160" s="20">
        <v>36250</v>
      </c>
      <c r="G2160" s="19" t="s">
        <v>75</v>
      </c>
      <c r="H2160" s="19" t="s">
        <v>94</v>
      </c>
      <c r="O2160" s="19" t="s">
        <v>10768</v>
      </c>
      <c r="P2160" s="20"/>
      <c r="R2160" s="19">
        <v>6230</v>
      </c>
      <c r="S2160" s="19" t="str">
        <f>IF(COUNTIF($B$2:B2160,B2160)&gt;1,"重複","")</f>
        <v/>
      </c>
      <c r="T2160" s="19" t="s">
        <v>11124</v>
      </c>
    </row>
    <row r="2161" spans="1:20" s="19" customFormat="1" hidden="1">
      <c r="A2161" s="19">
        <v>720050073</v>
      </c>
      <c r="B2161" s="19">
        <v>20035612</v>
      </c>
      <c r="C2161" s="19" t="s">
        <v>7512</v>
      </c>
      <c r="D2161" s="19" t="s">
        <v>7513</v>
      </c>
      <c r="E2161" s="20">
        <v>36982</v>
      </c>
      <c r="F2161" s="20">
        <v>37346</v>
      </c>
      <c r="G2161" s="19" t="s">
        <v>75</v>
      </c>
      <c r="H2161" s="19" t="s">
        <v>119</v>
      </c>
      <c r="I2161" s="19" t="s">
        <v>7514</v>
      </c>
      <c r="J2161" s="19" t="s">
        <v>12304</v>
      </c>
      <c r="O2161" s="19" t="s">
        <v>10792</v>
      </c>
      <c r="P2161" s="20"/>
      <c r="R2161" s="19">
        <v>4740</v>
      </c>
      <c r="S2161" s="19" t="str">
        <f>IF(COUNTIF($B$2:B2161,B2161)&gt;1,"重複","")</f>
        <v/>
      </c>
      <c r="T2161" s="19" t="s">
        <v>11124</v>
      </c>
    </row>
    <row r="2162" spans="1:20" s="19" customFormat="1" hidden="1">
      <c r="A2162" s="19">
        <v>720050074</v>
      </c>
      <c r="B2162" s="19">
        <v>20056703</v>
      </c>
      <c r="C2162" s="19" t="s">
        <v>7545</v>
      </c>
      <c r="D2162" s="19" t="s">
        <v>7546</v>
      </c>
      <c r="E2162" s="20">
        <v>38089</v>
      </c>
      <c r="F2162" s="20">
        <v>38442</v>
      </c>
      <c r="G2162" s="19" t="s">
        <v>75</v>
      </c>
      <c r="H2162" s="19" t="s">
        <v>94</v>
      </c>
      <c r="I2162" s="19" t="s">
        <v>6799</v>
      </c>
      <c r="J2162" s="19" t="s">
        <v>7268</v>
      </c>
      <c r="O2162" s="19" t="s">
        <v>10768</v>
      </c>
      <c r="P2162" s="20"/>
      <c r="R2162" s="19">
        <v>6230</v>
      </c>
      <c r="S2162" s="19" t="str">
        <f>IF(COUNTIF($B$2:B2162,B2162)&gt;1,"重複","")</f>
        <v/>
      </c>
      <c r="T2162" s="19" t="s">
        <v>11124</v>
      </c>
    </row>
    <row r="2163" spans="1:20" s="19" customFormat="1" hidden="1">
      <c r="A2163" s="19">
        <v>720050075</v>
      </c>
      <c r="B2163" s="19">
        <v>20023663</v>
      </c>
      <c r="C2163" s="19" t="s">
        <v>1761</v>
      </c>
      <c r="D2163" s="19" t="s">
        <v>1762</v>
      </c>
      <c r="E2163" s="20">
        <v>36084</v>
      </c>
      <c r="F2163" s="20">
        <v>36250</v>
      </c>
      <c r="G2163" s="19" t="s">
        <v>75</v>
      </c>
      <c r="H2163" s="19" t="s">
        <v>43</v>
      </c>
      <c r="I2163" s="19" t="s">
        <v>10166</v>
      </c>
      <c r="O2163" s="19" t="s">
        <v>10771</v>
      </c>
      <c r="P2163" s="20">
        <v>42979</v>
      </c>
      <c r="Q2163" s="19" t="s">
        <v>29</v>
      </c>
      <c r="R2163" s="19">
        <v>5730</v>
      </c>
      <c r="S2163" s="19" t="str">
        <f>IF(COUNTIF($B$2:B2163,B2163)&gt;1,"重複","")</f>
        <v/>
      </c>
      <c r="T2163" s="19" t="s">
        <v>11124</v>
      </c>
    </row>
    <row r="2164" spans="1:20" s="19" customFormat="1" hidden="1">
      <c r="A2164" s="19">
        <v>720050076</v>
      </c>
      <c r="B2164" s="19">
        <v>20065701</v>
      </c>
      <c r="C2164" s="19" t="s">
        <v>7454</v>
      </c>
      <c r="D2164" s="19" t="s">
        <v>7455</v>
      </c>
      <c r="E2164" s="20">
        <v>38473</v>
      </c>
      <c r="F2164" s="20">
        <v>38807</v>
      </c>
      <c r="G2164" s="19" t="s">
        <v>75</v>
      </c>
      <c r="H2164" s="19" t="s">
        <v>33</v>
      </c>
      <c r="I2164" s="19" t="s">
        <v>7456</v>
      </c>
      <c r="J2164" s="19" t="s">
        <v>7457</v>
      </c>
      <c r="O2164" s="19" t="s">
        <v>10770</v>
      </c>
      <c r="P2164" s="20"/>
      <c r="R2164" s="19">
        <v>6600</v>
      </c>
      <c r="S2164" s="19" t="str">
        <f>IF(COUNTIF($B$2:B2164,B2164)&gt;1,"重複","")</f>
        <v/>
      </c>
      <c r="T2164" s="19" t="s">
        <v>11124</v>
      </c>
    </row>
    <row r="2165" spans="1:20" s="19" customFormat="1" hidden="1">
      <c r="A2165" s="19">
        <v>720050077</v>
      </c>
      <c r="B2165" s="19">
        <v>20067943</v>
      </c>
      <c r="C2165" s="19" t="s">
        <v>7465</v>
      </c>
      <c r="D2165" s="19" t="s">
        <v>7466</v>
      </c>
      <c r="E2165" s="20">
        <v>38473</v>
      </c>
      <c r="F2165" s="20">
        <v>38625</v>
      </c>
      <c r="G2165" s="19" t="s">
        <v>75</v>
      </c>
      <c r="H2165" s="19" t="s">
        <v>119</v>
      </c>
      <c r="I2165" s="19" t="s">
        <v>7467</v>
      </c>
      <c r="O2165" s="19" t="s">
        <v>10792</v>
      </c>
      <c r="P2165" s="20"/>
      <c r="R2165" s="19">
        <v>6230</v>
      </c>
      <c r="S2165" s="19" t="str">
        <f>IF(COUNTIF($B$2:B2165,B2165)&gt;1,"重複","")</f>
        <v/>
      </c>
      <c r="T2165" s="19" t="s">
        <v>11124</v>
      </c>
    </row>
    <row r="2166" spans="1:20" s="19" customFormat="1" hidden="1">
      <c r="A2166" s="19">
        <v>720050078</v>
      </c>
      <c r="B2166" s="19">
        <v>20022301</v>
      </c>
      <c r="C2166" s="19" t="s">
        <v>4850</v>
      </c>
      <c r="D2166" s="19" t="s">
        <v>4851</v>
      </c>
      <c r="E2166" s="20">
        <v>37012</v>
      </c>
      <c r="F2166" s="20">
        <v>37346</v>
      </c>
      <c r="G2166" s="19" t="s">
        <v>75</v>
      </c>
      <c r="H2166" s="19" t="s">
        <v>94</v>
      </c>
      <c r="I2166" s="19" t="s">
        <v>1160</v>
      </c>
      <c r="O2166" s="19" t="s">
        <v>10768</v>
      </c>
      <c r="P2166" s="20"/>
      <c r="R2166" s="19">
        <v>5730</v>
      </c>
      <c r="S2166" s="19" t="str">
        <f>IF(COUNTIF($B$2:B2166,B2166)&gt;1,"重複","")</f>
        <v/>
      </c>
      <c r="T2166" s="19" t="s">
        <v>11124</v>
      </c>
    </row>
    <row r="2167" spans="1:20" s="19" customFormat="1" hidden="1">
      <c r="A2167" s="19">
        <v>720050079</v>
      </c>
      <c r="B2167" s="19">
        <v>20060704</v>
      </c>
      <c r="C2167" s="19" t="s">
        <v>7450</v>
      </c>
      <c r="D2167" s="19" t="s">
        <v>7451</v>
      </c>
      <c r="E2167" s="20">
        <v>38139</v>
      </c>
      <c r="F2167" s="20">
        <v>38442</v>
      </c>
      <c r="G2167" s="19" t="s">
        <v>75</v>
      </c>
      <c r="H2167" s="19" t="s">
        <v>2268</v>
      </c>
      <c r="I2167" s="19" t="s">
        <v>7903</v>
      </c>
      <c r="O2167" s="19" t="s">
        <v>12064</v>
      </c>
      <c r="P2167" s="20"/>
      <c r="R2167" s="19">
        <v>0</v>
      </c>
      <c r="S2167" s="19" t="str">
        <f>IF(COUNTIF($B$2:B2167,B2167)&gt;1,"重複","")</f>
        <v/>
      </c>
      <c r="T2167" s="19" t="s">
        <v>11124</v>
      </c>
    </row>
    <row r="2168" spans="1:20" s="19" customFormat="1" hidden="1">
      <c r="A2168" s="19">
        <v>720050080</v>
      </c>
      <c r="B2168" s="19">
        <v>20061277</v>
      </c>
      <c r="C2168" s="19" t="s">
        <v>1456</v>
      </c>
      <c r="D2168" s="19" t="s">
        <v>1457</v>
      </c>
      <c r="E2168" s="20">
        <v>38169</v>
      </c>
      <c r="F2168" s="20">
        <v>38442</v>
      </c>
      <c r="G2168" s="19" t="s">
        <v>75</v>
      </c>
      <c r="H2168" s="19" t="s">
        <v>43</v>
      </c>
      <c r="I2168" s="19" t="s">
        <v>7421</v>
      </c>
      <c r="O2168" s="19" t="s">
        <v>10771</v>
      </c>
      <c r="P2168" s="20"/>
      <c r="R2168" s="19">
        <v>5730</v>
      </c>
      <c r="S2168" s="19" t="str">
        <f>IF(COUNTIF($B$2:B2168,B2168)&gt;1,"重複","")</f>
        <v/>
      </c>
      <c r="T2168" s="19" t="s">
        <v>11124</v>
      </c>
    </row>
    <row r="2169" spans="1:20" s="19" customFormat="1" hidden="1">
      <c r="A2169" s="19">
        <v>720050081</v>
      </c>
      <c r="B2169" s="19">
        <v>20067925</v>
      </c>
      <c r="C2169" s="19" t="s">
        <v>7461</v>
      </c>
      <c r="D2169" s="19" t="s">
        <v>7462</v>
      </c>
      <c r="E2169" s="20">
        <v>38473</v>
      </c>
      <c r="F2169" s="20">
        <v>38807</v>
      </c>
      <c r="G2169" s="19" t="s">
        <v>75</v>
      </c>
      <c r="H2169" s="19" t="s">
        <v>2268</v>
      </c>
      <c r="I2169" s="19" t="s">
        <v>2267</v>
      </c>
      <c r="O2169" s="19" t="s">
        <v>12064</v>
      </c>
      <c r="P2169" s="20"/>
      <c r="R2169" s="19">
        <v>0</v>
      </c>
      <c r="S2169" s="19" t="str">
        <f>IF(COUNTIF($B$2:B2169,B2169)&gt;1,"重複","")</f>
        <v/>
      </c>
      <c r="T2169" s="19" t="s">
        <v>11124</v>
      </c>
    </row>
    <row r="2170" spans="1:20" s="19" customFormat="1" hidden="1">
      <c r="A2170" s="19">
        <v>720050082</v>
      </c>
      <c r="B2170" s="19">
        <v>20025265</v>
      </c>
      <c r="C2170" s="19" t="s">
        <v>7432</v>
      </c>
      <c r="D2170" s="19" t="s">
        <v>7433</v>
      </c>
      <c r="E2170" s="20">
        <v>36251</v>
      </c>
      <c r="F2170" s="20">
        <v>36616</v>
      </c>
      <c r="G2170" s="19" t="s">
        <v>75</v>
      </c>
      <c r="H2170" s="19" t="s">
        <v>43</v>
      </c>
      <c r="I2170" s="19" t="s">
        <v>479</v>
      </c>
      <c r="O2170" s="19" t="s">
        <v>10771</v>
      </c>
      <c r="P2170" s="20"/>
      <c r="R2170" s="19">
        <v>4740</v>
      </c>
      <c r="S2170" s="19" t="str">
        <f>IF(COUNTIF($B$2:B2170,B2170)&gt;1,"重複","")</f>
        <v/>
      </c>
      <c r="T2170" s="19" t="s">
        <v>11124</v>
      </c>
    </row>
    <row r="2171" spans="1:20" s="19" customFormat="1" hidden="1">
      <c r="A2171" s="19">
        <v>720050083</v>
      </c>
      <c r="B2171" s="19">
        <v>20068309</v>
      </c>
      <c r="C2171" s="19" t="s">
        <v>6082</v>
      </c>
      <c r="D2171" s="19" t="s">
        <v>6083</v>
      </c>
      <c r="E2171" s="20">
        <v>38473</v>
      </c>
      <c r="F2171" s="20">
        <v>38807</v>
      </c>
      <c r="G2171" s="19" t="s">
        <v>75</v>
      </c>
      <c r="H2171" s="19" t="s">
        <v>43</v>
      </c>
      <c r="I2171" s="19" t="s">
        <v>3587</v>
      </c>
      <c r="O2171" s="19" t="s">
        <v>10771</v>
      </c>
      <c r="P2171" s="20"/>
      <c r="R2171" s="19">
        <v>5230</v>
      </c>
      <c r="S2171" s="19" t="str">
        <f>IF(COUNTIF($B$2:B2171,B2171)&gt;1,"重複","")</f>
        <v/>
      </c>
      <c r="T2171" s="19" t="s">
        <v>11124</v>
      </c>
    </row>
    <row r="2172" spans="1:20" s="19" customFormat="1" hidden="1">
      <c r="A2172" s="19">
        <v>720050084</v>
      </c>
      <c r="B2172" s="19">
        <v>20023023</v>
      </c>
      <c r="C2172" s="19" t="s">
        <v>7426</v>
      </c>
      <c r="D2172" s="19" t="s">
        <v>7427</v>
      </c>
      <c r="E2172" s="20">
        <v>35886</v>
      </c>
      <c r="F2172" s="20">
        <v>36250</v>
      </c>
      <c r="G2172" s="19" t="s">
        <v>75</v>
      </c>
      <c r="H2172" s="19" t="s">
        <v>43</v>
      </c>
      <c r="O2172" s="19" t="s">
        <v>10771</v>
      </c>
      <c r="P2172" s="20"/>
      <c r="R2172" s="19">
        <v>6230</v>
      </c>
      <c r="S2172" s="19" t="str">
        <f>IF(COUNTIF($B$2:B2172,B2172)&gt;1,"重複","")</f>
        <v/>
      </c>
      <c r="T2172" s="19" t="s">
        <v>11124</v>
      </c>
    </row>
    <row r="2173" spans="1:20" s="19" customFormat="1" hidden="1">
      <c r="A2173" s="19">
        <v>720050085</v>
      </c>
      <c r="B2173" s="19">
        <v>20046240</v>
      </c>
      <c r="C2173" s="19" t="s">
        <v>3172</v>
      </c>
      <c r="D2173" s="19" t="s">
        <v>3173</v>
      </c>
      <c r="E2173" s="20">
        <v>37530</v>
      </c>
      <c r="F2173" s="20">
        <v>37711</v>
      </c>
      <c r="G2173" s="19" t="s">
        <v>75</v>
      </c>
      <c r="H2173" s="19" t="s">
        <v>43</v>
      </c>
      <c r="I2173" s="19" t="s">
        <v>10925</v>
      </c>
      <c r="O2173" s="19" t="s">
        <v>10771</v>
      </c>
      <c r="P2173" s="20">
        <v>41376</v>
      </c>
      <c r="Q2173" s="19" t="s">
        <v>29</v>
      </c>
      <c r="R2173" s="19">
        <v>6600</v>
      </c>
      <c r="S2173" s="19" t="str">
        <f>IF(COUNTIF($B$2:B2173,B2173)&gt;1,"重複","")</f>
        <v/>
      </c>
      <c r="T2173" s="19" t="s">
        <v>11124</v>
      </c>
    </row>
    <row r="2174" spans="1:20" s="19" customFormat="1" hidden="1">
      <c r="A2174" s="19">
        <v>720050086</v>
      </c>
      <c r="B2174" s="19">
        <v>20053042</v>
      </c>
      <c r="C2174" s="19" t="s">
        <v>7445</v>
      </c>
      <c r="D2174" s="19" t="s">
        <v>374</v>
      </c>
      <c r="E2174" s="20">
        <v>37757</v>
      </c>
      <c r="F2174" s="20">
        <v>38077</v>
      </c>
      <c r="G2174" s="19" t="s">
        <v>75</v>
      </c>
      <c r="H2174" s="19" t="s">
        <v>43</v>
      </c>
      <c r="I2174" s="19" t="s">
        <v>8395</v>
      </c>
      <c r="O2174" s="19" t="s">
        <v>10771</v>
      </c>
      <c r="P2174" s="20"/>
      <c r="R2174" s="19">
        <v>5730</v>
      </c>
      <c r="S2174" s="19" t="str">
        <f>IF(COUNTIF($B$2:B2174,B2174)&gt;1,"重複","")</f>
        <v/>
      </c>
      <c r="T2174" s="19" t="s">
        <v>11124</v>
      </c>
    </row>
    <row r="2175" spans="1:20" s="19" customFormat="1" hidden="1">
      <c r="A2175" s="19">
        <v>720050087</v>
      </c>
      <c r="B2175" s="19">
        <v>20026999</v>
      </c>
      <c r="C2175" s="19" t="s">
        <v>7439</v>
      </c>
      <c r="D2175" s="19" t="s">
        <v>7440</v>
      </c>
      <c r="E2175" s="20">
        <v>37165</v>
      </c>
      <c r="F2175" s="20">
        <v>37346</v>
      </c>
      <c r="G2175" s="19" t="s">
        <v>75</v>
      </c>
      <c r="H2175" s="19" t="s">
        <v>43</v>
      </c>
      <c r="I2175" s="19" t="s">
        <v>2169</v>
      </c>
      <c r="O2175" s="19" t="s">
        <v>10771</v>
      </c>
      <c r="P2175" s="20"/>
      <c r="R2175" s="19">
        <v>6230</v>
      </c>
      <c r="S2175" s="19" t="str">
        <f>IF(COUNTIF($B$2:B2175,B2175)&gt;1,"重複","")</f>
        <v/>
      </c>
      <c r="T2175" s="19" t="s">
        <v>11124</v>
      </c>
    </row>
    <row r="2176" spans="1:20" s="19" customFormat="1" hidden="1">
      <c r="A2176" s="19">
        <v>720050088</v>
      </c>
      <c r="B2176" s="19">
        <v>20068318</v>
      </c>
      <c r="C2176" s="19" t="s">
        <v>7470</v>
      </c>
      <c r="D2176" s="19" t="s">
        <v>7471</v>
      </c>
      <c r="E2176" s="20">
        <v>38473</v>
      </c>
      <c r="F2176" s="20">
        <v>38807</v>
      </c>
      <c r="G2176" s="19" t="s">
        <v>75</v>
      </c>
      <c r="H2176" s="19" t="s">
        <v>43</v>
      </c>
      <c r="I2176" s="19" t="s">
        <v>2169</v>
      </c>
      <c r="O2176" s="19" t="s">
        <v>10771</v>
      </c>
      <c r="P2176" s="20"/>
      <c r="R2176" s="19">
        <v>6600</v>
      </c>
      <c r="S2176" s="19" t="str">
        <f>IF(COUNTIF($B$2:B2176,B2176)&gt;1,"重複","")</f>
        <v/>
      </c>
      <c r="T2176" s="19" t="s">
        <v>11124</v>
      </c>
    </row>
    <row r="2177" spans="1:20" s="19" customFormat="1" hidden="1">
      <c r="A2177" s="19">
        <v>720050089</v>
      </c>
      <c r="B2177" s="19">
        <v>20041410</v>
      </c>
      <c r="C2177" s="19" t="s">
        <v>7441</v>
      </c>
      <c r="D2177" s="19" t="s">
        <v>7442</v>
      </c>
      <c r="E2177" s="20">
        <v>37347</v>
      </c>
      <c r="F2177" s="20">
        <v>37711</v>
      </c>
      <c r="G2177" s="19" t="s">
        <v>75</v>
      </c>
      <c r="H2177" s="19" t="s">
        <v>43</v>
      </c>
      <c r="I2177" s="19" t="s">
        <v>618</v>
      </c>
      <c r="O2177" s="19" t="s">
        <v>10771</v>
      </c>
      <c r="P2177" s="20"/>
      <c r="R2177" s="19">
        <v>6600</v>
      </c>
      <c r="S2177" s="19" t="str">
        <f>IF(COUNTIF($B$2:B2177,B2177)&gt;1,"重複","")</f>
        <v/>
      </c>
      <c r="T2177" s="19" t="s">
        <v>11124</v>
      </c>
    </row>
    <row r="2178" spans="1:20" s="19" customFormat="1" hidden="1">
      <c r="A2178" s="19">
        <v>720050090</v>
      </c>
      <c r="B2178" s="19">
        <v>20065669</v>
      </c>
      <c r="C2178" s="19" t="s">
        <v>7452</v>
      </c>
      <c r="D2178" s="19" t="s">
        <v>7453</v>
      </c>
      <c r="E2178" s="20">
        <v>38473</v>
      </c>
      <c r="F2178" s="20">
        <v>38807</v>
      </c>
      <c r="G2178" s="19" t="s">
        <v>75</v>
      </c>
      <c r="H2178" s="19" t="s">
        <v>28</v>
      </c>
      <c r="I2178" s="19" t="s">
        <v>11129</v>
      </c>
      <c r="O2178" s="19" t="s">
        <v>10787</v>
      </c>
      <c r="P2178" s="20">
        <v>43563</v>
      </c>
      <c r="R2178" s="19">
        <v>6600</v>
      </c>
      <c r="S2178" s="19" t="str">
        <f>IF(COUNTIF($B$2:B2178,B2178)&gt;1,"重複","")</f>
        <v/>
      </c>
      <c r="T2178" s="19" t="s">
        <v>11124</v>
      </c>
    </row>
    <row r="2179" spans="1:20" s="19" customFormat="1" hidden="1">
      <c r="A2179" s="19">
        <v>720050091</v>
      </c>
      <c r="B2179" s="19">
        <v>20065711</v>
      </c>
      <c r="C2179" s="19" t="s">
        <v>7458</v>
      </c>
      <c r="D2179" s="19" t="s">
        <v>7459</v>
      </c>
      <c r="E2179" s="20">
        <v>38473</v>
      </c>
      <c r="F2179" s="20">
        <v>38807</v>
      </c>
      <c r="G2179" s="19" t="s">
        <v>75</v>
      </c>
      <c r="H2179" s="19" t="s">
        <v>33</v>
      </c>
      <c r="I2179" s="19" t="s">
        <v>7460</v>
      </c>
      <c r="O2179" s="19" t="s">
        <v>10770</v>
      </c>
      <c r="P2179" s="20"/>
      <c r="R2179" s="19">
        <v>5110</v>
      </c>
      <c r="S2179" s="19" t="str">
        <f>IF(COUNTIF($B$2:B2179,B2179)&gt;1,"重複","")</f>
        <v/>
      </c>
      <c r="T2179" s="19" t="s">
        <v>11124</v>
      </c>
    </row>
    <row r="2180" spans="1:20" s="19" customFormat="1" hidden="1">
      <c r="A2180" s="19">
        <v>720050092</v>
      </c>
      <c r="B2180" s="19">
        <v>20060192</v>
      </c>
      <c r="C2180" s="19" t="s">
        <v>7446</v>
      </c>
      <c r="D2180" s="19" t="s">
        <v>7447</v>
      </c>
      <c r="E2180" s="20">
        <v>38123</v>
      </c>
      <c r="F2180" s="20">
        <v>38442</v>
      </c>
      <c r="G2180" s="19" t="s">
        <v>75</v>
      </c>
      <c r="H2180" s="19" t="s">
        <v>43</v>
      </c>
      <c r="I2180" s="19" t="s">
        <v>6086</v>
      </c>
      <c r="O2180" s="19" t="s">
        <v>10771</v>
      </c>
      <c r="P2180" s="20"/>
      <c r="R2180" s="19">
        <v>5730</v>
      </c>
      <c r="S2180" s="19" t="str">
        <f>IF(COUNTIF($B$2:B2180,B2180)&gt;1,"重複","")</f>
        <v/>
      </c>
      <c r="T2180" s="19" t="s">
        <v>11124</v>
      </c>
    </row>
    <row r="2181" spans="1:20" s="19" customFormat="1" hidden="1">
      <c r="A2181" s="19">
        <v>720050093</v>
      </c>
      <c r="B2181" s="19">
        <v>20044587</v>
      </c>
      <c r="C2181" s="19" t="s">
        <v>6284</v>
      </c>
      <c r="D2181" s="19" t="s">
        <v>6285</v>
      </c>
      <c r="E2181" s="20">
        <v>37423</v>
      </c>
      <c r="F2181" s="20">
        <v>37711</v>
      </c>
      <c r="G2181" s="19" t="s">
        <v>75</v>
      </c>
      <c r="H2181" s="19" t="s">
        <v>43</v>
      </c>
      <c r="I2181" s="19" t="s">
        <v>5080</v>
      </c>
      <c r="O2181" s="19" t="s">
        <v>10771</v>
      </c>
      <c r="P2181" s="20"/>
      <c r="R2181" s="19">
        <v>5730</v>
      </c>
      <c r="S2181" s="19" t="str">
        <f>IF(COUNTIF($B$2:B2181,B2181)&gt;1,"重複","")</f>
        <v/>
      </c>
      <c r="T2181" s="19" t="s">
        <v>11124</v>
      </c>
    </row>
    <row r="2182" spans="1:20" s="19" customFormat="1" hidden="1">
      <c r="A2182" s="19">
        <v>720050094</v>
      </c>
      <c r="B2182" s="19">
        <v>20024613</v>
      </c>
      <c r="C2182" s="19" t="s">
        <v>5736</v>
      </c>
      <c r="D2182" s="19" t="s">
        <v>5737</v>
      </c>
      <c r="E2182" s="20">
        <v>35886</v>
      </c>
      <c r="F2182" s="20">
        <v>36250</v>
      </c>
      <c r="G2182" s="19" t="s">
        <v>75</v>
      </c>
      <c r="H2182" s="19" t="s">
        <v>43</v>
      </c>
      <c r="O2182" s="19" t="s">
        <v>10771</v>
      </c>
      <c r="P2182" s="20"/>
      <c r="R2182" s="19">
        <v>6600</v>
      </c>
      <c r="S2182" s="19" t="str">
        <f>IF(COUNTIF($B$2:B2182,B2182)&gt;1,"重複","")</f>
        <v/>
      </c>
      <c r="T2182" s="19" t="s">
        <v>11124</v>
      </c>
    </row>
    <row r="2183" spans="1:20" s="19" customFormat="1" hidden="1">
      <c r="A2183" s="19">
        <v>720050095</v>
      </c>
      <c r="B2183" s="19">
        <v>20068336</v>
      </c>
      <c r="C2183" s="19" t="s">
        <v>7472</v>
      </c>
      <c r="D2183" s="19" t="s">
        <v>7473</v>
      </c>
      <c r="E2183" s="20">
        <v>38473</v>
      </c>
      <c r="F2183" s="20">
        <v>38807</v>
      </c>
      <c r="G2183" s="19" t="s">
        <v>75</v>
      </c>
      <c r="H2183" s="19" t="s">
        <v>43</v>
      </c>
      <c r="I2183" s="19" t="s">
        <v>6942</v>
      </c>
      <c r="O2183" s="19" t="s">
        <v>10771</v>
      </c>
      <c r="P2183" s="20"/>
      <c r="R2183" s="19">
        <v>6600</v>
      </c>
      <c r="S2183" s="19" t="str">
        <f>IF(COUNTIF($B$2:B2183,B2183)&gt;1,"重複","")</f>
        <v/>
      </c>
      <c r="T2183" s="19" t="s">
        <v>11124</v>
      </c>
    </row>
    <row r="2184" spans="1:20" s="19" customFormat="1" hidden="1">
      <c r="A2184" s="19">
        <v>720050096</v>
      </c>
      <c r="B2184" s="19">
        <v>20060699</v>
      </c>
      <c r="C2184" s="19" t="s">
        <v>7448</v>
      </c>
      <c r="D2184" s="19" t="s">
        <v>7449</v>
      </c>
      <c r="E2184" s="20">
        <v>38139</v>
      </c>
      <c r="F2184" s="20">
        <v>38442</v>
      </c>
      <c r="G2184" s="19" t="s">
        <v>75</v>
      </c>
      <c r="H2184" s="19" t="s">
        <v>2268</v>
      </c>
      <c r="I2184" s="19" t="s">
        <v>7906</v>
      </c>
      <c r="O2184" s="19" t="s">
        <v>12064</v>
      </c>
      <c r="P2184" s="20"/>
      <c r="R2184" s="19">
        <v>0</v>
      </c>
      <c r="S2184" s="19" t="str">
        <f>IF(COUNTIF($B$2:B2184,B2184)&gt;1,"重複","")</f>
        <v/>
      </c>
      <c r="T2184" s="19" t="s">
        <v>11124</v>
      </c>
    </row>
    <row r="2185" spans="1:20" s="19" customFormat="1" hidden="1">
      <c r="A2185" s="19">
        <v>720050097</v>
      </c>
      <c r="B2185" s="19">
        <v>20054846</v>
      </c>
      <c r="C2185" s="19" t="s">
        <v>148</v>
      </c>
      <c r="D2185" s="19" t="s">
        <v>149</v>
      </c>
      <c r="E2185" s="20">
        <v>37865</v>
      </c>
      <c r="F2185" s="20">
        <v>38077</v>
      </c>
      <c r="G2185" s="19" t="s">
        <v>75</v>
      </c>
      <c r="H2185" s="19" t="s">
        <v>43</v>
      </c>
      <c r="I2185" s="19" t="s">
        <v>8591</v>
      </c>
      <c r="J2185" s="19" t="s">
        <v>8377</v>
      </c>
      <c r="K2185" s="19" t="s">
        <v>11698</v>
      </c>
      <c r="O2185" s="19" t="s">
        <v>10771</v>
      </c>
      <c r="P2185" s="20">
        <v>44470</v>
      </c>
      <c r="Q2185" s="19" t="s">
        <v>29</v>
      </c>
      <c r="R2185" s="19">
        <v>5230</v>
      </c>
      <c r="S2185" s="19" t="str">
        <f>IF(COUNTIF($B$2:B2185,B2185)&gt;1,"重複","")</f>
        <v/>
      </c>
      <c r="T2185" s="19" t="s">
        <v>11124</v>
      </c>
    </row>
    <row r="2186" spans="1:20" s="19" customFormat="1" hidden="1">
      <c r="A2186" s="19">
        <v>720050098</v>
      </c>
      <c r="B2186" s="19">
        <v>20025405</v>
      </c>
      <c r="C2186" s="19" t="s">
        <v>7434</v>
      </c>
      <c r="D2186" s="19" t="s">
        <v>7435</v>
      </c>
      <c r="E2186" s="20">
        <v>36251</v>
      </c>
      <c r="F2186" s="20">
        <v>36616</v>
      </c>
      <c r="G2186" s="19" t="s">
        <v>75</v>
      </c>
      <c r="H2186" s="19" t="s">
        <v>43</v>
      </c>
      <c r="I2186" s="19" t="s">
        <v>9420</v>
      </c>
      <c r="O2186" s="19" t="s">
        <v>10771</v>
      </c>
      <c r="P2186" s="20"/>
      <c r="R2186" s="19">
        <v>6600</v>
      </c>
      <c r="S2186" s="19" t="str">
        <f>IF(COUNTIF($B$2:B2186,B2186)&gt;1,"重複","")</f>
        <v/>
      </c>
      <c r="T2186" s="19" t="s">
        <v>11124</v>
      </c>
    </row>
    <row r="2187" spans="1:20" s="19" customFormat="1" hidden="1">
      <c r="A2187" s="19">
        <v>720050099</v>
      </c>
      <c r="B2187" s="19">
        <v>20067934</v>
      </c>
      <c r="C2187" s="19" t="s">
        <v>7463</v>
      </c>
      <c r="D2187" s="19" t="s">
        <v>7464</v>
      </c>
      <c r="E2187" s="20">
        <v>38473</v>
      </c>
      <c r="F2187" s="20">
        <v>38807</v>
      </c>
      <c r="G2187" s="19" t="s">
        <v>75</v>
      </c>
      <c r="H2187" s="19" t="s">
        <v>2268</v>
      </c>
      <c r="I2187" s="19" t="s">
        <v>6923</v>
      </c>
      <c r="O2187" s="19" t="s">
        <v>12064</v>
      </c>
      <c r="P2187" s="20"/>
      <c r="R2187" s="19">
        <v>0</v>
      </c>
      <c r="S2187" s="19" t="str">
        <f>IF(COUNTIF($B$2:B2187,B2187)&gt;1,"重複","")</f>
        <v/>
      </c>
      <c r="T2187" s="19" t="s">
        <v>11124</v>
      </c>
    </row>
    <row r="2188" spans="1:20" s="19" customFormat="1" hidden="1">
      <c r="A2188" s="19">
        <v>720050100</v>
      </c>
      <c r="B2188" s="19">
        <v>20023149</v>
      </c>
      <c r="C2188" s="19" t="s">
        <v>6276</v>
      </c>
      <c r="D2188" s="19" t="s">
        <v>6277</v>
      </c>
      <c r="E2188" s="20">
        <v>36069</v>
      </c>
      <c r="F2188" s="20">
        <v>36250</v>
      </c>
      <c r="G2188" s="19" t="s">
        <v>75</v>
      </c>
      <c r="H2188" s="19" t="s">
        <v>43</v>
      </c>
      <c r="I2188" s="19" t="s">
        <v>3587</v>
      </c>
      <c r="O2188" s="19" t="s">
        <v>10771</v>
      </c>
      <c r="P2188" s="20"/>
      <c r="R2188" s="19">
        <v>5730</v>
      </c>
      <c r="S2188" s="19" t="str">
        <f>IF(COUNTIF($B$2:B2188,B2188)&gt;1,"重複","")</f>
        <v/>
      </c>
      <c r="T2188" s="19" t="s">
        <v>11124</v>
      </c>
    </row>
    <row r="2189" spans="1:20" s="19" customFormat="1" hidden="1">
      <c r="A2189" s="19">
        <v>720050101</v>
      </c>
      <c r="B2189" s="19">
        <v>20023404</v>
      </c>
      <c r="C2189" s="19" t="s">
        <v>3832</v>
      </c>
      <c r="D2189" s="19" t="s">
        <v>3833</v>
      </c>
      <c r="E2189" s="20">
        <v>36069</v>
      </c>
      <c r="F2189" s="20">
        <v>36250</v>
      </c>
      <c r="G2189" s="19" t="s">
        <v>75</v>
      </c>
      <c r="H2189" s="19" t="s">
        <v>43</v>
      </c>
      <c r="I2189" s="19" t="s">
        <v>10166</v>
      </c>
      <c r="O2189" s="19" t="s">
        <v>10771</v>
      </c>
      <c r="P2189" s="20"/>
      <c r="R2189" s="19">
        <v>5730</v>
      </c>
      <c r="S2189" s="19" t="str">
        <f>IF(COUNTIF($B$2:B2189,B2189)&gt;1,"重複","")</f>
        <v/>
      </c>
      <c r="T2189" s="19" t="s">
        <v>11124</v>
      </c>
    </row>
    <row r="2190" spans="1:20" s="19" customFormat="1" hidden="1">
      <c r="A2190" s="19">
        <v>720050102</v>
      </c>
      <c r="B2190" s="19">
        <v>20068293</v>
      </c>
      <c r="C2190" s="19" t="s">
        <v>7468</v>
      </c>
      <c r="D2190" s="19" t="s">
        <v>7469</v>
      </c>
      <c r="E2190" s="20">
        <v>38473</v>
      </c>
      <c r="F2190" s="20">
        <v>38807</v>
      </c>
      <c r="G2190" s="19" t="s">
        <v>75</v>
      </c>
      <c r="H2190" s="19" t="s">
        <v>43</v>
      </c>
      <c r="I2190" s="19" t="s">
        <v>1588</v>
      </c>
      <c r="O2190" s="19" t="s">
        <v>10771</v>
      </c>
      <c r="P2190" s="20"/>
      <c r="R2190" s="19">
        <v>6100</v>
      </c>
      <c r="S2190" s="19" t="str">
        <f>IF(COUNTIF($B$2:B2190,B2190)&gt;1,"重複","")</f>
        <v/>
      </c>
      <c r="T2190" s="19" t="s">
        <v>11124</v>
      </c>
    </row>
    <row r="2191" spans="1:20" s="19" customFormat="1" hidden="1">
      <c r="A2191" s="19">
        <v>720050103</v>
      </c>
      <c r="B2191" s="19">
        <v>20049706</v>
      </c>
      <c r="C2191" s="19" t="s">
        <v>6724</v>
      </c>
      <c r="D2191" s="19" t="s">
        <v>6725</v>
      </c>
      <c r="E2191" s="20">
        <v>37712</v>
      </c>
      <c r="F2191" s="20">
        <v>38077</v>
      </c>
      <c r="G2191" s="19" t="s">
        <v>75</v>
      </c>
      <c r="H2191" s="19" t="s">
        <v>43</v>
      </c>
      <c r="I2191" s="19" t="s">
        <v>12177</v>
      </c>
      <c r="O2191" s="19" t="s">
        <v>10771</v>
      </c>
      <c r="P2191" s="20"/>
      <c r="R2191" s="19">
        <v>6230</v>
      </c>
      <c r="S2191" s="19" t="str">
        <f>IF(COUNTIF($B$2:B2191,B2191)&gt;1,"重複","")</f>
        <v/>
      </c>
      <c r="T2191" s="19" t="s">
        <v>11124</v>
      </c>
    </row>
    <row r="2192" spans="1:20" s="19" customFormat="1" hidden="1">
      <c r="A2192" s="19">
        <v>720050104</v>
      </c>
      <c r="B2192" s="19">
        <v>20025878</v>
      </c>
      <c r="C2192" s="19" t="s">
        <v>7436</v>
      </c>
      <c r="D2192" s="19" t="s">
        <v>7437</v>
      </c>
      <c r="E2192" s="20">
        <v>36617</v>
      </c>
      <c r="F2192" s="20">
        <v>36981</v>
      </c>
      <c r="G2192" s="19" t="s">
        <v>75</v>
      </c>
      <c r="H2192" s="19" t="s">
        <v>43</v>
      </c>
      <c r="I2192" s="19" t="s">
        <v>12313</v>
      </c>
      <c r="O2192" s="19" t="s">
        <v>10771</v>
      </c>
      <c r="P2192" s="20"/>
      <c r="R2192" s="19">
        <v>6230</v>
      </c>
      <c r="S2192" s="19" t="str">
        <f>IF(COUNTIF($B$2:B2192,B2192)&gt;1,"重複","")</f>
        <v/>
      </c>
      <c r="T2192" s="19" t="s">
        <v>11124</v>
      </c>
    </row>
    <row r="2193" spans="1:20" s="19" customFormat="1" hidden="1">
      <c r="A2193" s="19">
        <v>720050105</v>
      </c>
      <c r="B2193" s="19">
        <v>20023316</v>
      </c>
      <c r="C2193" s="19" t="s">
        <v>1596</v>
      </c>
      <c r="D2193" s="19" t="s">
        <v>1597</v>
      </c>
      <c r="E2193" s="20">
        <v>35886</v>
      </c>
      <c r="F2193" s="20">
        <v>36250</v>
      </c>
      <c r="G2193" s="19" t="s">
        <v>75</v>
      </c>
      <c r="H2193" s="19" t="s">
        <v>43</v>
      </c>
      <c r="O2193" s="19" t="s">
        <v>10771</v>
      </c>
      <c r="P2193" s="20">
        <v>43070</v>
      </c>
      <c r="Q2193" s="19" t="s">
        <v>29</v>
      </c>
      <c r="R2193" s="19">
        <v>5730</v>
      </c>
      <c r="S2193" s="19" t="str">
        <f>IF(COUNTIF($B$2:B2193,B2193)&gt;1,"重複","")</f>
        <v/>
      </c>
      <c r="T2193" s="19" t="s">
        <v>11124</v>
      </c>
    </row>
    <row r="2194" spans="1:20" s="19" customFormat="1" hidden="1">
      <c r="A2194" s="19">
        <v>720050106</v>
      </c>
      <c r="B2194" s="19">
        <v>20023176</v>
      </c>
      <c r="C2194" s="19" t="s">
        <v>7428</v>
      </c>
      <c r="D2194" s="19" t="s">
        <v>7429</v>
      </c>
      <c r="E2194" s="20">
        <v>35886</v>
      </c>
      <c r="F2194" s="20">
        <v>36250</v>
      </c>
      <c r="G2194" s="19" t="s">
        <v>75</v>
      </c>
      <c r="H2194" s="19" t="s">
        <v>43</v>
      </c>
      <c r="O2194" s="19" t="s">
        <v>10771</v>
      </c>
      <c r="P2194" s="20"/>
      <c r="R2194" s="19">
        <v>6230</v>
      </c>
      <c r="S2194" s="19" t="str">
        <f>IF(COUNTIF($B$2:B2194,B2194)&gt;1,"重複","")</f>
        <v/>
      </c>
      <c r="T2194" s="19" t="s">
        <v>11124</v>
      </c>
    </row>
    <row r="2195" spans="1:20" s="19" customFormat="1" hidden="1">
      <c r="A2195" s="19">
        <v>720050107</v>
      </c>
      <c r="B2195" s="19">
        <v>20068327</v>
      </c>
      <c r="C2195" s="19" t="s">
        <v>3911</v>
      </c>
      <c r="D2195" s="19" t="s">
        <v>3912</v>
      </c>
      <c r="E2195" s="20">
        <v>38473</v>
      </c>
      <c r="F2195" s="20">
        <v>38807</v>
      </c>
      <c r="G2195" s="19" t="s">
        <v>75</v>
      </c>
      <c r="H2195" s="19" t="s">
        <v>43</v>
      </c>
      <c r="I2195" s="19" t="s">
        <v>650</v>
      </c>
      <c r="O2195" s="19" t="s">
        <v>10771</v>
      </c>
      <c r="P2195" s="20"/>
      <c r="R2195" s="19">
        <v>5230</v>
      </c>
      <c r="S2195" s="19" t="str">
        <f>IF(COUNTIF($B$2:B2195,B2195)&gt;1,"重複","")</f>
        <v/>
      </c>
      <c r="T2195" s="19" t="s">
        <v>11124</v>
      </c>
    </row>
    <row r="2196" spans="1:20" s="19" customFormat="1" hidden="1">
      <c r="A2196" s="19">
        <v>720050108</v>
      </c>
      <c r="B2196" s="19">
        <v>20050747</v>
      </c>
      <c r="C2196" s="19" t="s">
        <v>7443</v>
      </c>
      <c r="D2196" s="19" t="s">
        <v>7444</v>
      </c>
      <c r="E2196" s="20">
        <v>37712</v>
      </c>
      <c r="F2196" s="20">
        <v>38077</v>
      </c>
      <c r="G2196" s="19" t="s">
        <v>75</v>
      </c>
      <c r="H2196" s="19" t="s">
        <v>43</v>
      </c>
      <c r="I2196" s="19" t="s">
        <v>8395</v>
      </c>
      <c r="O2196" s="19" t="s">
        <v>10771</v>
      </c>
      <c r="P2196" s="20"/>
      <c r="R2196" s="19">
        <v>6230</v>
      </c>
      <c r="S2196" s="19" t="str">
        <f>IF(COUNTIF($B$2:B2196,B2196)&gt;1,"重複","")</f>
        <v/>
      </c>
      <c r="T2196" s="19" t="s">
        <v>11124</v>
      </c>
    </row>
    <row r="2197" spans="1:20" s="19" customFormat="1" hidden="1">
      <c r="A2197" s="19">
        <v>720050109</v>
      </c>
      <c r="B2197" s="19">
        <v>20024162</v>
      </c>
      <c r="C2197" s="19" t="s">
        <v>7430</v>
      </c>
      <c r="D2197" s="19" t="s">
        <v>7431</v>
      </c>
      <c r="E2197" s="20">
        <v>35931</v>
      </c>
      <c r="F2197" s="20">
        <v>36250</v>
      </c>
      <c r="G2197" s="19" t="s">
        <v>75</v>
      </c>
      <c r="H2197" s="19" t="s">
        <v>43</v>
      </c>
      <c r="O2197" s="19" t="s">
        <v>10771</v>
      </c>
      <c r="P2197" s="20"/>
      <c r="R2197" s="19">
        <v>5230</v>
      </c>
      <c r="S2197" s="19" t="str">
        <f>IF(COUNTIF($B$2:B2197,B2197)&gt;1,"重複","")</f>
        <v/>
      </c>
      <c r="T2197" s="19" t="s">
        <v>11124</v>
      </c>
    </row>
    <row r="2198" spans="1:20" s="19" customFormat="1" hidden="1">
      <c r="A2198" s="19">
        <v>720050110</v>
      </c>
      <c r="B2198" s="19">
        <v>20025042</v>
      </c>
      <c r="C2198" s="19" t="s">
        <v>2032</v>
      </c>
      <c r="D2198" s="19" t="s">
        <v>2033</v>
      </c>
      <c r="E2198" s="20">
        <v>35886</v>
      </c>
      <c r="F2198" s="20">
        <v>36250</v>
      </c>
      <c r="G2198" s="19" t="s">
        <v>75</v>
      </c>
      <c r="H2198" s="19" t="s">
        <v>43</v>
      </c>
      <c r="O2198" s="19" t="s">
        <v>10771</v>
      </c>
      <c r="P2198" s="20">
        <v>44166</v>
      </c>
      <c r="Q2198" s="19" t="s">
        <v>29</v>
      </c>
      <c r="R2198" s="19">
        <v>6230</v>
      </c>
      <c r="S2198" s="19" t="str">
        <f>IF(COUNTIF($B$2:B2198,B2198)&gt;1,"重複","")</f>
        <v/>
      </c>
      <c r="T2198" s="19" t="s">
        <v>11124</v>
      </c>
    </row>
    <row r="2199" spans="1:20" s="19" customFormat="1" hidden="1">
      <c r="A2199" s="19">
        <v>720050111</v>
      </c>
      <c r="B2199" s="19">
        <v>20024775</v>
      </c>
      <c r="C2199" s="19" t="s">
        <v>7422</v>
      </c>
      <c r="D2199" s="19" t="s">
        <v>7423</v>
      </c>
      <c r="E2199" s="20">
        <v>35886</v>
      </c>
      <c r="F2199" s="20">
        <v>36250</v>
      </c>
      <c r="G2199" s="19" t="s">
        <v>75</v>
      </c>
      <c r="H2199" s="19" t="s">
        <v>43</v>
      </c>
      <c r="O2199" s="19" t="s">
        <v>10771</v>
      </c>
      <c r="P2199" s="20"/>
      <c r="R2199" s="19">
        <v>6230</v>
      </c>
      <c r="S2199" s="19" t="str">
        <f>IF(COUNTIF($B$2:B2199,B2199)&gt;1,"重複","")</f>
        <v/>
      </c>
      <c r="T2199" s="19" t="s">
        <v>11124</v>
      </c>
    </row>
    <row r="2200" spans="1:20" s="19" customFormat="1" hidden="1">
      <c r="A2200" s="19">
        <v>720050112</v>
      </c>
      <c r="B2200" s="19">
        <v>20024311</v>
      </c>
      <c r="C2200" s="19" t="s">
        <v>2030</v>
      </c>
      <c r="D2200" s="19" t="s">
        <v>2031</v>
      </c>
      <c r="E2200" s="20">
        <v>35886</v>
      </c>
      <c r="F2200" s="20">
        <v>36250</v>
      </c>
      <c r="G2200" s="19" t="s">
        <v>75</v>
      </c>
      <c r="H2200" s="19" t="s">
        <v>43</v>
      </c>
      <c r="O2200" s="19" t="s">
        <v>10771</v>
      </c>
      <c r="P2200" s="20">
        <v>43831</v>
      </c>
      <c r="Q2200" s="19" t="s">
        <v>29</v>
      </c>
      <c r="R2200" s="19">
        <v>5230</v>
      </c>
      <c r="S2200" s="19" t="str">
        <f>IF(COUNTIF($B$2:B2200,B2200)&gt;1,"重複","")</f>
        <v/>
      </c>
      <c r="T2200" s="19" t="s">
        <v>11124</v>
      </c>
    </row>
    <row r="2201" spans="1:20" s="19" customFormat="1" hidden="1">
      <c r="A2201" s="19">
        <v>720050113</v>
      </c>
      <c r="B2201" s="19">
        <v>20023539</v>
      </c>
      <c r="C2201" s="19" t="s">
        <v>2065</v>
      </c>
      <c r="D2201" s="19" t="s">
        <v>7420</v>
      </c>
      <c r="E2201" s="20">
        <v>35886</v>
      </c>
      <c r="F2201" s="20">
        <v>36250</v>
      </c>
      <c r="G2201" s="19" t="s">
        <v>75</v>
      </c>
      <c r="H2201" s="19" t="s">
        <v>43</v>
      </c>
      <c r="O2201" s="19" t="s">
        <v>10771</v>
      </c>
      <c r="P2201" s="20"/>
      <c r="R2201" s="19">
        <v>5730</v>
      </c>
      <c r="S2201" s="19" t="str">
        <f>IF(COUNTIF($B$2:B2201,B2201)&gt;1,"重複","")</f>
        <v/>
      </c>
      <c r="T2201" s="19" t="s">
        <v>11124</v>
      </c>
    </row>
    <row r="2202" spans="1:20" s="19" customFormat="1" hidden="1">
      <c r="A2202" s="19">
        <v>720050114</v>
      </c>
      <c r="B2202" s="19">
        <v>20023450</v>
      </c>
      <c r="C2202" s="19" t="s">
        <v>6278</v>
      </c>
      <c r="D2202" s="19" t="s">
        <v>6279</v>
      </c>
      <c r="E2202" s="20">
        <v>35886</v>
      </c>
      <c r="F2202" s="20">
        <v>36250</v>
      </c>
      <c r="G2202" s="19" t="s">
        <v>75</v>
      </c>
      <c r="H2202" s="19" t="s">
        <v>43</v>
      </c>
      <c r="O2202" s="19" t="s">
        <v>10771</v>
      </c>
      <c r="P2202" s="20"/>
      <c r="R2202" s="19">
        <v>6600</v>
      </c>
      <c r="S2202" s="19" t="str">
        <f>IF(COUNTIF($B$2:B2202,B2202)&gt;1,"重複","")</f>
        <v/>
      </c>
      <c r="T2202" s="19" t="s">
        <v>11124</v>
      </c>
    </row>
    <row r="2203" spans="1:20" s="19" customFormat="1" hidden="1">
      <c r="A2203" s="19">
        <v>720050115</v>
      </c>
      <c r="B2203" s="19">
        <v>20049672</v>
      </c>
      <c r="C2203" s="19" t="s">
        <v>13366</v>
      </c>
      <c r="D2203" s="19" t="s">
        <v>13367</v>
      </c>
      <c r="E2203" s="20">
        <v>37712</v>
      </c>
      <c r="F2203" s="20">
        <v>38077</v>
      </c>
      <c r="G2203" s="19" t="s">
        <v>12416</v>
      </c>
      <c r="H2203" s="19" t="s">
        <v>43</v>
      </c>
      <c r="I2203" s="19" t="s">
        <v>1374</v>
      </c>
      <c r="O2203" s="19" t="s">
        <v>10771</v>
      </c>
      <c r="P2203" s="20"/>
      <c r="R2203" s="19">
        <v>5230</v>
      </c>
      <c r="S2203" s="19" t="str">
        <f>IF(COUNTIF($B$2:B2203,B2203)&gt;1,"重複","")</f>
        <v/>
      </c>
      <c r="T2203" s="19" t="s">
        <v>12418</v>
      </c>
    </row>
    <row r="2204" spans="1:20" s="19" customFormat="1" hidden="1">
      <c r="A2204" s="19">
        <v>720050116</v>
      </c>
      <c r="B2204" s="19">
        <v>20022914</v>
      </c>
      <c r="C2204" s="19" t="s">
        <v>4490</v>
      </c>
      <c r="D2204" s="19" t="s">
        <v>4491</v>
      </c>
      <c r="E2204" s="20">
        <v>35886</v>
      </c>
      <c r="F2204" s="20">
        <v>36250</v>
      </c>
      <c r="G2204" s="19" t="s">
        <v>75</v>
      </c>
      <c r="H2204" s="19" t="s">
        <v>43</v>
      </c>
      <c r="O2204" s="19" t="s">
        <v>10771</v>
      </c>
      <c r="P2204" s="20"/>
      <c r="R2204" s="19">
        <v>6230</v>
      </c>
      <c r="S2204" s="19" t="str">
        <f>IF(COUNTIF($B$2:B2204,B2204)&gt;1,"重複","")</f>
        <v/>
      </c>
      <c r="T2204" s="19" t="s">
        <v>11124</v>
      </c>
    </row>
    <row r="2205" spans="1:20" s="19" customFormat="1" hidden="1">
      <c r="A2205" s="19">
        <v>720050117</v>
      </c>
      <c r="B2205" s="19">
        <v>20026048</v>
      </c>
      <c r="C2205" s="19" t="s">
        <v>13368</v>
      </c>
      <c r="D2205" s="19" t="s">
        <v>13369</v>
      </c>
      <c r="E2205" s="20">
        <v>36647</v>
      </c>
      <c r="F2205" s="20">
        <v>36981</v>
      </c>
      <c r="G2205" s="19" t="s">
        <v>12416</v>
      </c>
      <c r="H2205" s="19" t="s">
        <v>43</v>
      </c>
      <c r="I2205" s="19" t="s">
        <v>479</v>
      </c>
      <c r="O2205" s="19" t="s">
        <v>10771</v>
      </c>
      <c r="P2205" s="20"/>
      <c r="R2205" s="19">
        <v>5230</v>
      </c>
      <c r="S2205" s="19" t="str">
        <f>IF(COUNTIF($B$2:B2205,B2205)&gt;1,"重複","")</f>
        <v/>
      </c>
      <c r="T2205" s="19" t="s">
        <v>12418</v>
      </c>
    </row>
    <row r="2206" spans="1:20" s="19" customFormat="1" hidden="1">
      <c r="A2206" s="19">
        <v>720050118</v>
      </c>
      <c r="B2206" s="19">
        <v>20069225</v>
      </c>
      <c r="C2206" s="19" t="s">
        <v>7418</v>
      </c>
      <c r="D2206" s="19" t="s">
        <v>7419</v>
      </c>
      <c r="E2206" s="20">
        <v>38492</v>
      </c>
      <c r="F2206" s="20">
        <v>38807</v>
      </c>
      <c r="G2206" s="19" t="s">
        <v>75</v>
      </c>
      <c r="H2206" s="19" t="s">
        <v>43</v>
      </c>
      <c r="I2206" s="19" t="s">
        <v>5556</v>
      </c>
      <c r="O2206" s="19" t="s">
        <v>10771</v>
      </c>
      <c r="P2206" s="20"/>
      <c r="R2206" s="19">
        <v>6600</v>
      </c>
      <c r="S2206" s="19" t="str">
        <f>IF(COUNTIF($B$2:B2206,B2206)&gt;1,"重複","")</f>
        <v/>
      </c>
      <c r="T2206" s="19" t="s">
        <v>11124</v>
      </c>
    </row>
    <row r="2207" spans="1:20" s="19" customFormat="1" hidden="1">
      <c r="A2207" s="19">
        <v>720050119</v>
      </c>
      <c r="B2207" s="19">
        <v>20073573</v>
      </c>
      <c r="C2207" s="19" t="s">
        <v>7106</v>
      </c>
      <c r="D2207" s="19" t="s">
        <v>7107</v>
      </c>
      <c r="E2207" s="20">
        <v>38821</v>
      </c>
      <c r="F2207" s="20">
        <v>39172</v>
      </c>
      <c r="G2207" s="19" t="s">
        <v>75</v>
      </c>
      <c r="H2207" s="19" t="s">
        <v>76</v>
      </c>
      <c r="I2207" s="19" t="s">
        <v>2309</v>
      </c>
      <c r="O2207" s="19" t="s">
        <v>10776</v>
      </c>
      <c r="P2207" s="20"/>
      <c r="R2207" s="19">
        <v>6230</v>
      </c>
      <c r="S2207" s="19" t="str">
        <f>IF(COUNTIF($B$2:B2207,B2207)&gt;1,"重複","")</f>
        <v/>
      </c>
      <c r="T2207" s="19" t="s">
        <v>11124</v>
      </c>
    </row>
    <row r="2208" spans="1:20" s="19" customFormat="1" hidden="1">
      <c r="A2208" s="19">
        <v>720050119</v>
      </c>
      <c r="B2208" s="19">
        <v>20070638</v>
      </c>
      <c r="C2208" s="19" t="s">
        <v>7106</v>
      </c>
      <c r="D2208" s="19" t="s">
        <v>7107</v>
      </c>
      <c r="E2208" s="20">
        <v>38626</v>
      </c>
      <c r="F2208" s="20">
        <v>38807</v>
      </c>
      <c r="G2208" s="19" t="s">
        <v>75</v>
      </c>
      <c r="H2208" s="19" t="s">
        <v>2660</v>
      </c>
      <c r="I2208" s="19" t="s">
        <v>2118</v>
      </c>
      <c r="O2208" s="19" t="s">
        <v>10769</v>
      </c>
      <c r="P2208" s="20"/>
      <c r="R2208" s="19">
        <v>6230</v>
      </c>
      <c r="S2208" s="19" t="str">
        <f>IF(COUNTIF($B$2:B2208,B2208)&gt;1,"重複","")</f>
        <v/>
      </c>
      <c r="T2208" s="19" t="s">
        <v>11124</v>
      </c>
    </row>
    <row r="2209" spans="1:20" s="19" customFormat="1" hidden="1">
      <c r="A2209" s="19">
        <v>720050119</v>
      </c>
      <c r="B2209" s="19">
        <v>20067465</v>
      </c>
      <c r="C2209" s="19" t="s">
        <v>7106</v>
      </c>
      <c r="D2209" s="19" t="s">
        <v>7107</v>
      </c>
      <c r="E2209" s="20">
        <v>38504</v>
      </c>
      <c r="F2209" s="20">
        <v>38807</v>
      </c>
      <c r="G2209" s="19" t="s">
        <v>75</v>
      </c>
      <c r="H2209" s="19" t="s">
        <v>94</v>
      </c>
      <c r="I2209" s="19" t="s">
        <v>7415</v>
      </c>
      <c r="O2209" s="19" t="s">
        <v>10768</v>
      </c>
      <c r="P2209" s="20"/>
      <c r="R2209" s="19">
        <v>6100</v>
      </c>
      <c r="S2209" s="19" t="str">
        <f>IF(COUNTIF($B$2:B2209,B2209)&gt;1,"重複","")</f>
        <v/>
      </c>
      <c r="T2209" s="19" t="s">
        <v>11124</v>
      </c>
    </row>
    <row r="2210" spans="1:20" s="19" customFormat="1" hidden="1">
      <c r="A2210" s="19">
        <v>720050120</v>
      </c>
      <c r="B2210" s="19">
        <v>20191950</v>
      </c>
      <c r="C2210" s="19" t="s">
        <v>155</v>
      </c>
      <c r="D2210" s="19" t="s">
        <v>156</v>
      </c>
      <c r="E2210" s="20">
        <v>43586</v>
      </c>
      <c r="F2210" s="20">
        <v>43921</v>
      </c>
      <c r="G2210" s="19" t="s">
        <v>12416</v>
      </c>
      <c r="H2210" s="19" t="s">
        <v>76</v>
      </c>
      <c r="I2210" s="19" t="s">
        <v>10923</v>
      </c>
      <c r="O2210" s="19" t="s">
        <v>10776</v>
      </c>
      <c r="P2210" s="20"/>
      <c r="R2210" s="19">
        <v>0</v>
      </c>
      <c r="S2210" s="19" t="str">
        <f>IF(COUNTIF($B$2:B2210,B2210)&gt;1,"重複","")</f>
        <v/>
      </c>
      <c r="T2210" s="19" t="s">
        <v>12418</v>
      </c>
    </row>
    <row r="2211" spans="1:20" s="19" customFormat="1" hidden="1">
      <c r="A2211" s="19">
        <v>720050120</v>
      </c>
      <c r="B2211" s="19">
        <v>20067544</v>
      </c>
      <c r="C2211" s="19" t="s">
        <v>155</v>
      </c>
      <c r="D2211" s="19" t="s">
        <v>156</v>
      </c>
      <c r="E2211" s="20">
        <v>38504</v>
      </c>
      <c r="F2211" s="20">
        <v>38807</v>
      </c>
      <c r="G2211" s="19" t="s">
        <v>75</v>
      </c>
      <c r="H2211" s="19" t="s">
        <v>76</v>
      </c>
      <c r="I2211" s="19" t="s">
        <v>2309</v>
      </c>
      <c r="O2211" s="19" t="s">
        <v>10776</v>
      </c>
      <c r="P2211" s="20">
        <v>43374</v>
      </c>
      <c r="Q2211" s="19" t="s">
        <v>29</v>
      </c>
      <c r="R2211" s="19">
        <v>5730</v>
      </c>
      <c r="S2211" s="19" t="str">
        <f>IF(COUNTIF($B$2:B2211,B2211)&gt;1,"重複","")</f>
        <v/>
      </c>
      <c r="T2211" s="19" t="s">
        <v>11124</v>
      </c>
    </row>
    <row r="2212" spans="1:20" s="19" customFormat="1" hidden="1">
      <c r="A2212" s="19">
        <v>720050121</v>
      </c>
      <c r="B2212" s="19">
        <v>20067474</v>
      </c>
      <c r="C2212" s="19" t="s">
        <v>7416</v>
      </c>
      <c r="D2212" s="19" t="s">
        <v>7417</v>
      </c>
      <c r="E2212" s="20">
        <v>38504</v>
      </c>
      <c r="F2212" s="20">
        <v>38807</v>
      </c>
      <c r="G2212" s="19" t="s">
        <v>75</v>
      </c>
      <c r="H2212" s="19" t="s">
        <v>33</v>
      </c>
      <c r="I2212" s="19" t="s">
        <v>2318</v>
      </c>
      <c r="O2212" s="19" t="s">
        <v>10770</v>
      </c>
      <c r="P2212" s="20"/>
      <c r="R2212" s="19">
        <v>5600</v>
      </c>
      <c r="S2212" s="19" t="str">
        <f>IF(COUNTIF($B$2:B2212,B2212)&gt;1,"重複","")</f>
        <v/>
      </c>
      <c r="T2212" s="19" t="s">
        <v>11124</v>
      </c>
    </row>
    <row r="2213" spans="1:20" s="19" customFormat="1" hidden="1">
      <c r="A2213" s="19">
        <v>720050122</v>
      </c>
      <c r="B2213" s="19">
        <v>20060341</v>
      </c>
      <c r="C2213" s="19" t="s">
        <v>7410</v>
      </c>
      <c r="D2213" s="19" t="s">
        <v>7411</v>
      </c>
      <c r="E2213" s="20">
        <v>38169</v>
      </c>
      <c r="F2213" s="20">
        <v>38442</v>
      </c>
      <c r="G2213" s="19" t="s">
        <v>75</v>
      </c>
      <c r="H2213" s="19" t="s">
        <v>94</v>
      </c>
      <c r="I2213" s="19" t="s">
        <v>6895</v>
      </c>
      <c r="O2213" s="19" t="s">
        <v>10768</v>
      </c>
      <c r="P2213" s="20"/>
      <c r="R2213" s="19">
        <v>5600</v>
      </c>
      <c r="S2213" s="19" t="str">
        <f>IF(COUNTIF($B$2:B2213,B2213)&gt;1,"重複","")</f>
        <v/>
      </c>
      <c r="T2213" s="19" t="s">
        <v>11124</v>
      </c>
    </row>
    <row r="2214" spans="1:20" s="19" customFormat="1" hidden="1">
      <c r="A2214" s="19">
        <v>720050123</v>
      </c>
      <c r="B2214" s="19">
        <v>20065720</v>
      </c>
      <c r="C2214" s="19" t="s">
        <v>7412</v>
      </c>
      <c r="D2214" s="19" t="s">
        <v>7413</v>
      </c>
      <c r="E2214" s="20">
        <v>38504</v>
      </c>
      <c r="F2214" s="20">
        <v>38807</v>
      </c>
      <c r="G2214" s="19" t="s">
        <v>75</v>
      </c>
      <c r="H2214" s="19" t="s">
        <v>33</v>
      </c>
      <c r="I2214" s="19" t="s">
        <v>7414</v>
      </c>
      <c r="O2214" s="19" t="s">
        <v>10770</v>
      </c>
      <c r="P2214" s="20"/>
      <c r="R2214" s="19">
        <v>6100</v>
      </c>
      <c r="S2214" s="19" t="str">
        <f>IF(COUNTIF($B$2:B2214,B2214)&gt;1,"重複","")</f>
        <v/>
      </c>
      <c r="T2214" s="19" t="s">
        <v>11124</v>
      </c>
    </row>
    <row r="2215" spans="1:20" s="19" customFormat="1" hidden="1">
      <c r="A2215" s="19">
        <v>720050124</v>
      </c>
      <c r="B2215" s="19">
        <v>20080181</v>
      </c>
      <c r="C2215" s="19" t="s">
        <v>6400</v>
      </c>
      <c r="D2215" s="19" t="s">
        <v>6401</v>
      </c>
      <c r="E2215" s="20">
        <v>39031</v>
      </c>
      <c r="F2215" s="20">
        <v>39172</v>
      </c>
      <c r="G2215" s="19" t="s">
        <v>75</v>
      </c>
      <c r="H2215" s="19" t="s">
        <v>6164</v>
      </c>
      <c r="I2215" s="19" t="s">
        <v>6402</v>
      </c>
      <c r="J2215" s="19" t="s">
        <v>6392</v>
      </c>
      <c r="K2215" s="19" t="s">
        <v>12379</v>
      </c>
      <c r="L2215" s="19" t="s">
        <v>6408</v>
      </c>
      <c r="O2215" s="19" t="s">
        <v>12026</v>
      </c>
      <c r="P2215" s="20"/>
      <c r="R2215" s="19">
        <v>6100</v>
      </c>
      <c r="S2215" s="19" t="str">
        <f>IF(COUNTIF($B$2:B2215,B2215)&gt;1,"重複","")</f>
        <v/>
      </c>
      <c r="T2215" s="19" t="s">
        <v>11124</v>
      </c>
    </row>
    <row r="2216" spans="1:20" s="19" customFormat="1" hidden="1">
      <c r="A2216" s="19">
        <v>720050124</v>
      </c>
      <c r="B2216" s="19">
        <v>20067571</v>
      </c>
      <c r="C2216" s="19" t="s">
        <v>6400</v>
      </c>
      <c r="D2216" s="19" t="s">
        <v>6401</v>
      </c>
      <c r="E2216" s="20">
        <v>38504</v>
      </c>
      <c r="F2216" s="20">
        <v>38807</v>
      </c>
      <c r="G2216" s="19" t="s">
        <v>75</v>
      </c>
      <c r="H2216" s="19" t="s">
        <v>76</v>
      </c>
      <c r="I2216" s="19" t="s">
        <v>442</v>
      </c>
      <c r="O2216" s="19" t="s">
        <v>10776</v>
      </c>
      <c r="P2216" s="20"/>
      <c r="R2216" s="19">
        <v>6100</v>
      </c>
      <c r="S2216" s="19" t="str">
        <f>IF(COUNTIF($B$2:B2216,B2216)&gt;1,"重複","")</f>
        <v/>
      </c>
      <c r="T2216" s="19" t="s">
        <v>11124</v>
      </c>
    </row>
    <row r="2217" spans="1:20" s="19" customFormat="1" hidden="1">
      <c r="A2217" s="19">
        <v>720050125</v>
      </c>
      <c r="B2217" s="19">
        <v>20059347</v>
      </c>
      <c r="C2217" s="19" t="s">
        <v>5154</v>
      </c>
      <c r="D2217" s="19" t="s">
        <v>5155</v>
      </c>
      <c r="E2217" s="20">
        <v>38108</v>
      </c>
      <c r="F2217" s="20">
        <v>38442</v>
      </c>
      <c r="G2217" s="19" t="s">
        <v>75</v>
      </c>
      <c r="H2217" s="19" t="s">
        <v>43</v>
      </c>
      <c r="I2217" s="19" t="s">
        <v>6717</v>
      </c>
      <c r="O2217" s="19" t="s">
        <v>10771</v>
      </c>
      <c r="P2217" s="20"/>
      <c r="R2217" s="19">
        <v>6100</v>
      </c>
      <c r="S2217" s="19" t="str">
        <f>IF(COUNTIF($B$2:B2217,B2217)&gt;1,"重複","")</f>
        <v/>
      </c>
      <c r="T2217" s="19" t="s">
        <v>11124</v>
      </c>
    </row>
    <row r="2218" spans="1:20" s="19" customFormat="1" hidden="1">
      <c r="A2218" s="19">
        <v>720050126</v>
      </c>
      <c r="B2218" s="19">
        <v>20046560</v>
      </c>
      <c r="C2218" s="19" t="s">
        <v>7408</v>
      </c>
      <c r="D2218" s="19" t="s">
        <v>7409</v>
      </c>
      <c r="E2218" s="20">
        <v>37530</v>
      </c>
      <c r="F2218" s="20">
        <v>37711</v>
      </c>
      <c r="G2218" s="19" t="s">
        <v>75</v>
      </c>
      <c r="H2218" s="19" t="s">
        <v>43</v>
      </c>
      <c r="I2218" s="19" t="s">
        <v>7127</v>
      </c>
      <c r="O2218" s="19" t="s">
        <v>10771</v>
      </c>
      <c r="P2218" s="20"/>
      <c r="R2218" s="19">
        <v>6600</v>
      </c>
      <c r="S2218" s="19" t="str">
        <f>IF(COUNTIF($B$2:B2218,B2218)&gt;1,"重複","")</f>
        <v/>
      </c>
      <c r="T2218" s="19" t="s">
        <v>11124</v>
      </c>
    </row>
    <row r="2219" spans="1:20" s="19" customFormat="1" hidden="1">
      <c r="A2219" s="19">
        <v>720050127</v>
      </c>
      <c r="B2219" s="19">
        <v>20062802</v>
      </c>
      <c r="C2219" s="19" t="s">
        <v>5761</v>
      </c>
      <c r="D2219" s="19" t="s">
        <v>5762</v>
      </c>
      <c r="E2219" s="20">
        <v>38231</v>
      </c>
      <c r="F2219" s="20">
        <v>38442</v>
      </c>
      <c r="G2219" s="19" t="s">
        <v>75</v>
      </c>
      <c r="H2219" s="19" t="s">
        <v>43</v>
      </c>
      <c r="I2219" s="19" t="s">
        <v>1374</v>
      </c>
      <c r="O2219" s="19" t="s">
        <v>10771</v>
      </c>
      <c r="P2219" s="20"/>
      <c r="R2219" s="19">
        <v>4740</v>
      </c>
      <c r="S2219" s="19" t="str">
        <f>IF(COUNTIF($B$2:B2219,B2219)&gt;1,"重複","")</f>
        <v/>
      </c>
      <c r="T2219" s="19" t="s">
        <v>11124</v>
      </c>
    </row>
    <row r="2220" spans="1:20" s="19" customFormat="1" hidden="1">
      <c r="A2220" s="19">
        <v>720050128</v>
      </c>
      <c r="B2220" s="19">
        <v>20045314</v>
      </c>
      <c r="C2220" s="19" t="s">
        <v>6609</v>
      </c>
      <c r="D2220" s="19" t="s">
        <v>6610</v>
      </c>
      <c r="E2220" s="20">
        <v>37438</v>
      </c>
      <c r="F2220" s="20">
        <v>37711</v>
      </c>
      <c r="G2220" s="19" t="s">
        <v>75</v>
      </c>
      <c r="H2220" s="19" t="s">
        <v>43</v>
      </c>
      <c r="I2220" s="19" t="s">
        <v>12135</v>
      </c>
      <c r="O2220" s="19" t="s">
        <v>10771</v>
      </c>
      <c r="P2220" s="20"/>
      <c r="R2220" s="19">
        <v>6100</v>
      </c>
      <c r="S2220" s="19" t="str">
        <f>IF(COUNTIF($B$2:B2220,B2220)&gt;1,"重複","")</f>
        <v/>
      </c>
      <c r="T2220" s="19" t="s">
        <v>11124</v>
      </c>
    </row>
    <row r="2221" spans="1:20" s="19" customFormat="1" hidden="1">
      <c r="A2221" s="19">
        <v>720050129</v>
      </c>
      <c r="B2221" s="19">
        <v>20035472</v>
      </c>
      <c r="C2221" s="19" t="s">
        <v>7406</v>
      </c>
      <c r="D2221" s="19" t="s">
        <v>7407</v>
      </c>
      <c r="E2221" s="20">
        <v>36982</v>
      </c>
      <c r="F2221" s="20">
        <v>37346</v>
      </c>
      <c r="G2221" s="19" t="s">
        <v>75</v>
      </c>
      <c r="H2221" s="19" t="s">
        <v>119</v>
      </c>
      <c r="I2221" s="19" t="s">
        <v>7173</v>
      </c>
      <c r="J2221" s="19" t="s">
        <v>12402</v>
      </c>
      <c r="O2221" s="19" t="s">
        <v>10792</v>
      </c>
      <c r="P2221" s="20"/>
      <c r="R2221" s="19">
        <v>5730</v>
      </c>
      <c r="S2221" s="19" t="str">
        <f>IF(COUNTIF($B$2:B2221,B2221)&gt;1,"重複","")</f>
        <v/>
      </c>
      <c r="T2221" s="19" t="s">
        <v>11124</v>
      </c>
    </row>
    <row r="2222" spans="1:20" s="19" customFormat="1" hidden="1">
      <c r="A2222" s="19">
        <v>720050130</v>
      </c>
      <c r="B2222" s="19">
        <v>20069721</v>
      </c>
      <c r="C2222" s="19" t="s">
        <v>7404</v>
      </c>
      <c r="D2222" s="19" t="s">
        <v>7405</v>
      </c>
      <c r="E2222" s="20">
        <v>38530</v>
      </c>
      <c r="F2222" s="20">
        <v>38807</v>
      </c>
      <c r="G2222" s="19" t="s">
        <v>75</v>
      </c>
      <c r="H2222" s="19" t="s">
        <v>43</v>
      </c>
      <c r="I2222" s="19" t="s">
        <v>2329</v>
      </c>
      <c r="O2222" s="19" t="s">
        <v>10771</v>
      </c>
      <c r="P2222" s="20"/>
      <c r="R2222" s="19">
        <v>4740</v>
      </c>
      <c r="S2222" s="19" t="str">
        <f>IF(COUNTIF($B$2:B2222,B2222)&gt;1,"重複","")</f>
        <v/>
      </c>
      <c r="T2222" s="19" t="s">
        <v>11124</v>
      </c>
    </row>
    <row r="2223" spans="1:20" s="19" customFormat="1" hidden="1">
      <c r="A2223" s="19">
        <v>720050131</v>
      </c>
      <c r="B2223" s="19">
        <v>20048542</v>
      </c>
      <c r="C2223" s="19" t="s">
        <v>6118</v>
      </c>
      <c r="D2223" s="19" t="s">
        <v>7376</v>
      </c>
      <c r="E2223" s="20">
        <v>37712</v>
      </c>
      <c r="F2223" s="20">
        <v>38077</v>
      </c>
      <c r="G2223" s="19" t="s">
        <v>75</v>
      </c>
      <c r="H2223" s="19" t="s">
        <v>94</v>
      </c>
      <c r="I2223" s="19" t="s">
        <v>7377</v>
      </c>
      <c r="O2223" s="19" t="s">
        <v>10768</v>
      </c>
      <c r="P2223" s="20"/>
      <c r="R2223" s="19">
        <v>6600</v>
      </c>
      <c r="S2223" s="19" t="str">
        <f>IF(COUNTIF($B$2:B2223,B2223)&gt;1,"重複","")</f>
        <v/>
      </c>
      <c r="T2223" s="19" t="s">
        <v>11124</v>
      </c>
    </row>
    <row r="2224" spans="1:20" s="19" customFormat="1" hidden="1">
      <c r="A2224" s="19">
        <v>720050132</v>
      </c>
      <c r="B2224" s="19">
        <v>20069740</v>
      </c>
      <c r="C2224" s="19" t="s">
        <v>7397</v>
      </c>
      <c r="D2224" s="19" t="s">
        <v>7398</v>
      </c>
      <c r="E2224" s="20">
        <v>38534</v>
      </c>
      <c r="F2224" s="20">
        <v>38807</v>
      </c>
      <c r="G2224" s="19" t="s">
        <v>75</v>
      </c>
      <c r="H2224" s="19" t="s">
        <v>43</v>
      </c>
      <c r="I2224" s="19" t="s">
        <v>2077</v>
      </c>
      <c r="O2224" s="19" t="s">
        <v>10771</v>
      </c>
      <c r="P2224" s="20"/>
      <c r="R2224" s="19">
        <v>6600</v>
      </c>
      <c r="S2224" s="19" t="str">
        <f>IF(COUNTIF($B$2:B2224,B2224)&gt;1,"重複","")</f>
        <v/>
      </c>
      <c r="T2224" s="19" t="s">
        <v>11124</v>
      </c>
    </row>
    <row r="2225" spans="1:20" s="19" customFormat="1" hidden="1">
      <c r="A2225" s="19">
        <v>720050133</v>
      </c>
      <c r="B2225" s="19">
        <v>20026776</v>
      </c>
      <c r="C2225" s="19" t="s">
        <v>6282</v>
      </c>
      <c r="D2225" s="19" t="s">
        <v>6283</v>
      </c>
      <c r="E2225" s="20">
        <v>36997</v>
      </c>
      <c r="F2225" s="20">
        <v>37346</v>
      </c>
      <c r="G2225" s="19" t="s">
        <v>75</v>
      </c>
      <c r="H2225" s="19" t="s">
        <v>43</v>
      </c>
      <c r="I2225" s="19" t="s">
        <v>12332</v>
      </c>
      <c r="O2225" s="19" t="s">
        <v>10771</v>
      </c>
      <c r="P2225" s="20"/>
      <c r="R2225" s="19">
        <v>5230</v>
      </c>
      <c r="S2225" s="19" t="str">
        <f>IF(COUNTIF($B$2:B2225,B2225)&gt;1,"重複","")</f>
        <v/>
      </c>
      <c r="T2225" s="19" t="s">
        <v>11124</v>
      </c>
    </row>
    <row r="2226" spans="1:20" s="19" customFormat="1" hidden="1">
      <c r="A2226" s="19">
        <v>720050134</v>
      </c>
      <c r="B2226" s="19">
        <v>20028572</v>
      </c>
      <c r="C2226" s="19" t="s">
        <v>34</v>
      </c>
      <c r="D2226" s="19" t="s">
        <v>35</v>
      </c>
      <c r="E2226" s="20">
        <v>36069</v>
      </c>
      <c r="F2226" s="20">
        <v>36250</v>
      </c>
      <c r="G2226" s="19" t="s">
        <v>75</v>
      </c>
      <c r="H2226" s="19" t="s">
        <v>28</v>
      </c>
      <c r="I2226" s="19" t="s">
        <v>7873</v>
      </c>
      <c r="O2226" s="19" t="s">
        <v>10787</v>
      </c>
      <c r="P2226" s="20">
        <v>44205</v>
      </c>
      <c r="Q2226" s="19" t="s">
        <v>29</v>
      </c>
      <c r="R2226" s="19">
        <v>6600</v>
      </c>
      <c r="S2226" s="19" t="str">
        <f>IF(COUNTIF($B$2:B2226,B2226)&gt;1,"重複","")</f>
        <v/>
      </c>
      <c r="T2226" s="19" t="s">
        <v>11124</v>
      </c>
    </row>
    <row r="2227" spans="1:20" s="19" customFormat="1" hidden="1">
      <c r="A2227" s="19">
        <v>720050135</v>
      </c>
      <c r="B2227" s="19">
        <v>20053716</v>
      </c>
      <c r="C2227" s="19" t="s">
        <v>7380</v>
      </c>
      <c r="D2227" s="19" t="s">
        <v>7381</v>
      </c>
      <c r="E2227" s="20">
        <v>37834</v>
      </c>
      <c r="F2227" s="20">
        <v>38077</v>
      </c>
      <c r="G2227" s="19" t="s">
        <v>75</v>
      </c>
      <c r="H2227" s="19" t="s">
        <v>28</v>
      </c>
      <c r="I2227" s="19" t="s">
        <v>7382</v>
      </c>
      <c r="O2227" s="19" t="s">
        <v>10787</v>
      </c>
      <c r="P2227" s="20"/>
      <c r="R2227" s="19">
        <v>6600</v>
      </c>
      <c r="S2227" s="19" t="str">
        <f>IF(COUNTIF($B$2:B2227,B2227)&gt;1,"重複","")</f>
        <v/>
      </c>
      <c r="T2227" s="19" t="s">
        <v>11124</v>
      </c>
    </row>
    <row r="2228" spans="1:20" s="19" customFormat="1" hidden="1">
      <c r="A2228" s="19">
        <v>720050136</v>
      </c>
      <c r="B2228" s="19">
        <v>20032591</v>
      </c>
      <c r="C2228" s="19" t="s">
        <v>7373</v>
      </c>
      <c r="D2228" s="19" t="s">
        <v>7374</v>
      </c>
      <c r="E2228" s="20">
        <v>37088</v>
      </c>
      <c r="F2228" s="20">
        <v>37346</v>
      </c>
      <c r="G2228" s="19" t="s">
        <v>75</v>
      </c>
      <c r="H2228" s="19" t="s">
        <v>28</v>
      </c>
      <c r="I2228" s="19" t="s">
        <v>12169</v>
      </c>
      <c r="O2228" s="19" t="s">
        <v>10787</v>
      </c>
      <c r="P2228" s="20"/>
      <c r="R2228" s="19">
        <v>6600</v>
      </c>
      <c r="S2228" s="19" t="str">
        <f>IF(COUNTIF($B$2:B2228,B2228)&gt;1,"重複","")</f>
        <v/>
      </c>
      <c r="T2228" s="19" t="s">
        <v>11124</v>
      </c>
    </row>
    <row r="2229" spans="1:20" s="19" customFormat="1" hidden="1">
      <c r="A2229" s="19">
        <v>720050137</v>
      </c>
      <c r="B2229" s="19">
        <v>20024631</v>
      </c>
      <c r="C2229" s="19" t="s">
        <v>7371</v>
      </c>
      <c r="D2229" s="19" t="s">
        <v>7372</v>
      </c>
      <c r="E2229" s="20">
        <v>35886</v>
      </c>
      <c r="F2229" s="20">
        <v>36250</v>
      </c>
      <c r="G2229" s="19" t="s">
        <v>75</v>
      </c>
      <c r="H2229" s="19" t="s">
        <v>43</v>
      </c>
      <c r="O2229" s="19" t="s">
        <v>10771</v>
      </c>
      <c r="P2229" s="20"/>
      <c r="R2229" s="19">
        <v>5730</v>
      </c>
      <c r="S2229" s="19" t="str">
        <f>IF(COUNTIF($B$2:B2229,B2229)&gt;1,"重複","")</f>
        <v/>
      </c>
      <c r="T2229" s="19" t="s">
        <v>11124</v>
      </c>
    </row>
    <row r="2230" spans="1:20" s="19" customFormat="1" hidden="1">
      <c r="A2230" s="19">
        <v>720050138</v>
      </c>
      <c r="B2230" s="19">
        <v>20067535</v>
      </c>
      <c r="C2230" s="19" t="s">
        <v>7390</v>
      </c>
      <c r="D2230" s="19" t="s">
        <v>7391</v>
      </c>
      <c r="E2230" s="20">
        <v>38534</v>
      </c>
      <c r="F2230" s="20">
        <v>38807</v>
      </c>
      <c r="G2230" s="19" t="s">
        <v>75</v>
      </c>
      <c r="H2230" s="19" t="s">
        <v>28</v>
      </c>
      <c r="I2230" s="19" t="s">
        <v>6580</v>
      </c>
      <c r="O2230" s="19" t="s">
        <v>10787</v>
      </c>
      <c r="P2230" s="20"/>
      <c r="R2230" s="19">
        <v>5600</v>
      </c>
      <c r="S2230" s="19" t="str">
        <f>IF(COUNTIF($B$2:B2230,B2230)&gt;1,"重複","")</f>
        <v/>
      </c>
      <c r="T2230" s="19" t="s">
        <v>11124</v>
      </c>
    </row>
    <row r="2231" spans="1:20" s="19" customFormat="1" hidden="1">
      <c r="A2231" s="19">
        <v>720050139</v>
      </c>
      <c r="B2231" s="19">
        <v>20069777</v>
      </c>
      <c r="C2231" s="19" t="s">
        <v>7402</v>
      </c>
      <c r="D2231" s="19" t="s">
        <v>7403</v>
      </c>
      <c r="E2231" s="20">
        <v>38534</v>
      </c>
      <c r="F2231" s="20">
        <v>38807</v>
      </c>
      <c r="G2231" s="19" t="s">
        <v>75</v>
      </c>
      <c r="H2231" s="19" t="s">
        <v>43</v>
      </c>
      <c r="I2231" s="19" t="s">
        <v>629</v>
      </c>
      <c r="O2231" s="19" t="s">
        <v>10771</v>
      </c>
      <c r="P2231" s="20"/>
      <c r="R2231" s="19">
        <v>6600</v>
      </c>
      <c r="S2231" s="19" t="str">
        <f>IF(COUNTIF($B$2:B2231,B2231)&gt;1,"重複","")</f>
        <v/>
      </c>
      <c r="T2231" s="19" t="s">
        <v>11124</v>
      </c>
    </row>
    <row r="2232" spans="1:20" s="19" customFormat="1" hidden="1">
      <c r="A2232" s="19">
        <v>720050140</v>
      </c>
      <c r="B2232" s="19">
        <v>20069768</v>
      </c>
      <c r="C2232" s="19" t="s">
        <v>7399</v>
      </c>
      <c r="D2232" s="19" t="s">
        <v>7400</v>
      </c>
      <c r="E2232" s="20">
        <v>38534</v>
      </c>
      <c r="F2232" s="20">
        <v>38807</v>
      </c>
      <c r="G2232" s="19" t="s">
        <v>75</v>
      </c>
      <c r="H2232" s="19" t="s">
        <v>43</v>
      </c>
      <c r="I2232" s="19" t="s">
        <v>7401</v>
      </c>
      <c r="O2232" s="19" t="s">
        <v>10771</v>
      </c>
      <c r="P2232" s="20"/>
      <c r="R2232" s="19">
        <v>5230</v>
      </c>
      <c r="S2232" s="19" t="str">
        <f>IF(COUNTIF($B$2:B2232,B2232)&gt;1,"重複","")</f>
        <v/>
      </c>
      <c r="T2232" s="19" t="s">
        <v>11124</v>
      </c>
    </row>
    <row r="2233" spans="1:20" s="19" customFormat="1" hidden="1">
      <c r="A2233" s="19">
        <v>720050141</v>
      </c>
      <c r="B2233" s="19">
        <v>20067492</v>
      </c>
      <c r="C2233" s="19" t="s">
        <v>7388</v>
      </c>
      <c r="D2233" s="19" t="s">
        <v>7389</v>
      </c>
      <c r="E2233" s="20">
        <v>38534</v>
      </c>
      <c r="F2233" s="20">
        <v>38807</v>
      </c>
      <c r="G2233" s="19" t="s">
        <v>75</v>
      </c>
      <c r="H2233" s="19" t="s">
        <v>28</v>
      </c>
      <c r="I2233" s="19" t="s">
        <v>6574</v>
      </c>
      <c r="O2233" s="19" t="s">
        <v>10787</v>
      </c>
      <c r="P2233" s="20"/>
      <c r="R2233" s="19">
        <v>6600</v>
      </c>
      <c r="S2233" s="19" t="str">
        <f>IF(COUNTIF($B$2:B2233,B2233)&gt;1,"重複","")</f>
        <v/>
      </c>
      <c r="T2233" s="19" t="s">
        <v>11124</v>
      </c>
    </row>
    <row r="2234" spans="1:20" s="19" customFormat="1" hidden="1">
      <c r="A2234" s="19">
        <v>720050142</v>
      </c>
      <c r="B2234" s="19">
        <v>20060893</v>
      </c>
      <c r="C2234" s="19" t="s">
        <v>7383</v>
      </c>
      <c r="D2234" s="19" t="s">
        <v>7384</v>
      </c>
      <c r="E2234" s="20">
        <v>38139</v>
      </c>
      <c r="F2234" s="20">
        <v>38442</v>
      </c>
      <c r="G2234" s="19" t="s">
        <v>75</v>
      </c>
      <c r="H2234" s="19" t="s">
        <v>43</v>
      </c>
      <c r="I2234" s="19" t="s">
        <v>7385</v>
      </c>
      <c r="O2234" s="19" t="s">
        <v>10771</v>
      </c>
      <c r="P2234" s="20"/>
      <c r="R2234" s="19">
        <v>6100</v>
      </c>
      <c r="S2234" s="19" t="str">
        <f>IF(COUNTIF($B$2:B2234,B2234)&gt;1,"重複","")</f>
        <v/>
      </c>
      <c r="T2234" s="19" t="s">
        <v>11124</v>
      </c>
    </row>
    <row r="2235" spans="1:20" s="19" customFormat="1" hidden="1">
      <c r="A2235" s="19">
        <v>720050143</v>
      </c>
      <c r="B2235" s="19">
        <v>20069731</v>
      </c>
      <c r="C2235" s="19" t="s">
        <v>7395</v>
      </c>
      <c r="D2235" s="19" t="s">
        <v>7396</v>
      </c>
      <c r="E2235" s="20">
        <v>38534</v>
      </c>
      <c r="F2235" s="20">
        <v>38807</v>
      </c>
      <c r="G2235" s="19" t="s">
        <v>75</v>
      </c>
      <c r="H2235" s="19" t="s">
        <v>43</v>
      </c>
      <c r="I2235" s="19" t="s">
        <v>4676</v>
      </c>
      <c r="O2235" s="19" t="s">
        <v>10771</v>
      </c>
      <c r="P2235" s="20"/>
      <c r="R2235" s="19">
        <v>6600</v>
      </c>
      <c r="S2235" s="19" t="str">
        <f>IF(COUNTIF($B$2:B2235,B2235)&gt;1,"重複","")</f>
        <v/>
      </c>
      <c r="T2235" s="19" t="s">
        <v>11124</v>
      </c>
    </row>
    <row r="2236" spans="1:20" s="19" customFormat="1" hidden="1">
      <c r="A2236" s="19">
        <v>720050144</v>
      </c>
      <c r="B2236" s="19">
        <v>20146319</v>
      </c>
      <c r="C2236" s="19" t="s">
        <v>276</v>
      </c>
      <c r="D2236" s="19" t="s">
        <v>277</v>
      </c>
      <c r="E2236" s="20">
        <v>41914</v>
      </c>
      <c r="F2236" s="20">
        <v>42094</v>
      </c>
      <c r="G2236" s="19" t="s">
        <v>75</v>
      </c>
      <c r="H2236" s="19" t="s">
        <v>119</v>
      </c>
      <c r="I2236" s="19" t="s">
        <v>3057</v>
      </c>
      <c r="O2236" s="19" t="s">
        <v>10792</v>
      </c>
      <c r="P2236" s="20">
        <v>41914</v>
      </c>
      <c r="Q2236" s="19" t="s">
        <v>29</v>
      </c>
      <c r="R2236" s="19">
        <v>6230</v>
      </c>
      <c r="S2236" s="19" t="str">
        <f>IF(COUNTIF($B$2:B2236,B2236)&gt;1,"重複","")</f>
        <v/>
      </c>
      <c r="T2236" s="19" t="s">
        <v>11124</v>
      </c>
    </row>
    <row r="2237" spans="1:20" s="19" customFormat="1" hidden="1">
      <c r="A2237" s="19">
        <v>720050144</v>
      </c>
      <c r="B2237" s="19">
        <v>20024561</v>
      </c>
      <c r="C2237" s="19" t="s">
        <v>276</v>
      </c>
      <c r="D2237" s="19" t="s">
        <v>277</v>
      </c>
      <c r="E2237" s="20">
        <v>35886</v>
      </c>
      <c r="F2237" s="20">
        <v>36250</v>
      </c>
      <c r="G2237" s="19" t="s">
        <v>75</v>
      </c>
      <c r="H2237" s="19" t="s">
        <v>43</v>
      </c>
      <c r="O2237" s="19" t="s">
        <v>10771</v>
      </c>
      <c r="P2237" s="20"/>
      <c r="R2237" s="19">
        <v>5730</v>
      </c>
      <c r="S2237" s="19" t="str">
        <f>IF(COUNTIF($B$2:B2237,B2237)&gt;1,"重複","")</f>
        <v/>
      </c>
      <c r="T2237" s="19" t="s">
        <v>11124</v>
      </c>
    </row>
    <row r="2238" spans="1:20" s="19" customFormat="1" hidden="1">
      <c r="A2238" s="19">
        <v>720050145</v>
      </c>
      <c r="B2238" s="19">
        <v>20067483</v>
      </c>
      <c r="C2238" s="19" t="s">
        <v>7386</v>
      </c>
      <c r="D2238" s="19" t="s">
        <v>7387</v>
      </c>
      <c r="E2238" s="20">
        <v>38534</v>
      </c>
      <c r="F2238" s="20">
        <v>38807</v>
      </c>
      <c r="G2238" s="19" t="s">
        <v>75</v>
      </c>
      <c r="H2238" s="19" t="s">
        <v>33</v>
      </c>
      <c r="I2238" s="19" t="s">
        <v>2973</v>
      </c>
      <c r="O2238" s="19" t="s">
        <v>10770</v>
      </c>
      <c r="P2238" s="20"/>
      <c r="R2238" s="19">
        <v>6600</v>
      </c>
      <c r="S2238" s="19" t="str">
        <f>IF(COUNTIF($B$2:B2238,B2238)&gt;1,"重複","")</f>
        <v/>
      </c>
      <c r="T2238" s="19" t="s">
        <v>11124</v>
      </c>
    </row>
    <row r="2239" spans="1:20" s="19" customFormat="1" hidden="1">
      <c r="A2239" s="19">
        <v>720050146</v>
      </c>
      <c r="B2239" s="19">
        <v>20069387</v>
      </c>
      <c r="C2239" s="19" t="s">
        <v>2100</v>
      </c>
      <c r="D2239" s="19" t="s">
        <v>4895</v>
      </c>
      <c r="E2239" s="20">
        <v>38534</v>
      </c>
      <c r="F2239" s="20">
        <v>38807</v>
      </c>
      <c r="G2239" s="19" t="s">
        <v>75</v>
      </c>
      <c r="H2239" s="19" t="s">
        <v>94</v>
      </c>
      <c r="I2239" s="19" t="s">
        <v>12134</v>
      </c>
      <c r="O2239" s="19" t="s">
        <v>10768</v>
      </c>
      <c r="P2239" s="20"/>
      <c r="R2239" s="19">
        <v>5600</v>
      </c>
      <c r="S2239" s="19" t="str">
        <f>IF(COUNTIF($B$2:B2239,B2239)&gt;1,"重複","")</f>
        <v/>
      </c>
      <c r="T2239" s="19" t="s">
        <v>11124</v>
      </c>
    </row>
    <row r="2240" spans="1:20" s="19" customFormat="1" hidden="1">
      <c r="A2240" s="19">
        <v>720050147</v>
      </c>
      <c r="B2240" s="19">
        <v>20069304</v>
      </c>
      <c r="C2240" s="19" t="s">
        <v>7392</v>
      </c>
      <c r="D2240" s="19" t="s">
        <v>7393</v>
      </c>
      <c r="E2240" s="20">
        <v>38534</v>
      </c>
      <c r="F2240" s="20">
        <v>38807</v>
      </c>
      <c r="G2240" s="19" t="s">
        <v>75</v>
      </c>
      <c r="H2240" s="19" t="s">
        <v>33</v>
      </c>
      <c r="I2240" s="19" t="s">
        <v>7394</v>
      </c>
      <c r="O2240" s="19" t="s">
        <v>10770</v>
      </c>
      <c r="P2240" s="20"/>
      <c r="R2240" s="19">
        <v>6600</v>
      </c>
      <c r="S2240" s="19" t="str">
        <f>IF(COUNTIF($B$2:B2240,B2240)&gt;1,"重複","")</f>
        <v/>
      </c>
      <c r="T2240" s="19" t="s">
        <v>11124</v>
      </c>
    </row>
    <row r="2241" spans="1:20" s="19" customFormat="1" hidden="1">
      <c r="A2241" s="19">
        <v>720050148</v>
      </c>
      <c r="B2241" s="19">
        <v>20061286</v>
      </c>
      <c r="C2241" s="19" t="s">
        <v>7368</v>
      </c>
      <c r="D2241" s="19" t="s">
        <v>7369</v>
      </c>
      <c r="E2241" s="20">
        <v>38169</v>
      </c>
      <c r="F2241" s="20">
        <v>38442</v>
      </c>
      <c r="G2241" s="19" t="s">
        <v>75</v>
      </c>
      <c r="H2241" s="19" t="s">
        <v>43</v>
      </c>
      <c r="I2241" s="19" t="s">
        <v>7370</v>
      </c>
      <c r="O2241" s="19" t="s">
        <v>10771</v>
      </c>
      <c r="P2241" s="20"/>
      <c r="R2241" s="19">
        <v>5600</v>
      </c>
      <c r="S2241" s="19" t="str">
        <f>IF(COUNTIF($B$2:B2241,B2241)&gt;1,"重複","")</f>
        <v/>
      </c>
      <c r="T2241" s="19" t="s">
        <v>11124</v>
      </c>
    </row>
    <row r="2242" spans="1:20" s="19" customFormat="1" hidden="1">
      <c r="A2242" s="19">
        <v>720050149</v>
      </c>
      <c r="B2242" s="19">
        <v>20069536</v>
      </c>
      <c r="C2242" s="19" t="s">
        <v>426</v>
      </c>
      <c r="D2242" s="19" t="s">
        <v>427</v>
      </c>
      <c r="E2242" s="20">
        <v>44783</v>
      </c>
      <c r="F2242" s="20">
        <v>45016</v>
      </c>
      <c r="G2242" s="19" t="s">
        <v>75</v>
      </c>
      <c r="H2242" s="19" t="s">
        <v>28</v>
      </c>
      <c r="I2242" s="19" t="s">
        <v>428</v>
      </c>
      <c r="O2242" s="19" t="s">
        <v>10787</v>
      </c>
      <c r="P2242" s="21">
        <v>44783</v>
      </c>
      <c r="Q2242" s="19" t="s">
        <v>29</v>
      </c>
      <c r="R2242" s="19">
        <v>6600</v>
      </c>
      <c r="S2242" s="19" t="str">
        <f>IF(COUNTIF($B$2:B2242,B2242)&gt;1,"重複","")</f>
        <v/>
      </c>
      <c r="T2242" s="19" t="s">
        <v>11124</v>
      </c>
    </row>
    <row r="2243" spans="1:20" s="19" customFormat="1" hidden="1">
      <c r="A2243" s="19">
        <v>720050150</v>
      </c>
      <c r="B2243" s="19">
        <v>20069545</v>
      </c>
      <c r="C2243" s="19" t="s">
        <v>7361</v>
      </c>
      <c r="D2243" s="19" t="s">
        <v>7362</v>
      </c>
      <c r="E2243" s="20">
        <v>38565</v>
      </c>
      <c r="F2243" s="20">
        <v>38807</v>
      </c>
      <c r="G2243" s="19" t="s">
        <v>75</v>
      </c>
      <c r="H2243" s="19" t="s">
        <v>76</v>
      </c>
      <c r="I2243" s="19" t="s">
        <v>395</v>
      </c>
      <c r="O2243" s="19" t="s">
        <v>10776</v>
      </c>
      <c r="P2243" s="20"/>
      <c r="R2243" s="19">
        <v>6600</v>
      </c>
      <c r="S2243" s="19" t="str">
        <f>IF(COUNTIF($B$2:B2243,B2243)&gt;1,"重複","")</f>
        <v/>
      </c>
      <c r="T2243" s="19" t="s">
        <v>11124</v>
      </c>
    </row>
    <row r="2244" spans="1:20" s="19" customFormat="1" hidden="1">
      <c r="A2244" s="19">
        <v>720050151</v>
      </c>
      <c r="B2244" s="19">
        <v>20070451</v>
      </c>
      <c r="C2244" s="19" t="s">
        <v>7365</v>
      </c>
      <c r="D2244" s="19" t="s">
        <v>7366</v>
      </c>
      <c r="E2244" s="20">
        <v>38565</v>
      </c>
      <c r="F2244" s="20">
        <v>38807</v>
      </c>
      <c r="G2244" s="19" t="s">
        <v>75</v>
      </c>
      <c r="H2244" s="19" t="s">
        <v>43</v>
      </c>
      <c r="I2244" s="19" t="s">
        <v>7367</v>
      </c>
      <c r="O2244" s="19" t="s">
        <v>10771</v>
      </c>
      <c r="P2244" s="20"/>
      <c r="R2244" s="19">
        <v>5230</v>
      </c>
      <c r="S2244" s="19" t="str">
        <f>IF(COUNTIF($B$2:B2244,B2244)&gt;1,"重複","")</f>
        <v/>
      </c>
      <c r="T2244" s="19" t="s">
        <v>11124</v>
      </c>
    </row>
    <row r="2245" spans="1:20" s="19" customFormat="1" hidden="1">
      <c r="A2245" s="19">
        <v>720050152</v>
      </c>
      <c r="B2245" s="19">
        <v>20058704</v>
      </c>
      <c r="C2245" s="19" t="s">
        <v>7346</v>
      </c>
      <c r="D2245" s="19" t="s">
        <v>7347</v>
      </c>
      <c r="E2245" s="20">
        <v>38117</v>
      </c>
      <c r="F2245" s="20">
        <v>38442</v>
      </c>
      <c r="G2245" s="19" t="s">
        <v>75</v>
      </c>
      <c r="H2245" s="19" t="s">
        <v>76</v>
      </c>
      <c r="I2245" s="19" t="s">
        <v>1780</v>
      </c>
      <c r="O2245" s="19" t="s">
        <v>10776</v>
      </c>
      <c r="P2245" s="20"/>
      <c r="R2245" s="19">
        <v>0</v>
      </c>
      <c r="S2245" s="19" t="str">
        <f>IF(COUNTIF($B$2:B2245,B2245)&gt;1,"重複","")</f>
        <v/>
      </c>
      <c r="T2245" s="19" t="s">
        <v>11124</v>
      </c>
    </row>
    <row r="2246" spans="1:20" s="19" customFormat="1" hidden="1">
      <c r="A2246" s="19">
        <v>720050153</v>
      </c>
      <c r="B2246" s="19">
        <v>20069299</v>
      </c>
      <c r="C2246" s="19" t="s">
        <v>7353</v>
      </c>
      <c r="D2246" s="19" t="s">
        <v>5456</v>
      </c>
      <c r="E2246" s="20">
        <v>38565</v>
      </c>
      <c r="F2246" s="20">
        <v>38807</v>
      </c>
      <c r="G2246" s="19" t="s">
        <v>75</v>
      </c>
      <c r="H2246" s="19" t="s">
        <v>119</v>
      </c>
      <c r="I2246" s="19" t="s">
        <v>7354</v>
      </c>
      <c r="O2246" s="19" t="s">
        <v>10792</v>
      </c>
      <c r="P2246" s="20"/>
      <c r="R2246" s="19">
        <v>5600</v>
      </c>
      <c r="S2246" s="19" t="str">
        <f>IF(COUNTIF($B$2:B2246,B2246)&gt;1,"重複","")</f>
        <v/>
      </c>
      <c r="T2246" s="19" t="s">
        <v>11124</v>
      </c>
    </row>
    <row r="2247" spans="1:20" s="19" customFormat="1" hidden="1">
      <c r="A2247" s="19">
        <v>720050154</v>
      </c>
      <c r="B2247" s="19">
        <v>20020773</v>
      </c>
      <c r="C2247" s="19" t="s">
        <v>7338</v>
      </c>
      <c r="D2247" s="19" t="s">
        <v>7339</v>
      </c>
      <c r="E2247" s="20">
        <v>35886</v>
      </c>
      <c r="F2247" s="20">
        <v>36250</v>
      </c>
      <c r="G2247" s="19" t="s">
        <v>75</v>
      </c>
      <c r="H2247" s="19" t="s">
        <v>119</v>
      </c>
      <c r="I2247" s="19" t="s">
        <v>12100</v>
      </c>
      <c r="O2247" s="19" t="s">
        <v>10792</v>
      </c>
      <c r="P2247" s="20"/>
      <c r="R2247" s="19">
        <v>6230</v>
      </c>
      <c r="S2247" s="19" t="str">
        <f>IF(COUNTIF($B$2:B2247,B2247)&gt;1,"重複","")</f>
        <v/>
      </c>
      <c r="T2247" s="19" t="s">
        <v>11124</v>
      </c>
    </row>
    <row r="2248" spans="1:20" s="19" customFormat="1" hidden="1">
      <c r="A2248" s="19">
        <v>720050155</v>
      </c>
      <c r="B2248" s="19">
        <v>20056252</v>
      </c>
      <c r="C2248" s="19" t="s">
        <v>7344</v>
      </c>
      <c r="D2248" s="19" t="s">
        <v>7345</v>
      </c>
      <c r="E2248" s="20">
        <v>38002</v>
      </c>
      <c r="F2248" s="20">
        <v>38077</v>
      </c>
      <c r="G2248" s="19" t="s">
        <v>75</v>
      </c>
      <c r="H2248" s="19" t="s">
        <v>33</v>
      </c>
      <c r="I2248" s="19" t="s">
        <v>203</v>
      </c>
      <c r="O2248" s="19" t="s">
        <v>10770</v>
      </c>
      <c r="P2248" s="20"/>
      <c r="R2248" s="19">
        <v>6600</v>
      </c>
      <c r="S2248" s="19" t="str">
        <f>IF(COUNTIF($B$2:B2248,B2248)&gt;1,"重複","")</f>
        <v/>
      </c>
      <c r="T2248" s="19" t="s">
        <v>11124</v>
      </c>
    </row>
    <row r="2249" spans="1:20" s="19" customFormat="1" hidden="1">
      <c r="A2249" s="19">
        <v>720050156</v>
      </c>
      <c r="B2249" s="19">
        <v>20069369</v>
      </c>
      <c r="C2249" s="19" t="s">
        <v>7355</v>
      </c>
      <c r="D2249" s="19" t="s">
        <v>7356</v>
      </c>
      <c r="E2249" s="20">
        <v>38565</v>
      </c>
      <c r="F2249" s="20">
        <v>38807</v>
      </c>
      <c r="G2249" s="19" t="s">
        <v>75</v>
      </c>
      <c r="H2249" s="19" t="s">
        <v>94</v>
      </c>
      <c r="I2249" s="19" t="s">
        <v>7357</v>
      </c>
      <c r="O2249" s="19" t="s">
        <v>10768</v>
      </c>
      <c r="P2249" s="20"/>
      <c r="R2249" s="19">
        <v>6600</v>
      </c>
      <c r="S2249" s="19" t="str">
        <f>IF(COUNTIF($B$2:B2249,B2249)&gt;1,"重複","")</f>
        <v/>
      </c>
      <c r="T2249" s="19" t="s">
        <v>11124</v>
      </c>
    </row>
    <row r="2250" spans="1:20" s="19" customFormat="1" hidden="1">
      <c r="A2250" s="19">
        <v>720050157</v>
      </c>
      <c r="B2250" s="19">
        <v>20068470</v>
      </c>
      <c r="C2250" s="19" t="s">
        <v>7351</v>
      </c>
      <c r="D2250" s="19" t="s">
        <v>7352</v>
      </c>
      <c r="E2250" s="20">
        <v>38565</v>
      </c>
      <c r="F2250" s="20">
        <v>38807</v>
      </c>
      <c r="G2250" s="19" t="s">
        <v>75</v>
      </c>
      <c r="H2250" s="19" t="s">
        <v>28</v>
      </c>
      <c r="I2250" s="19" t="s">
        <v>4262</v>
      </c>
      <c r="O2250" s="19" t="s">
        <v>10787</v>
      </c>
      <c r="P2250" s="20"/>
      <c r="R2250" s="19">
        <v>6600</v>
      </c>
      <c r="S2250" s="19" t="str">
        <f>IF(COUNTIF($B$2:B2250,B2250)&gt;1,"重複","")</f>
        <v/>
      </c>
      <c r="T2250" s="19" t="s">
        <v>11124</v>
      </c>
    </row>
    <row r="2251" spans="1:20" s="19" customFormat="1" hidden="1">
      <c r="A2251" s="19">
        <v>720050158</v>
      </c>
      <c r="B2251" s="19">
        <v>20069908</v>
      </c>
      <c r="C2251" s="19" t="s">
        <v>2951</v>
      </c>
      <c r="D2251" s="19" t="s">
        <v>2952</v>
      </c>
      <c r="E2251" s="20">
        <v>38565</v>
      </c>
      <c r="F2251" s="20">
        <v>38807</v>
      </c>
      <c r="G2251" s="19" t="s">
        <v>75</v>
      </c>
      <c r="H2251" s="19" t="s">
        <v>76</v>
      </c>
      <c r="I2251" s="19" t="s">
        <v>2274</v>
      </c>
      <c r="O2251" s="19" t="s">
        <v>10776</v>
      </c>
      <c r="P2251" s="20">
        <v>42066</v>
      </c>
      <c r="Q2251" s="19" t="s">
        <v>29</v>
      </c>
      <c r="R2251" s="19">
        <v>5600</v>
      </c>
      <c r="S2251" s="19" t="str">
        <f>IF(COUNTIF($B$2:B2251,B2251)&gt;1,"重複","")</f>
        <v/>
      </c>
      <c r="T2251" s="19" t="s">
        <v>11124</v>
      </c>
    </row>
    <row r="2252" spans="1:20" s="19" customFormat="1" hidden="1">
      <c r="A2252" s="19">
        <v>720050159</v>
      </c>
      <c r="B2252" s="19">
        <v>20065056</v>
      </c>
      <c r="C2252" s="19" t="s">
        <v>7348</v>
      </c>
      <c r="D2252" s="19" t="s">
        <v>7349</v>
      </c>
      <c r="E2252" s="20">
        <v>38565</v>
      </c>
      <c r="F2252" s="20">
        <v>38807</v>
      </c>
      <c r="G2252" s="19" t="s">
        <v>75</v>
      </c>
      <c r="H2252" s="19" t="s">
        <v>94</v>
      </c>
      <c r="I2252" s="19" t="s">
        <v>7350</v>
      </c>
      <c r="O2252" s="19" t="s">
        <v>10768</v>
      </c>
      <c r="P2252" s="20"/>
      <c r="R2252" s="19">
        <v>6100</v>
      </c>
      <c r="S2252" s="19" t="str">
        <f>IF(COUNTIF($B$2:B2252,B2252)&gt;1,"重複","")</f>
        <v/>
      </c>
      <c r="T2252" s="19" t="s">
        <v>11124</v>
      </c>
    </row>
    <row r="2253" spans="1:20" s="19" customFormat="1" hidden="1">
      <c r="A2253" s="19">
        <v>720050160</v>
      </c>
      <c r="B2253" s="19">
        <v>20087091</v>
      </c>
      <c r="C2253" s="19" t="s">
        <v>3772</v>
      </c>
      <c r="D2253" s="19" t="s">
        <v>3773</v>
      </c>
      <c r="E2253" s="20">
        <v>39478</v>
      </c>
      <c r="F2253" s="20">
        <v>39538</v>
      </c>
      <c r="G2253" s="19" t="s">
        <v>75</v>
      </c>
      <c r="H2253" s="19" t="s">
        <v>119</v>
      </c>
      <c r="I2253" s="19" t="s">
        <v>508</v>
      </c>
      <c r="O2253" s="19" t="s">
        <v>10792</v>
      </c>
      <c r="P2253" s="20"/>
      <c r="R2253" s="19">
        <v>6230</v>
      </c>
      <c r="S2253" s="19" t="str">
        <f>IF(COUNTIF($B$2:B2253,B2253)&gt;1,"重複","")</f>
        <v/>
      </c>
      <c r="T2253" s="19" t="s">
        <v>11124</v>
      </c>
    </row>
    <row r="2254" spans="1:20" s="19" customFormat="1" hidden="1">
      <c r="A2254" s="19">
        <v>720050160</v>
      </c>
      <c r="B2254" s="19">
        <v>20039961</v>
      </c>
      <c r="C2254" s="19" t="s">
        <v>3772</v>
      </c>
      <c r="D2254" s="19" t="s">
        <v>3773</v>
      </c>
      <c r="E2254" s="20">
        <v>37288</v>
      </c>
      <c r="F2254" s="20">
        <v>37346</v>
      </c>
      <c r="G2254" s="19" t="s">
        <v>75</v>
      </c>
      <c r="H2254" s="19" t="s">
        <v>43</v>
      </c>
      <c r="I2254" s="19" t="s">
        <v>494</v>
      </c>
      <c r="O2254" s="19" t="s">
        <v>10771</v>
      </c>
      <c r="P2254" s="20"/>
      <c r="R2254" s="19">
        <v>5730</v>
      </c>
      <c r="S2254" s="19" t="str">
        <f>IF(COUNTIF($B$2:B2254,B2254)&gt;1,"重複","")</f>
        <v/>
      </c>
      <c r="T2254" s="19" t="s">
        <v>11124</v>
      </c>
    </row>
    <row r="2255" spans="1:20" s="19" customFormat="1" hidden="1">
      <c r="A2255" s="19">
        <v>720050161</v>
      </c>
      <c r="B2255" s="19">
        <v>20067508</v>
      </c>
      <c r="C2255" s="19" t="s">
        <v>5240</v>
      </c>
      <c r="D2255" s="19" t="s">
        <v>5241</v>
      </c>
      <c r="E2255" s="20">
        <v>38565</v>
      </c>
      <c r="F2255" s="20">
        <v>38807</v>
      </c>
      <c r="G2255" s="19" t="s">
        <v>75</v>
      </c>
      <c r="H2255" s="19" t="s">
        <v>28</v>
      </c>
      <c r="I2255" s="19" t="s">
        <v>5242</v>
      </c>
      <c r="O2255" s="19" t="s">
        <v>10787</v>
      </c>
      <c r="P2255" s="20">
        <v>44172</v>
      </c>
      <c r="Q2255" s="19" t="s">
        <v>29</v>
      </c>
      <c r="R2255" s="19">
        <v>5600</v>
      </c>
      <c r="S2255" s="19" t="str">
        <f>IF(COUNTIF($B$2:B2255,B2255)&gt;1,"重複","")</f>
        <v/>
      </c>
      <c r="T2255" s="19" t="s">
        <v>11124</v>
      </c>
    </row>
    <row r="2256" spans="1:20" s="19" customFormat="1" hidden="1">
      <c r="A2256" s="19">
        <v>720050162</v>
      </c>
      <c r="B2256" s="19">
        <v>20069615</v>
      </c>
      <c r="C2256" s="19" t="s">
        <v>7363</v>
      </c>
      <c r="D2256" s="19" t="s">
        <v>7364</v>
      </c>
      <c r="E2256" s="20">
        <v>38565</v>
      </c>
      <c r="F2256" s="20">
        <v>38807</v>
      </c>
      <c r="G2256" s="19" t="s">
        <v>75</v>
      </c>
      <c r="H2256" s="19" t="s">
        <v>76</v>
      </c>
      <c r="I2256" s="19" t="s">
        <v>1504</v>
      </c>
      <c r="O2256" s="19" t="s">
        <v>10776</v>
      </c>
      <c r="P2256" s="20"/>
      <c r="R2256" s="19">
        <v>6100</v>
      </c>
      <c r="S2256" s="19" t="str">
        <f>IF(COUNTIF($B$2:B2256,B2256)&gt;1,"重複","")</f>
        <v/>
      </c>
      <c r="T2256" s="19" t="s">
        <v>11124</v>
      </c>
    </row>
    <row r="2257" spans="1:20" s="19" customFormat="1" hidden="1">
      <c r="A2257" s="19">
        <v>720050163</v>
      </c>
      <c r="B2257" s="19">
        <v>20056642</v>
      </c>
      <c r="C2257" s="19" t="s">
        <v>4245</v>
      </c>
      <c r="D2257" s="19" t="s">
        <v>4246</v>
      </c>
      <c r="E2257" s="20">
        <v>38089</v>
      </c>
      <c r="F2257" s="20">
        <v>38442</v>
      </c>
      <c r="G2257" s="19" t="s">
        <v>75</v>
      </c>
      <c r="H2257" s="19" t="s">
        <v>28</v>
      </c>
      <c r="I2257" s="19" t="s">
        <v>12369</v>
      </c>
      <c r="O2257" s="19" t="s">
        <v>10787</v>
      </c>
      <c r="P2257" s="20"/>
      <c r="R2257" s="19">
        <v>6600</v>
      </c>
      <c r="S2257" s="19" t="str">
        <f>IF(COUNTIF($B$2:B2257,B2257)&gt;1,"重複","")</f>
        <v/>
      </c>
      <c r="T2257" s="19" t="s">
        <v>11124</v>
      </c>
    </row>
    <row r="2258" spans="1:20" s="19" customFormat="1" hidden="1">
      <c r="A2258" s="19">
        <v>720050164</v>
      </c>
      <c r="B2258" s="19">
        <v>20025423</v>
      </c>
      <c r="C2258" s="19" t="s">
        <v>6849</v>
      </c>
      <c r="D2258" s="19" t="s">
        <v>6850</v>
      </c>
      <c r="E2258" s="20">
        <v>36251</v>
      </c>
      <c r="F2258" s="20">
        <v>36616</v>
      </c>
      <c r="G2258" s="19" t="s">
        <v>75</v>
      </c>
      <c r="H2258" s="19" t="s">
        <v>43</v>
      </c>
      <c r="I2258" s="19" t="s">
        <v>1374</v>
      </c>
      <c r="O2258" s="19" t="s">
        <v>10771</v>
      </c>
      <c r="P2258" s="20"/>
      <c r="R2258" s="19">
        <v>6600</v>
      </c>
      <c r="S2258" s="19" t="str">
        <f>IF(COUNTIF($B$2:B2258,B2258)&gt;1,"重複","")</f>
        <v/>
      </c>
      <c r="T2258" s="19" t="s">
        <v>11124</v>
      </c>
    </row>
    <row r="2259" spans="1:20" s="19" customFormat="1" hidden="1">
      <c r="A2259" s="19">
        <v>720050165</v>
      </c>
      <c r="B2259" s="19">
        <v>20069420</v>
      </c>
      <c r="C2259" s="19" t="s">
        <v>7358</v>
      </c>
      <c r="D2259" s="19" t="s">
        <v>7359</v>
      </c>
      <c r="E2259" s="20">
        <v>38565</v>
      </c>
      <c r="F2259" s="20">
        <v>38807</v>
      </c>
      <c r="G2259" s="19" t="s">
        <v>75</v>
      </c>
      <c r="H2259" s="19" t="s">
        <v>94</v>
      </c>
      <c r="I2259" s="19" t="s">
        <v>7360</v>
      </c>
      <c r="O2259" s="19" t="s">
        <v>10768</v>
      </c>
      <c r="P2259" s="20"/>
      <c r="R2259" s="19">
        <v>5600</v>
      </c>
      <c r="S2259" s="19" t="str">
        <f>IF(COUNTIF($B$2:B2259,B2259)&gt;1,"重複","")</f>
        <v/>
      </c>
      <c r="T2259" s="19" t="s">
        <v>11124</v>
      </c>
    </row>
    <row r="2260" spans="1:20" s="22" customFormat="1" hidden="1">
      <c r="A2260" s="22">
        <v>720050166</v>
      </c>
      <c r="B2260" s="22">
        <v>20070442</v>
      </c>
      <c r="C2260" s="22" t="s">
        <v>654</v>
      </c>
      <c r="D2260" s="22" t="s">
        <v>655</v>
      </c>
      <c r="E2260" s="23">
        <v>44652</v>
      </c>
      <c r="F2260" s="23">
        <v>45016</v>
      </c>
      <c r="G2260" s="22" t="s">
        <v>75</v>
      </c>
      <c r="H2260" s="22" t="s">
        <v>43</v>
      </c>
      <c r="I2260" s="22" t="s">
        <v>656</v>
      </c>
      <c r="O2260" s="22" t="s">
        <v>10771</v>
      </c>
      <c r="P2260" s="24">
        <v>42887</v>
      </c>
      <c r="Q2260" s="22" t="s">
        <v>29</v>
      </c>
      <c r="R2260" s="22">
        <v>6230</v>
      </c>
      <c r="S2260" s="22" t="str">
        <f>IF(COUNTIF($B$2:B2260,B2260)&gt;1,"重複","")</f>
        <v/>
      </c>
      <c r="T2260" s="22" t="s">
        <v>10765</v>
      </c>
    </row>
    <row r="2261" spans="1:20" s="19" customFormat="1" hidden="1">
      <c r="A2261" s="19">
        <v>720050167</v>
      </c>
      <c r="B2261" s="19">
        <v>20070461</v>
      </c>
      <c r="C2261" s="19" t="s">
        <v>13370</v>
      </c>
      <c r="D2261" s="19" t="s">
        <v>41</v>
      </c>
      <c r="E2261" s="20">
        <v>38565</v>
      </c>
      <c r="F2261" s="20">
        <v>38807</v>
      </c>
      <c r="G2261" s="19" t="s">
        <v>12416</v>
      </c>
      <c r="H2261" s="19" t="s">
        <v>43</v>
      </c>
      <c r="I2261" s="19" t="s">
        <v>13371</v>
      </c>
      <c r="O2261" s="19" t="s">
        <v>10771</v>
      </c>
      <c r="P2261" s="20"/>
      <c r="R2261" s="19">
        <v>5230</v>
      </c>
      <c r="S2261" s="19" t="str">
        <f>IF(COUNTIF($B$2:B2261,B2261)&gt;1,"重複","")</f>
        <v/>
      </c>
      <c r="T2261" s="19" t="s">
        <v>12418</v>
      </c>
    </row>
    <row r="2262" spans="1:20" s="19" customFormat="1" hidden="1">
      <c r="A2262" s="19">
        <v>720050168</v>
      </c>
      <c r="B2262" s="19">
        <v>20070016</v>
      </c>
      <c r="C2262" s="19" t="s">
        <v>7336</v>
      </c>
      <c r="D2262" s="19" t="s">
        <v>7337</v>
      </c>
      <c r="E2262" s="20">
        <v>38596</v>
      </c>
      <c r="F2262" s="20">
        <v>38807</v>
      </c>
      <c r="G2262" s="19" t="s">
        <v>75</v>
      </c>
      <c r="H2262" s="19" t="s">
        <v>33</v>
      </c>
      <c r="I2262" s="19" t="s">
        <v>5107</v>
      </c>
      <c r="O2262" s="19" t="s">
        <v>10770</v>
      </c>
      <c r="P2262" s="20"/>
      <c r="R2262" s="19">
        <v>6100</v>
      </c>
      <c r="S2262" s="19" t="str">
        <f>IF(COUNTIF($B$2:B2262,B2262)&gt;1,"重複","")</f>
        <v/>
      </c>
      <c r="T2262" s="19" t="s">
        <v>11124</v>
      </c>
    </row>
    <row r="2263" spans="1:20" s="19" customFormat="1" hidden="1">
      <c r="A2263" s="19">
        <v>720050169</v>
      </c>
      <c r="B2263" s="19">
        <v>20069856</v>
      </c>
      <c r="C2263" s="19" t="s">
        <v>7333</v>
      </c>
      <c r="D2263" s="19" t="s">
        <v>7334</v>
      </c>
      <c r="E2263" s="20">
        <v>38596</v>
      </c>
      <c r="F2263" s="20">
        <v>38807</v>
      </c>
      <c r="G2263" s="19" t="s">
        <v>75</v>
      </c>
      <c r="H2263" s="19" t="s">
        <v>28</v>
      </c>
      <c r="I2263" s="19" t="s">
        <v>7335</v>
      </c>
      <c r="O2263" s="19" t="s">
        <v>10787</v>
      </c>
      <c r="P2263" s="20"/>
      <c r="R2263" s="19">
        <v>6600</v>
      </c>
      <c r="S2263" s="19" t="str">
        <f>IF(COUNTIF($B$2:B2263,B2263)&gt;1,"重複","")</f>
        <v/>
      </c>
      <c r="T2263" s="19" t="s">
        <v>11124</v>
      </c>
    </row>
    <row r="2264" spans="1:20" s="19" customFormat="1" hidden="1">
      <c r="A2264" s="19">
        <v>720050170</v>
      </c>
      <c r="B2264" s="19">
        <v>20069642</v>
      </c>
      <c r="C2264" s="19" t="s">
        <v>7331</v>
      </c>
      <c r="D2264" s="19" t="s">
        <v>7332</v>
      </c>
      <c r="E2264" s="20">
        <v>38596</v>
      </c>
      <c r="F2264" s="20">
        <v>38807</v>
      </c>
      <c r="G2264" s="19" t="s">
        <v>75</v>
      </c>
      <c r="H2264" s="19" t="s">
        <v>76</v>
      </c>
      <c r="I2264" s="19" t="s">
        <v>2955</v>
      </c>
      <c r="O2264" s="19" t="s">
        <v>10776</v>
      </c>
      <c r="P2264" s="20"/>
      <c r="R2264" s="19">
        <v>6100</v>
      </c>
      <c r="S2264" s="19" t="str">
        <f>IF(COUNTIF($B$2:B2264,B2264)&gt;1,"重複","")</f>
        <v/>
      </c>
      <c r="T2264" s="19" t="s">
        <v>11124</v>
      </c>
    </row>
    <row r="2265" spans="1:20" s="19" customFormat="1" hidden="1">
      <c r="A2265" s="19">
        <v>720050171</v>
      </c>
      <c r="B2265" s="19">
        <v>20032271</v>
      </c>
      <c r="C2265" s="19" t="s">
        <v>7326</v>
      </c>
      <c r="D2265" s="19" t="s">
        <v>7327</v>
      </c>
      <c r="E2265" s="20">
        <v>36404</v>
      </c>
      <c r="F2265" s="20">
        <v>36616</v>
      </c>
      <c r="G2265" s="19" t="s">
        <v>75</v>
      </c>
      <c r="H2265" s="19" t="s">
        <v>28</v>
      </c>
      <c r="I2265" s="19" t="s">
        <v>12102</v>
      </c>
      <c r="O2265" s="19" t="s">
        <v>10787</v>
      </c>
      <c r="P2265" s="20"/>
      <c r="R2265" s="19">
        <v>6600</v>
      </c>
      <c r="S2265" s="19" t="str">
        <f>IF(COUNTIF($B$2:B2265,B2265)&gt;1,"重複","")</f>
        <v/>
      </c>
      <c r="T2265" s="19" t="s">
        <v>11124</v>
      </c>
    </row>
    <row r="2266" spans="1:20" s="19" customFormat="1" hidden="1">
      <c r="A2266" s="19">
        <v>720050172</v>
      </c>
      <c r="B2266" s="19">
        <v>20069252</v>
      </c>
      <c r="C2266" s="19" t="s">
        <v>7328</v>
      </c>
      <c r="D2266" s="19" t="s">
        <v>7329</v>
      </c>
      <c r="E2266" s="20">
        <v>38596</v>
      </c>
      <c r="F2266" s="20">
        <v>38807</v>
      </c>
      <c r="G2266" s="19" t="s">
        <v>75</v>
      </c>
      <c r="H2266" s="19" t="s">
        <v>76</v>
      </c>
      <c r="I2266" s="19" t="s">
        <v>7330</v>
      </c>
      <c r="O2266" s="19" t="s">
        <v>10776</v>
      </c>
      <c r="P2266" s="20"/>
      <c r="R2266" s="19">
        <v>6600</v>
      </c>
      <c r="S2266" s="19" t="str">
        <f>IF(COUNTIF($B$2:B2266,B2266)&gt;1,"重複","")</f>
        <v/>
      </c>
      <c r="T2266" s="19" t="s">
        <v>11124</v>
      </c>
    </row>
    <row r="2267" spans="1:20" s="19" customFormat="1" hidden="1">
      <c r="A2267" s="19">
        <v>720050173</v>
      </c>
      <c r="B2267" s="19">
        <v>20016499</v>
      </c>
      <c r="C2267" s="19" t="s">
        <v>6627</v>
      </c>
      <c r="D2267" s="19" t="s">
        <v>6628</v>
      </c>
      <c r="E2267" s="20">
        <v>37073</v>
      </c>
      <c r="F2267" s="20">
        <v>37346</v>
      </c>
      <c r="G2267" s="19" t="s">
        <v>75</v>
      </c>
      <c r="H2267" s="19" t="s">
        <v>76</v>
      </c>
      <c r="I2267" s="19" t="s">
        <v>6928</v>
      </c>
      <c r="O2267" s="19" t="s">
        <v>10776</v>
      </c>
      <c r="P2267" s="20"/>
      <c r="R2267" s="19">
        <v>6600</v>
      </c>
      <c r="S2267" s="19" t="str">
        <f>IF(COUNTIF($B$2:B2267,B2267)&gt;1,"重複","")</f>
        <v/>
      </c>
      <c r="T2267" s="19" t="s">
        <v>11124</v>
      </c>
    </row>
    <row r="2268" spans="1:20" s="19" customFormat="1" hidden="1">
      <c r="A2268" s="19">
        <v>720050174</v>
      </c>
      <c r="B2268" s="19">
        <v>20025813</v>
      </c>
      <c r="C2268" s="19" t="s">
        <v>4140</v>
      </c>
      <c r="D2268" s="19" t="s">
        <v>4141</v>
      </c>
      <c r="E2268" s="20">
        <v>36617</v>
      </c>
      <c r="F2268" s="20">
        <v>36981</v>
      </c>
      <c r="G2268" s="19" t="s">
        <v>75</v>
      </c>
      <c r="H2268" s="19" t="s">
        <v>43</v>
      </c>
      <c r="I2268" s="19" t="s">
        <v>4142</v>
      </c>
      <c r="O2268" s="19" t="s">
        <v>10771</v>
      </c>
      <c r="P2268" s="20"/>
      <c r="R2268" s="19">
        <v>6600</v>
      </c>
      <c r="S2268" s="19" t="str">
        <f>IF(COUNTIF($B$2:B2268,B2268)&gt;1,"重複","")</f>
        <v/>
      </c>
      <c r="T2268" s="19" t="s">
        <v>11124</v>
      </c>
    </row>
    <row r="2269" spans="1:20" s="19" customFormat="1" hidden="1">
      <c r="A2269" s="19">
        <v>720050175</v>
      </c>
      <c r="B2269" s="19">
        <v>20071067</v>
      </c>
      <c r="C2269" s="19" t="s">
        <v>1637</v>
      </c>
      <c r="D2269" s="19" t="s">
        <v>1638</v>
      </c>
      <c r="E2269" s="20">
        <v>44652</v>
      </c>
      <c r="F2269" s="20">
        <v>45016</v>
      </c>
      <c r="G2269" s="19" t="s">
        <v>75</v>
      </c>
      <c r="H2269" s="19" t="s">
        <v>43</v>
      </c>
      <c r="I2269" s="19" t="s">
        <v>2566</v>
      </c>
      <c r="O2269" s="19" t="s">
        <v>10771</v>
      </c>
      <c r="P2269" s="21">
        <v>44593</v>
      </c>
      <c r="Q2269" s="19" t="s">
        <v>29</v>
      </c>
      <c r="R2269" s="19">
        <v>6600</v>
      </c>
      <c r="S2269" s="19" t="str">
        <f>IF(COUNTIF($B$2:B2269,B2269)&gt;1,"重複","")</f>
        <v/>
      </c>
      <c r="T2269" s="19" t="s">
        <v>11124</v>
      </c>
    </row>
    <row r="2270" spans="1:20" s="19" customFormat="1" hidden="1">
      <c r="A2270" s="19">
        <v>720050176</v>
      </c>
      <c r="B2270" s="19">
        <v>20056606</v>
      </c>
      <c r="C2270" s="19" t="s">
        <v>1375</v>
      </c>
      <c r="D2270" s="19" t="s">
        <v>1376</v>
      </c>
      <c r="E2270" s="20">
        <v>38021</v>
      </c>
      <c r="F2270" s="20">
        <v>38077</v>
      </c>
      <c r="G2270" s="19" t="s">
        <v>75</v>
      </c>
      <c r="H2270" s="19" t="s">
        <v>43</v>
      </c>
      <c r="I2270" s="19" t="s">
        <v>1374</v>
      </c>
      <c r="O2270" s="19" t="s">
        <v>10771</v>
      </c>
      <c r="P2270" s="20">
        <v>42248</v>
      </c>
      <c r="Q2270" s="19" t="s">
        <v>29</v>
      </c>
      <c r="R2270" s="19">
        <v>5730</v>
      </c>
      <c r="S2270" s="19" t="str">
        <f>IF(COUNTIF($B$2:B2270,B2270)&gt;1,"重複","")</f>
        <v/>
      </c>
      <c r="T2270" s="19" t="s">
        <v>11124</v>
      </c>
    </row>
    <row r="2271" spans="1:20" s="19" customFormat="1" hidden="1">
      <c r="A2271" s="19">
        <v>720050177</v>
      </c>
      <c r="B2271" s="19">
        <v>20026651</v>
      </c>
      <c r="C2271" s="19" t="s">
        <v>6720</v>
      </c>
      <c r="D2271" s="19" t="s">
        <v>6721</v>
      </c>
      <c r="E2271" s="20">
        <v>36982</v>
      </c>
      <c r="F2271" s="20">
        <v>37346</v>
      </c>
      <c r="G2271" s="19" t="s">
        <v>75</v>
      </c>
      <c r="H2271" s="19" t="s">
        <v>43</v>
      </c>
      <c r="I2271" s="19" t="s">
        <v>6158</v>
      </c>
      <c r="O2271" s="19" t="s">
        <v>10771</v>
      </c>
      <c r="P2271" s="20"/>
      <c r="R2271" s="19">
        <v>5730</v>
      </c>
      <c r="S2271" s="19" t="str">
        <f>IF(COUNTIF($B$2:B2271,B2271)&gt;1,"重複","")</f>
        <v/>
      </c>
      <c r="T2271" s="19" t="s">
        <v>11124</v>
      </c>
    </row>
    <row r="2272" spans="1:20" s="19" customFormat="1" hidden="1">
      <c r="A2272" s="19">
        <v>720050178</v>
      </c>
      <c r="B2272" s="19">
        <v>20023487</v>
      </c>
      <c r="C2272" s="19" t="s">
        <v>3921</v>
      </c>
      <c r="D2272" s="19" t="s">
        <v>3922</v>
      </c>
      <c r="E2272" s="20">
        <v>35886</v>
      </c>
      <c r="F2272" s="20">
        <v>36250</v>
      </c>
      <c r="G2272" s="19" t="s">
        <v>75</v>
      </c>
      <c r="H2272" s="19" t="s">
        <v>43</v>
      </c>
      <c r="O2272" s="19" t="s">
        <v>10771</v>
      </c>
      <c r="P2272" s="20"/>
      <c r="R2272" s="19">
        <v>6230</v>
      </c>
      <c r="S2272" s="19" t="str">
        <f>IF(COUNTIF($B$2:B2272,B2272)&gt;1,"重複","")</f>
        <v/>
      </c>
      <c r="T2272" s="19" t="s">
        <v>11124</v>
      </c>
    </row>
    <row r="2273" spans="1:20" s="19" customFormat="1" hidden="1">
      <c r="A2273" s="19">
        <v>720050179</v>
      </c>
      <c r="B2273" s="19">
        <v>20044596</v>
      </c>
      <c r="C2273" s="19" t="s">
        <v>3085</v>
      </c>
      <c r="D2273" s="19" t="s">
        <v>3086</v>
      </c>
      <c r="E2273" s="20">
        <v>37423</v>
      </c>
      <c r="F2273" s="20">
        <v>37711</v>
      </c>
      <c r="G2273" s="19" t="s">
        <v>75</v>
      </c>
      <c r="H2273" s="19" t="s">
        <v>43</v>
      </c>
      <c r="I2273" s="19" t="s">
        <v>653</v>
      </c>
      <c r="O2273" s="19" t="s">
        <v>10771</v>
      </c>
      <c r="P2273" s="20">
        <v>41913</v>
      </c>
      <c r="Q2273" s="19" t="s">
        <v>29</v>
      </c>
      <c r="R2273" s="19">
        <v>5230</v>
      </c>
      <c r="S2273" s="19" t="str">
        <f>IF(COUNTIF($B$2:B2273,B2273)&gt;1,"重複","")</f>
        <v/>
      </c>
      <c r="T2273" s="19" t="s">
        <v>11124</v>
      </c>
    </row>
    <row r="2274" spans="1:20" s="19" customFormat="1" hidden="1">
      <c r="A2274" s="19">
        <v>720050180</v>
      </c>
      <c r="B2274" s="19">
        <v>20071076</v>
      </c>
      <c r="C2274" s="19" t="s">
        <v>3746</v>
      </c>
      <c r="D2274" s="19" t="s">
        <v>3747</v>
      </c>
      <c r="E2274" s="20">
        <v>38608</v>
      </c>
      <c r="F2274" s="20">
        <v>38807</v>
      </c>
      <c r="G2274" s="19" t="s">
        <v>75</v>
      </c>
      <c r="H2274" s="19" t="s">
        <v>43</v>
      </c>
      <c r="I2274" s="19" t="s">
        <v>656</v>
      </c>
      <c r="O2274" s="19" t="s">
        <v>10771</v>
      </c>
      <c r="P2274" s="20"/>
      <c r="R2274" s="19">
        <v>6230</v>
      </c>
      <c r="S2274" s="19" t="str">
        <f>IF(COUNTIF($B$2:B2274,B2274)&gt;1,"重複","")</f>
        <v/>
      </c>
      <c r="T2274" s="19" t="s">
        <v>11124</v>
      </c>
    </row>
    <row r="2275" spans="1:20" s="19" customFormat="1" hidden="1">
      <c r="A2275" s="19">
        <v>720050181</v>
      </c>
      <c r="B2275" s="19">
        <v>20024083</v>
      </c>
      <c r="C2275" s="19" t="s">
        <v>6280</v>
      </c>
      <c r="D2275" s="19" t="s">
        <v>6281</v>
      </c>
      <c r="E2275" s="20">
        <v>35886</v>
      </c>
      <c r="F2275" s="20">
        <v>36250</v>
      </c>
      <c r="G2275" s="19" t="s">
        <v>75</v>
      </c>
      <c r="H2275" s="19" t="s">
        <v>43</v>
      </c>
      <c r="O2275" s="19" t="s">
        <v>10771</v>
      </c>
      <c r="P2275" s="20"/>
      <c r="R2275" s="19">
        <v>5230</v>
      </c>
      <c r="S2275" s="19" t="str">
        <f>IF(COUNTIF($B$2:B2275,B2275)&gt;1,"重複","")</f>
        <v/>
      </c>
      <c r="T2275" s="19" t="s">
        <v>11124</v>
      </c>
    </row>
    <row r="2276" spans="1:20" s="19" customFormat="1" hidden="1">
      <c r="A2276" s="19">
        <v>720050182</v>
      </c>
      <c r="B2276" s="19">
        <v>20071085</v>
      </c>
      <c r="C2276" s="19" t="s">
        <v>7324</v>
      </c>
      <c r="D2276" s="19" t="s">
        <v>7325</v>
      </c>
      <c r="E2276" s="20">
        <v>38608</v>
      </c>
      <c r="F2276" s="20">
        <v>38807</v>
      </c>
      <c r="G2276" s="19" t="s">
        <v>75</v>
      </c>
      <c r="H2276" s="19" t="s">
        <v>43</v>
      </c>
      <c r="I2276" s="19" t="s">
        <v>2811</v>
      </c>
      <c r="O2276" s="19" t="s">
        <v>10771</v>
      </c>
      <c r="P2276" s="20"/>
      <c r="R2276" s="19">
        <v>6600</v>
      </c>
      <c r="S2276" s="19" t="str">
        <f>IF(COUNTIF($B$2:B2276,B2276)&gt;1,"重複","")</f>
        <v/>
      </c>
      <c r="T2276" s="19" t="s">
        <v>11124</v>
      </c>
    </row>
    <row r="2277" spans="1:20" s="19" customFormat="1" hidden="1">
      <c r="A2277" s="19">
        <v>720050183</v>
      </c>
      <c r="B2277" s="19">
        <v>20071058</v>
      </c>
      <c r="C2277" s="19" t="s">
        <v>1745</v>
      </c>
      <c r="D2277" s="19" t="s">
        <v>1746</v>
      </c>
      <c r="E2277" s="20">
        <v>38608</v>
      </c>
      <c r="F2277" s="20">
        <v>38807</v>
      </c>
      <c r="G2277" s="19" t="s">
        <v>75</v>
      </c>
      <c r="H2277" s="19" t="s">
        <v>43</v>
      </c>
      <c r="I2277" s="19" t="s">
        <v>5783</v>
      </c>
      <c r="O2277" s="19" t="s">
        <v>10771</v>
      </c>
      <c r="P2277" s="20">
        <v>43862</v>
      </c>
      <c r="Q2277" s="19" t="s">
        <v>29</v>
      </c>
      <c r="R2277" s="19">
        <v>6230</v>
      </c>
      <c r="S2277" s="19" t="str">
        <f>IF(COUNTIF($B$2:B2277,B2277)&gt;1,"重複","")</f>
        <v/>
      </c>
      <c r="T2277" s="19" t="s">
        <v>11124</v>
      </c>
    </row>
    <row r="2278" spans="1:20" s="19" customFormat="1" hidden="1">
      <c r="A2278" s="19">
        <v>720050183</v>
      </c>
      <c r="B2278" s="19">
        <v>20029504</v>
      </c>
      <c r="C2278" s="19" t="s">
        <v>1745</v>
      </c>
      <c r="D2278" s="19" t="s">
        <v>1746</v>
      </c>
      <c r="E2278" s="20">
        <v>35886</v>
      </c>
      <c r="F2278" s="20">
        <v>36250</v>
      </c>
      <c r="G2278" s="19" t="s">
        <v>75</v>
      </c>
      <c r="H2278" s="19" t="s">
        <v>2660</v>
      </c>
      <c r="I2278" s="19" t="s">
        <v>4177</v>
      </c>
      <c r="O2278" s="19" t="s">
        <v>10769</v>
      </c>
      <c r="P2278" s="20"/>
      <c r="R2278" s="19">
        <v>5730</v>
      </c>
      <c r="S2278" s="19" t="str">
        <f>IF(COUNTIF($B$2:B2278,B2278)&gt;1,"重複","")</f>
        <v/>
      </c>
      <c r="T2278" s="19" t="s">
        <v>11124</v>
      </c>
    </row>
    <row r="2279" spans="1:20" s="19" customFormat="1" hidden="1">
      <c r="A2279" s="19">
        <v>720050184</v>
      </c>
      <c r="B2279" s="19">
        <v>20026980</v>
      </c>
      <c r="C2279" s="19" t="s">
        <v>3936</v>
      </c>
      <c r="D2279" s="19" t="s">
        <v>3937</v>
      </c>
      <c r="E2279" s="20">
        <v>37165</v>
      </c>
      <c r="F2279" s="20">
        <v>37346</v>
      </c>
      <c r="G2279" s="19" t="s">
        <v>75</v>
      </c>
      <c r="H2279" s="19" t="s">
        <v>43</v>
      </c>
      <c r="I2279" s="19" t="s">
        <v>6158</v>
      </c>
      <c r="O2279" s="19" t="s">
        <v>10771</v>
      </c>
      <c r="P2279" s="20"/>
      <c r="R2279" s="19">
        <v>5230</v>
      </c>
      <c r="S2279" s="19" t="str">
        <f>IF(COUNTIF($B$2:B2279,B2279)&gt;1,"重複","")</f>
        <v/>
      </c>
      <c r="T2279" s="19" t="s">
        <v>11124</v>
      </c>
    </row>
    <row r="2280" spans="1:20" s="19" customFormat="1" hidden="1">
      <c r="A2280" s="19">
        <v>720050185</v>
      </c>
      <c r="B2280" s="19">
        <v>20025177</v>
      </c>
      <c r="C2280" s="19" t="s">
        <v>5247</v>
      </c>
      <c r="D2280" s="19" t="s">
        <v>5248</v>
      </c>
      <c r="E2280" s="20">
        <v>36069</v>
      </c>
      <c r="F2280" s="20">
        <v>36250</v>
      </c>
      <c r="G2280" s="19" t="s">
        <v>75</v>
      </c>
      <c r="H2280" s="19" t="s">
        <v>43</v>
      </c>
      <c r="I2280" s="19" t="s">
        <v>1588</v>
      </c>
      <c r="O2280" s="19" t="s">
        <v>10771</v>
      </c>
      <c r="P2280" s="20"/>
      <c r="R2280" s="19">
        <v>6600</v>
      </c>
      <c r="S2280" s="19" t="str">
        <f>IF(COUNTIF($B$2:B2280,B2280)&gt;1,"重複","")</f>
        <v/>
      </c>
      <c r="T2280" s="19" t="s">
        <v>11124</v>
      </c>
    </row>
    <row r="2281" spans="1:20" s="19" customFormat="1" hidden="1">
      <c r="A2281" s="19">
        <v>720050186</v>
      </c>
      <c r="B2281" s="19">
        <v>20071049</v>
      </c>
      <c r="C2281" s="19" t="s">
        <v>7322</v>
      </c>
      <c r="D2281" s="19" t="s">
        <v>7323</v>
      </c>
      <c r="E2281" s="20">
        <v>38608</v>
      </c>
      <c r="F2281" s="20">
        <v>38807</v>
      </c>
      <c r="G2281" s="19" t="s">
        <v>75</v>
      </c>
      <c r="H2281" s="19" t="s">
        <v>43</v>
      </c>
      <c r="I2281" s="19" t="s">
        <v>6158</v>
      </c>
      <c r="O2281" s="19" t="s">
        <v>10771</v>
      </c>
      <c r="P2281" s="20"/>
      <c r="R2281" s="19">
        <v>6600</v>
      </c>
      <c r="S2281" s="19" t="str">
        <f>IF(COUNTIF($B$2:B2281,B2281)&gt;1,"重複","")</f>
        <v/>
      </c>
      <c r="T2281" s="19" t="s">
        <v>11124</v>
      </c>
    </row>
    <row r="2282" spans="1:20" s="19" customFormat="1" hidden="1">
      <c r="A2282" s="19">
        <v>720050187</v>
      </c>
      <c r="B2282" s="19">
        <v>20050729</v>
      </c>
      <c r="C2282" s="19" t="s">
        <v>7320</v>
      </c>
      <c r="D2282" s="19" t="s">
        <v>7321</v>
      </c>
      <c r="E2282" s="20">
        <v>37712</v>
      </c>
      <c r="F2282" s="20">
        <v>38077</v>
      </c>
      <c r="G2282" s="19" t="s">
        <v>75</v>
      </c>
      <c r="H2282" s="19" t="s">
        <v>43</v>
      </c>
      <c r="I2282" s="19" t="s">
        <v>589</v>
      </c>
      <c r="O2282" s="19" t="s">
        <v>10771</v>
      </c>
      <c r="P2282" s="20"/>
      <c r="R2282" s="19">
        <v>6600</v>
      </c>
      <c r="S2282" s="19" t="str">
        <f>IF(COUNTIF($B$2:B2282,B2282)&gt;1,"重複","")</f>
        <v/>
      </c>
      <c r="T2282" s="19" t="s">
        <v>11124</v>
      </c>
    </row>
    <row r="2283" spans="1:20" s="19" customFormat="1" hidden="1">
      <c r="A2283" s="19">
        <v>720050188</v>
      </c>
      <c r="B2283" s="19">
        <v>20023803</v>
      </c>
      <c r="C2283" s="19" t="s">
        <v>6658</v>
      </c>
      <c r="D2283" s="19" t="s">
        <v>6659</v>
      </c>
      <c r="E2283" s="20">
        <v>35886</v>
      </c>
      <c r="F2283" s="20">
        <v>36250</v>
      </c>
      <c r="G2283" s="19" t="s">
        <v>75</v>
      </c>
      <c r="H2283" s="19" t="s">
        <v>43</v>
      </c>
      <c r="O2283" s="19" t="s">
        <v>10771</v>
      </c>
      <c r="P2283" s="20"/>
      <c r="R2283" s="19">
        <v>5730</v>
      </c>
      <c r="S2283" s="19" t="str">
        <f>IF(COUNTIF($B$2:B2283,B2283)&gt;1,"重複","")</f>
        <v/>
      </c>
      <c r="T2283" s="19" t="s">
        <v>11124</v>
      </c>
    </row>
    <row r="2284" spans="1:20" s="19" customFormat="1" hidden="1">
      <c r="A2284" s="19">
        <v>720050189</v>
      </c>
      <c r="B2284" s="19">
        <v>20023399</v>
      </c>
      <c r="C2284" s="19" t="s">
        <v>2330</v>
      </c>
      <c r="D2284" s="19" t="s">
        <v>1343</v>
      </c>
      <c r="E2284" s="20">
        <v>35886</v>
      </c>
      <c r="F2284" s="20">
        <v>36250</v>
      </c>
      <c r="G2284" s="19" t="s">
        <v>75</v>
      </c>
      <c r="H2284" s="19" t="s">
        <v>43</v>
      </c>
      <c r="O2284" s="19" t="s">
        <v>10771</v>
      </c>
      <c r="P2284" s="20">
        <v>42278</v>
      </c>
      <c r="Q2284" s="19" t="s">
        <v>29</v>
      </c>
      <c r="R2284" s="19">
        <v>5730</v>
      </c>
      <c r="S2284" s="19" t="str">
        <f>IF(COUNTIF($B$2:B2284,B2284)&gt;1,"重複","")</f>
        <v/>
      </c>
      <c r="T2284" s="19" t="s">
        <v>11124</v>
      </c>
    </row>
    <row r="2285" spans="1:20" s="19" customFormat="1" hidden="1">
      <c r="A2285" s="19">
        <v>720050190</v>
      </c>
      <c r="B2285" s="19">
        <v>20046045</v>
      </c>
      <c r="C2285" s="19" t="s">
        <v>6722</v>
      </c>
      <c r="D2285" s="19" t="s">
        <v>6723</v>
      </c>
      <c r="E2285" s="20">
        <v>37500</v>
      </c>
      <c r="F2285" s="20">
        <v>37711</v>
      </c>
      <c r="G2285" s="19" t="s">
        <v>75</v>
      </c>
      <c r="H2285" s="19" t="s">
        <v>43</v>
      </c>
      <c r="I2285" s="19" t="s">
        <v>12408</v>
      </c>
      <c r="O2285" s="19" t="s">
        <v>10771</v>
      </c>
      <c r="P2285" s="20"/>
      <c r="R2285" s="19">
        <v>5230</v>
      </c>
      <c r="S2285" s="19" t="str">
        <f>IF(COUNTIF($B$2:B2285,B2285)&gt;1,"重複","")</f>
        <v/>
      </c>
      <c r="T2285" s="19" t="s">
        <v>11124</v>
      </c>
    </row>
    <row r="2286" spans="1:20" s="19" customFormat="1" hidden="1">
      <c r="A2286" s="19">
        <v>720050191</v>
      </c>
      <c r="B2286" s="19">
        <v>20071119</v>
      </c>
      <c r="C2286" s="19" t="s">
        <v>4647</v>
      </c>
      <c r="D2286" s="19" t="s">
        <v>4648</v>
      </c>
      <c r="E2286" s="20">
        <v>38622</v>
      </c>
      <c r="F2286" s="20">
        <v>38807</v>
      </c>
      <c r="G2286" s="19" t="s">
        <v>75</v>
      </c>
      <c r="H2286" s="19" t="s">
        <v>76</v>
      </c>
      <c r="I2286" s="19" t="s">
        <v>3092</v>
      </c>
      <c r="O2286" s="19" t="s">
        <v>10776</v>
      </c>
      <c r="P2286" s="20"/>
      <c r="R2286" s="19">
        <v>5600</v>
      </c>
      <c r="S2286" s="19" t="str">
        <f>IF(COUNTIF($B$2:B2286,B2286)&gt;1,"重複","")</f>
        <v/>
      </c>
      <c r="T2286" s="19" t="s">
        <v>11124</v>
      </c>
    </row>
    <row r="2287" spans="1:20" s="19" customFormat="1" hidden="1">
      <c r="A2287" s="19">
        <v>720050192</v>
      </c>
      <c r="B2287" s="19">
        <v>20042762</v>
      </c>
      <c r="C2287" s="19" t="s">
        <v>2393</v>
      </c>
      <c r="D2287" s="19" t="s">
        <v>2394</v>
      </c>
      <c r="E2287" s="20">
        <v>37347</v>
      </c>
      <c r="F2287" s="20">
        <v>37711</v>
      </c>
      <c r="G2287" s="19" t="s">
        <v>75</v>
      </c>
      <c r="H2287" s="19" t="s">
        <v>10781</v>
      </c>
      <c r="I2287" s="19" t="s">
        <v>8002</v>
      </c>
      <c r="O2287" s="19" t="s">
        <v>10782</v>
      </c>
      <c r="P2287" s="20">
        <v>41374</v>
      </c>
      <c r="Q2287" s="19" t="s">
        <v>29</v>
      </c>
      <c r="R2287" s="19">
        <v>5730</v>
      </c>
      <c r="S2287" s="19" t="str">
        <f>IF(COUNTIF($B$2:B2287,B2287)&gt;1,"重複","")</f>
        <v/>
      </c>
      <c r="T2287" s="19" t="s">
        <v>11124</v>
      </c>
    </row>
    <row r="2288" spans="1:20" s="19" customFormat="1" hidden="1">
      <c r="A2288" s="19">
        <v>720050192</v>
      </c>
      <c r="B2288" s="19">
        <v>20015698</v>
      </c>
      <c r="C2288" s="19" t="s">
        <v>2393</v>
      </c>
      <c r="D2288" s="19" t="s">
        <v>2394</v>
      </c>
      <c r="E2288" s="20">
        <v>37165</v>
      </c>
      <c r="F2288" s="20">
        <v>37346</v>
      </c>
      <c r="G2288" s="19" t="s">
        <v>75</v>
      </c>
      <c r="H2288" s="19" t="s">
        <v>119</v>
      </c>
      <c r="I2288" s="19" t="s">
        <v>9614</v>
      </c>
      <c r="O2288" s="19" t="s">
        <v>10792</v>
      </c>
      <c r="P2288" s="20">
        <v>41374</v>
      </c>
      <c r="Q2288" s="19" t="s">
        <v>29</v>
      </c>
      <c r="R2288" s="19">
        <v>5230</v>
      </c>
      <c r="S2288" s="19" t="str">
        <f>IF(COUNTIF($B$2:B2288,B2288)&gt;1,"重複","")</f>
        <v/>
      </c>
      <c r="T2288" s="19" t="s">
        <v>11124</v>
      </c>
    </row>
    <row r="2289" spans="1:20" s="19" customFormat="1" hidden="1">
      <c r="A2289" s="19">
        <v>720050192</v>
      </c>
      <c r="B2289" s="19">
        <v>20050570</v>
      </c>
      <c r="C2289" s="19" t="s">
        <v>2393</v>
      </c>
      <c r="D2289" s="19" t="s">
        <v>2394</v>
      </c>
      <c r="E2289" s="20">
        <v>37712</v>
      </c>
      <c r="F2289" s="20">
        <v>38077</v>
      </c>
      <c r="G2289" s="19" t="s">
        <v>75</v>
      </c>
      <c r="H2289" s="19" t="s">
        <v>94</v>
      </c>
      <c r="I2289" s="19" t="s">
        <v>4182</v>
      </c>
      <c r="O2289" s="19" t="s">
        <v>10768</v>
      </c>
      <c r="P2289" s="20"/>
      <c r="R2289" s="19">
        <v>5730</v>
      </c>
      <c r="S2289" s="19" t="str">
        <f>IF(COUNTIF($B$2:B2289,B2289)&gt;1,"重複","")</f>
        <v/>
      </c>
      <c r="T2289" s="19" t="s">
        <v>11124</v>
      </c>
    </row>
    <row r="2290" spans="1:20" s="19" customFormat="1" hidden="1">
      <c r="A2290" s="19">
        <v>720050193</v>
      </c>
      <c r="B2290" s="19">
        <v>20071011</v>
      </c>
      <c r="C2290" s="19" t="s">
        <v>7315</v>
      </c>
      <c r="D2290" s="19" t="s">
        <v>7316</v>
      </c>
      <c r="E2290" s="20">
        <v>38626</v>
      </c>
      <c r="F2290" s="20">
        <v>38807</v>
      </c>
      <c r="G2290" s="19" t="s">
        <v>75</v>
      </c>
      <c r="H2290" s="19" t="s">
        <v>33</v>
      </c>
      <c r="I2290" s="19" t="s">
        <v>7317</v>
      </c>
      <c r="O2290" s="19" t="s">
        <v>10770</v>
      </c>
      <c r="P2290" s="20"/>
      <c r="R2290" s="19">
        <v>5230</v>
      </c>
      <c r="S2290" s="19" t="str">
        <f>IF(COUNTIF($B$2:B2290,B2290)&gt;1,"重複","")</f>
        <v/>
      </c>
      <c r="T2290" s="19" t="s">
        <v>11124</v>
      </c>
    </row>
    <row r="2291" spans="1:20" s="19" customFormat="1" hidden="1">
      <c r="A2291" s="19">
        <v>720050194</v>
      </c>
      <c r="B2291" s="19">
        <v>20026001</v>
      </c>
      <c r="C2291" s="19" t="s">
        <v>6605</v>
      </c>
      <c r="D2291" s="19" t="s">
        <v>2306</v>
      </c>
      <c r="E2291" s="20">
        <v>36617</v>
      </c>
      <c r="F2291" s="20">
        <v>36981</v>
      </c>
      <c r="G2291" s="19" t="s">
        <v>75</v>
      </c>
      <c r="H2291" s="19" t="s">
        <v>43</v>
      </c>
      <c r="I2291" s="19" t="s">
        <v>1374</v>
      </c>
      <c r="O2291" s="19" t="s">
        <v>10771</v>
      </c>
      <c r="P2291" s="20"/>
      <c r="R2291" s="19">
        <v>5730</v>
      </c>
      <c r="S2291" s="19" t="str">
        <f>IF(COUNTIF($B$2:B2291,B2291)&gt;1,"重複","")</f>
        <v/>
      </c>
      <c r="T2291" s="19" t="s">
        <v>11124</v>
      </c>
    </row>
    <row r="2292" spans="1:20" s="19" customFormat="1" hidden="1">
      <c r="A2292" s="19">
        <v>720050195</v>
      </c>
      <c r="B2292" s="19">
        <v>20070610</v>
      </c>
      <c r="C2292" s="19" t="s">
        <v>7305</v>
      </c>
      <c r="D2292" s="19" t="s">
        <v>7306</v>
      </c>
      <c r="E2292" s="20">
        <v>38626</v>
      </c>
      <c r="F2292" s="20">
        <v>38807</v>
      </c>
      <c r="G2292" s="19" t="s">
        <v>75</v>
      </c>
      <c r="H2292" s="19" t="s">
        <v>2660</v>
      </c>
      <c r="I2292" s="19" t="s">
        <v>2118</v>
      </c>
      <c r="O2292" s="19" t="s">
        <v>10769</v>
      </c>
      <c r="P2292" s="20"/>
      <c r="R2292" s="19">
        <v>6230</v>
      </c>
      <c r="S2292" s="19" t="str">
        <f>IF(COUNTIF($B$2:B2292,B2292)&gt;1,"重複","")</f>
        <v/>
      </c>
      <c r="T2292" s="19" t="s">
        <v>11124</v>
      </c>
    </row>
    <row r="2293" spans="1:20" s="19" customFormat="1" hidden="1">
      <c r="A2293" s="19">
        <v>720050196</v>
      </c>
      <c r="B2293" s="19">
        <v>20028865</v>
      </c>
      <c r="C2293" s="19" t="s">
        <v>7229</v>
      </c>
      <c r="D2293" s="19" t="s">
        <v>7230</v>
      </c>
      <c r="E2293" s="20">
        <v>35947</v>
      </c>
      <c r="F2293" s="20">
        <v>36250</v>
      </c>
      <c r="G2293" s="19" t="s">
        <v>75</v>
      </c>
      <c r="H2293" s="19" t="s">
        <v>2660</v>
      </c>
      <c r="I2293" s="19" t="s">
        <v>136</v>
      </c>
      <c r="O2293" s="19" t="s">
        <v>10769</v>
      </c>
      <c r="P2293" s="20"/>
      <c r="R2293" s="19">
        <v>6230</v>
      </c>
      <c r="S2293" s="19" t="str">
        <f>IF(COUNTIF($B$2:B2293,B2293)&gt;1,"重複","")</f>
        <v/>
      </c>
      <c r="T2293" s="19" t="s">
        <v>11124</v>
      </c>
    </row>
    <row r="2294" spans="1:20" s="19" customFormat="1" hidden="1">
      <c r="A2294" s="19">
        <v>720050197</v>
      </c>
      <c r="B2294" s="19">
        <v>20071401</v>
      </c>
      <c r="C2294" s="19" t="s">
        <v>7318</v>
      </c>
      <c r="D2294" s="19" t="s">
        <v>7319</v>
      </c>
      <c r="E2294" s="20">
        <v>38626</v>
      </c>
      <c r="F2294" s="20">
        <v>38807</v>
      </c>
      <c r="G2294" s="19" t="s">
        <v>75</v>
      </c>
      <c r="H2294" s="19" t="s">
        <v>43</v>
      </c>
      <c r="I2294" s="19" t="s">
        <v>589</v>
      </c>
      <c r="O2294" s="19" t="s">
        <v>10771</v>
      </c>
      <c r="P2294" s="20"/>
      <c r="R2294" s="19">
        <v>6600</v>
      </c>
      <c r="S2294" s="19" t="str">
        <f>IF(COUNTIF($B$2:B2294,B2294)&gt;1,"重複","")</f>
        <v/>
      </c>
      <c r="T2294" s="19" t="s">
        <v>11124</v>
      </c>
    </row>
    <row r="2295" spans="1:20" s="19" customFormat="1" hidden="1">
      <c r="A2295" s="19">
        <v>720050198</v>
      </c>
      <c r="B2295" s="19">
        <v>20046435</v>
      </c>
      <c r="C2295" s="19" t="s">
        <v>5622</v>
      </c>
      <c r="D2295" s="19" t="s">
        <v>5623</v>
      </c>
      <c r="E2295" s="20">
        <v>37622</v>
      </c>
      <c r="F2295" s="20">
        <v>37711</v>
      </c>
      <c r="G2295" s="19" t="s">
        <v>75</v>
      </c>
      <c r="H2295" s="19" t="s">
        <v>2660</v>
      </c>
      <c r="I2295" s="19" t="s">
        <v>5621</v>
      </c>
      <c r="O2295" s="19" t="s">
        <v>10769</v>
      </c>
      <c r="P2295" s="20"/>
      <c r="R2295" s="19">
        <v>0</v>
      </c>
      <c r="S2295" s="19" t="str">
        <f>IF(COUNTIF($B$2:B2295,B2295)&gt;1,"重複","")</f>
        <v/>
      </c>
      <c r="T2295" s="19" t="s">
        <v>11124</v>
      </c>
    </row>
    <row r="2296" spans="1:20" s="19" customFormat="1" hidden="1">
      <c r="A2296" s="19">
        <v>720050199</v>
      </c>
      <c r="B2296" s="19">
        <v>20070568</v>
      </c>
      <c r="C2296" s="19" t="s">
        <v>5632</v>
      </c>
      <c r="D2296" s="19" t="s">
        <v>5633</v>
      </c>
      <c r="E2296" s="20">
        <v>38626</v>
      </c>
      <c r="F2296" s="20">
        <v>38807</v>
      </c>
      <c r="G2296" s="19" t="s">
        <v>75</v>
      </c>
      <c r="H2296" s="19" t="s">
        <v>28</v>
      </c>
      <c r="I2296" s="19" t="s">
        <v>5634</v>
      </c>
      <c r="O2296" s="19" t="s">
        <v>10787</v>
      </c>
      <c r="P2296" s="20"/>
      <c r="R2296" s="19">
        <v>6600</v>
      </c>
      <c r="S2296" s="19" t="str">
        <f>IF(COUNTIF($B$2:B2296,B2296)&gt;1,"重複","")</f>
        <v/>
      </c>
      <c r="T2296" s="19" t="s">
        <v>11124</v>
      </c>
    </row>
    <row r="2297" spans="1:20" s="19" customFormat="1" hidden="1">
      <c r="A2297" s="19">
        <v>720050200</v>
      </c>
      <c r="B2297" s="19">
        <v>20026270</v>
      </c>
      <c r="C2297" s="19" t="s">
        <v>6331</v>
      </c>
      <c r="D2297" s="19" t="s">
        <v>6332</v>
      </c>
      <c r="E2297" s="20">
        <v>36815</v>
      </c>
      <c r="F2297" s="20">
        <v>36981</v>
      </c>
      <c r="G2297" s="19" t="s">
        <v>75</v>
      </c>
      <c r="H2297" s="19" t="s">
        <v>43</v>
      </c>
      <c r="I2297" s="19" t="s">
        <v>12111</v>
      </c>
      <c r="O2297" s="19" t="s">
        <v>10771</v>
      </c>
      <c r="P2297" s="20"/>
      <c r="R2297" s="19">
        <v>5230</v>
      </c>
      <c r="S2297" s="19" t="str">
        <f>IF(COUNTIF($B$2:B2297,B2297)&gt;1,"重複","")</f>
        <v/>
      </c>
      <c r="T2297" s="19" t="s">
        <v>11124</v>
      </c>
    </row>
    <row r="2298" spans="1:20" s="19" customFormat="1" hidden="1">
      <c r="A2298" s="19">
        <v>720050201</v>
      </c>
      <c r="B2298" s="19">
        <v>20070674</v>
      </c>
      <c r="C2298" s="19" t="s">
        <v>7313</v>
      </c>
      <c r="D2298" s="19" t="s">
        <v>7314</v>
      </c>
      <c r="E2298" s="20">
        <v>38626</v>
      </c>
      <c r="F2298" s="20">
        <v>38807</v>
      </c>
      <c r="G2298" s="19" t="s">
        <v>75</v>
      </c>
      <c r="H2298" s="19" t="s">
        <v>2660</v>
      </c>
      <c r="I2298" s="19" t="s">
        <v>2118</v>
      </c>
      <c r="O2298" s="19" t="s">
        <v>10769</v>
      </c>
      <c r="P2298" s="20"/>
      <c r="R2298" s="19">
        <v>4740</v>
      </c>
      <c r="S2298" s="19" t="str">
        <f>IF(COUNTIF($B$2:B2298,B2298)&gt;1,"重複","")</f>
        <v/>
      </c>
      <c r="T2298" s="19" t="s">
        <v>11124</v>
      </c>
    </row>
    <row r="2299" spans="1:20" s="19" customFormat="1" hidden="1">
      <c r="A2299" s="19">
        <v>720050202</v>
      </c>
      <c r="B2299" s="19">
        <v>20063701</v>
      </c>
      <c r="C2299" s="19" t="s">
        <v>3737</v>
      </c>
      <c r="D2299" s="19" t="s">
        <v>3738</v>
      </c>
      <c r="E2299" s="20">
        <v>38292</v>
      </c>
      <c r="F2299" s="20">
        <v>38442</v>
      </c>
      <c r="G2299" s="19" t="s">
        <v>75</v>
      </c>
      <c r="H2299" s="19" t="s">
        <v>43</v>
      </c>
      <c r="I2299" s="19" t="s">
        <v>12114</v>
      </c>
      <c r="O2299" s="19" t="s">
        <v>10771</v>
      </c>
      <c r="P2299" s="20"/>
      <c r="R2299" s="19">
        <v>6100</v>
      </c>
      <c r="S2299" s="19" t="str">
        <f>IF(COUNTIF($B$2:B2299,B2299)&gt;1,"重複","")</f>
        <v/>
      </c>
      <c r="T2299" s="19" t="s">
        <v>11124</v>
      </c>
    </row>
    <row r="2300" spans="1:20" s="19" customFormat="1" hidden="1">
      <c r="A2300" s="19">
        <v>720050203</v>
      </c>
      <c r="B2300" s="19">
        <v>20056076</v>
      </c>
      <c r="C2300" s="19" t="s">
        <v>7253</v>
      </c>
      <c r="D2300" s="19" t="s">
        <v>7254</v>
      </c>
      <c r="E2300" s="20">
        <v>37965</v>
      </c>
      <c r="F2300" s="20">
        <v>38077</v>
      </c>
      <c r="G2300" s="19" t="s">
        <v>75</v>
      </c>
      <c r="H2300" s="19" t="s">
        <v>76</v>
      </c>
      <c r="I2300" s="19" t="s">
        <v>7255</v>
      </c>
      <c r="O2300" s="19" t="s">
        <v>10776</v>
      </c>
      <c r="P2300" s="20"/>
      <c r="R2300" s="19">
        <v>5230</v>
      </c>
      <c r="S2300" s="19" t="str">
        <f>IF(COUNTIF($B$2:B2300,B2300)&gt;1,"重複","")</f>
        <v/>
      </c>
      <c r="T2300" s="19" t="s">
        <v>11124</v>
      </c>
    </row>
    <row r="2301" spans="1:20" s="19" customFormat="1" hidden="1">
      <c r="A2301" s="19">
        <v>720050204</v>
      </c>
      <c r="B2301" s="19">
        <v>20049798</v>
      </c>
      <c r="C2301" s="19" t="s">
        <v>465</v>
      </c>
      <c r="D2301" s="19" t="s">
        <v>466</v>
      </c>
      <c r="E2301" s="20">
        <v>37712</v>
      </c>
      <c r="F2301" s="20">
        <v>38077</v>
      </c>
      <c r="G2301" s="19" t="s">
        <v>75</v>
      </c>
      <c r="H2301" s="19" t="s">
        <v>43</v>
      </c>
      <c r="I2301" s="19" t="s">
        <v>5080</v>
      </c>
      <c r="O2301" s="19" t="s">
        <v>10771</v>
      </c>
      <c r="P2301" s="20">
        <v>42898</v>
      </c>
      <c r="Q2301" s="19" t="s">
        <v>29</v>
      </c>
      <c r="R2301" s="19">
        <v>5730</v>
      </c>
      <c r="S2301" s="19" t="str">
        <f>IF(COUNTIF($B$2:B2301,B2301)&gt;1,"重複","")</f>
        <v/>
      </c>
      <c r="T2301" s="19" t="s">
        <v>11124</v>
      </c>
    </row>
    <row r="2302" spans="1:20" s="19" customFormat="1" hidden="1">
      <c r="A2302" s="19">
        <v>720050205</v>
      </c>
      <c r="B2302" s="19">
        <v>20060226</v>
      </c>
      <c r="C2302" s="19" t="s">
        <v>7256</v>
      </c>
      <c r="D2302" s="19" t="s">
        <v>7257</v>
      </c>
      <c r="E2302" s="20">
        <v>38123</v>
      </c>
      <c r="F2302" s="20">
        <v>38442</v>
      </c>
      <c r="G2302" s="19" t="s">
        <v>75</v>
      </c>
      <c r="H2302" s="19" t="s">
        <v>43</v>
      </c>
      <c r="I2302" s="19" t="s">
        <v>2329</v>
      </c>
      <c r="O2302" s="19" t="s">
        <v>10771</v>
      </c>
      <c r="P2302" s="20"/>
      <c r="R2302" s="19">
        <v>5230</v>
      </c>
      <c r="S2302" s="19" t="str">
        <f>IF(COUNTIF($B$2:B2302,B2302)&gt;1,"重複","")</f>
        <v/>
      </c>
      <c r="T2302" s="19" t="s">
        <v>11124</v>
      </c>
    </row>
    <row r="2303" spans="1:20" s="19" customFormat="1" hidden="1">
      <c r="A2303" s="19">
        <v>720050206</v>
      </c>
      <c r="B2303" s="19">
        <v>20065223</v>
      </c>
      <c r="C2303" s="19" t="s">
        <v>7269</v>
      </c>
      <c r="D2303" s="19" t="s">
        <v>7270</v>
      </c>
      <c r="E2303" s="20">
        <v>38626</v>
      </c>
      <c r="F2303" s="20">
        <v>38807</v>
      </c>
      <c r="G2303" s="19" t="s">
        <v>75</v>
      </c>
      <c r="H2303" s="19" t="s">
        <v>119</v>
      </c>
      <c r="I2303" s="19" t="s">
        <v>2421</v>
      </c>
      <c r="O2303" s="19" t="s">
        <v>10792</v>
      </c>
      <c r="P2303" s="20"/>
      <c r="R2303" s="19">
        <v>5230</v>
      </c>
      <c r="S2303" s="19" t="str">
        <f>IF(COUNTIF($B$2:B2303,B2303)&gt;1,"重複","")</f>
        <v/>
      </c>
      <c r="T2303" s="19" t="s">
        <v>11124</v>
      </c>
    </row>
    <row r="2304" spans="1:20" s="19" customFormat="1" hidden="1">
      <c r="A2304" s="19">
        <v>720050207</v>
      </c>
      <c r="B2304" s="19">
        <v>20031639</v>
      </c>
      <c r="C2304" s="19" t="s">
        <v>7233</v>
      </c>
      <c r="D2304" s="19" t="s">
        <v>7234</v>
      </c>
      <c r="E2304" s="20">
        <v>36080</v>
      </c>
      <c r="F2304" s="20">
        <v>36250</v>
      </c>
      <c r="G2304" s="19" t="s">
        <v>75</v>
      </c>
      <c r="H2304" s="19" t="s">
        <v>94</v>
      </c>
      <c r="I2304" s="19" t="s">
        <v>12354</v>
      </c>
      <c r="O2304" s="19" t="s">
        <v>10768</v>
      </c>
      <c r="P2304" s="20"/>
      <c r="R2304" s="19">
        <v>5730</v>
      </c>
      <c r="S2304" s="19" t="str">
        <f>IF(COUNTIF($B$2:B2304,B2304)&gt;1,"重複","")</f>
        <v/>
      </c>
      <c r="T2304" s="19" t="s">
        <v>11124</v>
      </c>
    </row>
    <row r="2305" spans="1:20" s="19" customFormat="1" hidden="1">
      <c r="A2305" s="19">
        <v>720050208</v>
      </c>
      <c r="B2305" s="19">
        <v>20063747</v>
      </c>
      <c r="C2305" s="19" t="s">
        <v>3767</v>
      </c>
      <c r="D2305" s="19" t="s">
        <v>3768</v>
      </c>
      <c r="E2305" s="20">
        <v>38292</v>
      </c>
      <c r="F2305" s="20">
        <v>38442</v>
      </c>
      <c r="G2305" s="19" t="s">
        <v>75</v>
      </c>
      <c r="H2305" s="19" t="s">
        <v>43</v>
      </c>
      <c r="I2305" s="19" t="s">
        <v>482</v>
      </c>
      <c r="O2305" s="19" t="s">
        <v>10771</v>
      </c>
      <c r="P2305" s="20"/>
      <c r="R2305" s="19">
        <v>6230</v>
      </c>
      <c r="S2305" s="19" t="str">
        <f>IF(COUNTIF($B$2:B2305,B2305)&gt;1,"重複","")</f>
        <v/>
      </c>
      <c r="T2305" s="19" t="s">
        <v>11124</v>
      </c>
    </row>
    <row r="2306" spans="1:20" s="19" customFormat="1" hidden="1">
      <c r="A2306" s="19">
        <v>720050209</v>
      </c>
      <c r="B2306" s="19">
        <v>20033950</v>
      </c>
      <c r="C2306" s="19" t="s">
        <v>7239</v>
      </c>
      <c r="D2306" s="19" t="s">
        <v>7240</v>
      </c>
      <c r="E2306" s="20">
        <v>36800</v>
      </c>
      <c r="F2306" s="20">
        <v>36981</v>
      </c>
      <c r="G2306" s="19" t="s">
        <v>75</v>
      </c>
      <c r="H2306" s="19" t="s">
        <v>94</v>
      </c>
      <c r="I2306" s="19" t="s">
        <v>7241</v>
      </c>
      <c r="O2306" s="19" t="s">
        <v>10768</v>
      </c>
      <c r="P2306" s="20"/>
      <c r="R2306" s="19">
        <v>5110</v>
      </c>
      <c r="S2306" s="19" t="str">
        <f>IF(COUNTIF($B$2:B2306,B2306)&gt;1,"重複","")</f>
        <v/>
      </c>
      <c r="T2306" s="19" t="s">
        <v>11124</v>
      </c>
    </row>
    <row r="2307" spans="1:20" s="19" customFormat="1" hidden="1">
      <c r="A2307" s="19">
        <v>720050210</v>
      </c>
      <c r="B2307" s="19">
        <v>20022143</v>
      </c>
      <c r="C2307" s="19" t="s">
        <v>5176</v>
      </c>
      <c r="D2307" s="19" t="s">
        <v>5177</v>
      </c>
      <c r="E2307" s="20">
        <v>36069</v>
      </c>
      <c r="F2307" s="20">
        <v>36250</v>
      </c>
      <c r="G2307" s="19" t="s">
        <v>75</v>
      </c>
      <c r="H2307" s="19" t="s">
        <v>94</v>
      </c>
      <c r="I2307" s="19" t="s">
        <v>1916</v>
      </c>
      <c r="O2307" s="19" t="s">
        <v>10768</v>
      </c>
      <c r="P2307" s="20"/>
      <c r="R2307" s="19">
        <v>5730</v>
      </c>
      <c r="S2307" s="19" t="str">
        <f>IF(COUNTIF($B$2:B2307,B2307)&gt;1,"重複","")</f>
        <v/>
      </c>
      <c r="T2307" s="19" t="s">
        <v>11124</v>
      </c>
    </row>
    <row r="2308" spans="1:20" s="19" customFormat="1" hidden="1">
      <c r="A2308" s="19">
        <v>720050211</v>
      </c>
      <c r="B2308" s="19">
        <v>20064557</v>
      </c>
      <c r="C2308" s="19" t="s">
        <v>6290</v>
      </c>
      <c r="D2308" s="19" t="s">
        <v>6291</v>
      </c>
      <c r="E2308" s="20">
        <v>38322</v>
      </c>
      <c r="F2308" s="20">
        <v>38442</v>
      </c>
      <c r="G2308" s="19" t="s">
        <v>75</v>
      </c>
      <c r="H2308" s="19" t="s">
        <v>43</v>
      </c>
      <c r="I2308" s="19" t="s">
        <v>3089</v>
      </c>
      <c r="O2308" s="19" t="s">
        <v>10771</v>
      </c>
      <c r="P2308" s="20"/>
      <c r="R2308" s="19">
        <v>5230</v>
      </c>
      <c r="S2308" s="19" t="str">
        <f>IF(COUNTIF($B$2:B2308,B2308)&gt;1,"重複","")</f>
        <v/>
      </c>
      <c r="T2308" s="19" t="s">
        <v>11124</v>
      </c>
    </row>
    <row r="2309" spans="1:20" s="19" customFormat="1" hidden="1">
      <c r="A2309" s="19">
        <v>720050212</v>
      </c>
      <c r="B2309" s="19">
        <v>20070007</v>
      </c>
      <c r="C2309" s="19" t="s">
        <v>7290</v>
      </c>
      <c r="D2309" s="19" t="s">
        <v>7219</v>
      </c>
      <c r="E2309" s="20">
        <v>38626</v>
      </c>
      <c r="F2309" s="20">
        <v>38807</v>
      </c>
      <c r="G2309" s="19" t="s">
        <v>75</v>
      </c>
      <c r="H2309" s="19" t="s">
        <v>33</v>
      </c>
      <c r="I2309" s="19" t="s">
        <v>1168</v>
      </c>
      <c r="O2309" s="19" t="s">
        <v>10770</v>
      </c>
      <c r="P2309" s="20"/>
      <c r="R2309" s="19">
        <v>5730</v>
      </c>
      <c r="S2309" s="19" t="str">
        <f>IF(COUNTIF($B$2:B2309,B2309)&gt;1,"重複","")</f>
        <v/>
      </c>
      <c r="T2309" s="19" t="s">
        <v>11124</v>
      </c>
    </row>
    <row r="2310" spans="1:20" s="19" customFormat="1" hidden="1">
      <c r="A2310" s="19">
        <v>720050213</v>
      </c>
      <c r="B2310" s="19">
        <v>20025256</v>
      </c>
      <c r="C2310" s="19" t="s">
        <v>7218</v>
      </c>
      <c r="D2310" s="19" t="s">
        <v>7219</v>
      </c>
      <c r="E2310" s="20">
        <v>36251</v>
      </c>
      <c r="F2310" s="20">
        <v>36616</v>
      </c>
      <c r="G2310" s="19" t="s">
        <v>75</v>
      </c>
      <c r="H2310" s="19" t="s">
        <v>43</v>
      </c>
      <c r="I2310" s="19" t="s">
        <v>7220</v>
      </c>
      <c r="O2310" s="19" t="s">
        <v>10771</v>
      </c>
      <c r="P2310" s="20"/>
      <c r="R2310" s="19">
        <v>5730</v>
      </c>
      <c r="S2310" s="19" t="str">
        <f>IF(COUNTIF($B$2:B2310,B2310)&gt;1,"重複","")</f>
        <v/>
      </c>
      <c r="T2310" s="19" t="s">
        <v>11124</v>
      </c>
    </row>
    <row r="2311" spans="1:20" s="19" customFormat="1" hidden="1">
      <c r="A2311" s="19">
        <v>720050214</v>
      </c>
      <c r="B2311" s="19">
        <v>20038326</v>
      </c>
      <c r="C2311" s="19" t="s">
        <v>13372</v>
      </c>
      <c r="D2311" s="19" t="s">
        <v>13373</v>
      </c>
      <c r="E2311" s="20">
        <v>37043</v>
      </c>
      <c r="F2311" s="20">
        <v>37346</v>
      </c>
      <c r="G2311" s="19" t="s">
        <v>12416</v>
      </c>
      <c r="H2311" s="19" t="s">
        <v>76</v>
      </c>
      <c r="I2311" s="19" t="s">
        <v>6000</v>
      </c>
      <c r="O2311" s="19" t="s">
        <v>10776</v>
      </c>
      <c r="P2311" s="20"/>
      <c r="R2311" s="19">
        <v>0</v>
      </c>
      <c r="S2311" s="19" t="str">
        <f>IF(COUNTIF($B$2:B2311,B2311)&gt;1,"重複","")</f>
        <v/>
      </c>
      <c r="T2311" s="19" t="s">
        <v>12418</v>
      </c>
    </row>
    <row r="2312" spans="1:20" s="19" customFormat="1" hidden="1">
      <c r="A2312" s="19">
        <v>720050214</v>
      </c>
      <c r="B2312" s="19">
        <v>20061807</v>
      </c>
      <c r="C2312" s="19" t="s">
        <v>13374</v>
      </c>
      <c r="D2312" s="19" t="s">
        <v>13373</v>
      </c>
      <c r="E2312" s="20">
        <v>38261</v>
      </c>
      <c r="F2312" s="20">
        <v>38442</v>
      </c>
      <c r="G2312" s="19" t="s">
        <v>12416</v>
      </c>
      <c r="H2312" s="19" t="s">
        <v>2660</v>
      </c>
      <c r="I2312" s="19" t="s">
        <v>2118</v>
      </c>
      <c r="O2312" s="19" t="s">
        <v>10769</v>
      </c>
      <c r="P2312" s="20"/>
      <c r="R2312" s="19">
        <v>5230</v>
      </c>
      <c r="S2312" s="19" t="str">
        <f>IF(COUNTIF($B$2:B2312,B2312)&gt;1,"重複","")</f>
        <v/>
      </c>
      <c r="T2312" s="19" t="s">
        <v>12418</v>
      </c>
    </row>
    <row r="2313" spans="1:20" s="19" customFormat="1" hidden="1">
      <c r="A2313" s="19">
        <v>720050215</v>
      </c>
      <c r="B2313" s="19">
        <v>20069661</v>
      </c>
      <c r="C2313" s="19" t="s">
        <v>7285</v>
      </c>
      <c r="D2313" s="19" t="s">
        <v>7286</v>
      </c>
      <c r="E2313" s="20">
        <v>38626</v>
      </c>
      <c r="F2313" s="20">
        <v>38807</v>
      </c>
      <c r="G2313" s="19" t="s">
        <v>75</v>
      </c>
      <c r="H2313" s="19" t="s">
        <v>94</v>
      </c>
      <c r="I2313" s="19" t="s">
        <v>7287</v>
      </c>
      <c r="O2313" s="19" t="s">
        <v>10768</v>
      </c>
      <c r="P2313" s="20"/>
      <c r="R2313" s="19">
        <v>4740</v>
      </c>
      <c r="S2313" s="19" t="str">
        <f>IF(COUNTIF($B$2:B2313,B2313)&gt;1,"重複","")</f>
        <v/>
      </c>
      <c r="T2313" s="19" t="s">
        <v>11124</v>
      </c>
    </row>
    <row r="2314" spans="1:20" s="19" customFormat="1" hidden="1">
      <c r="A2314" s="19">
        <v>720050216</v>
      </c>
      <c r="B2314" s="19">
        <v>20023032</v>
      </c>
      <c r="C2314" s="19" t="s">
        <v>6715</v>
      </c>
      <c r="D2314" s="19" t="s">
        <v>6716</v>
      </c>
      <c r="E2314" s="20">
        <v>35886</v>
      </c>
      <c r="F2314" s="20">
        <v>36250</v>
      </c>
      <c r="G2314" s="19" t="s">
        <v>75</v>
      </c>
      <c r="H2314" s="19" t="s">
        <v>43</v>
      </c>
      <c r="O2314" s="19" t="s">
        <v>10771</v>
      </c>
      <c r="P2314" s="20"/>
      <c r="R2314" s="19">
        <v>6230</v>
      </c>
      <c r="S2314" s="19" t="str">
        <f>IF(COUNTIF($B$2:B2314,B2314)&gt;1,"重複","")</f>
        <v/>
      </c>
      <c r="T2314" s="19" t="s">
        <v>11124</v>
      </c>
    </row>
    <row r="2315" spans="1:20" s="19" customFormat="1" hidden="1">
      <c r="A2315" s="19">
        <v>720050217</v>
      </c>
      <c r="B2315" s="19">
        <v>20055595</v>
      </c>
      <c r="C2315" s="19" t="s">
        <v>3342</v>
      </c>
      <c r="D2315" s="19" t="s">
        <v>1359</v>
      </c>
      <c r="E2315" s="20">
        <v>37914</v>
      </c>
      <c r="F2315" s="20">
        <v>38077</v>
      </c>
      <c r="G2315" s="19" t="s">
        <v>75</v>
      </c>
      <c r="H2315" s="19" t="s">
        <v>43</v>
      </c>
      <c r="I2315" s="19" t="s">
        <v>1420</v>
      </c>
      <c r="O2315" s="19" t="s">
        <v>10771</v>
      </c>
      <c r="P2315" s="20">
        <v>41365</v>
      </c>
      <c r="Q2315" s="19" t="s">
        <v>29</v>
      </c>
      <c r="R2315" s="19">
        <v>5600</v>
      </c>
      <c r="S2315" s="19" t="str">
        <f>IF(COUNTIF($B$2:B2315,B2315)&gt;1,"重複","")</f>
        <v/>
      </c>
      <c r="T2315" s="19" t="s">
        <v>11124</v>
      </c>
    </row>
    <row r="2316" spans="1:20" s="19" customFormat="1" hidden="1">
      <c r="A2316" s="19">
        <v>720050218</v>
      </c>
      <c r="B2316" s="19">
        <v>20065047</v>
      </c>
      <c r="C2316" s="19" t="s">
        <v>7263</v>
      </c>
      <c r="D2316" s="19" t="s">
        <v>7264</v>
      </c>
      <c r="E2316" s="20">
        <v>38626</v>
      </c>
      <c r="F2316" s="20">
        <v>38807</v>
      </c>
      <c r="G2316" s="19" t="s">
        <v>75</v>
      </c>
      <c r="H2316" s="19" t="s">
        <v>94</v>
      </c>
      <c r="I2316" s="19" t="s">
        <v>7265</v>
      </c>
      <c r="O2316" s="19" t="s">
        <v>10768</v>
      </c>
      <c r="P2316" s="20"/>
      <c r="R2316" s="19">
        <v>6600</v>
      </c>
      <c r="S2316" s="19" t="str">
        <f>IF(COUNTIF($B$2:B2316,B2316)&gt;1,"重複","")</f>
        <v/>
      </c>
      <c r="T2316" s="19" t="s">
        <v>11124</v>
      </c>
    </row>
    <row r="2317" spans="1:20" s="19" customFormat="1" hidden="1">
      <c r="A2317" s="19">
        <v>720050219</v>
      </c>
      <c r="B2317" s="19">
        <v>20061356</v>
      </c>
      <c r="C2317" s="19" t="s">
        <v>13375</v>
      </c>
      <c r="D2317" s="19" t="s">
        <v>13376</v>
      </c>
      <c r="E2317" s="20">
        <v>38188</v>
      </c>
      <c r="F2317" s="20">
        <v>38442</v>
      </c>
      <c r="G2317" s="19" t="s">
        <v>12416</v>
      </c>
      <c r="H2317" s="19" t="s">
        <v>76</v>
      </c>
      <c r="I2317" s="19" t="s">
        <v>12482</v>
      </c>
      <c r="O2317" s="19" t="s">
        <v>10776</v>
      </c>
      <c r="P2317" s="20"/>
      <c r="R2317" s="19">
        <v>0</v>
      </c>
      <c r="S2317" s="19" t="str">
        <f>IF(COUNTIF($B$2:B2317,B2317)&gt;1,"重複","")</f>
        <v/>
      </c>
      <c r="T2317" s="19" t="s">
        <v>12418</v>
      </c>
    </row>
    <row r="2318" spans="1:20" s="19" customFormat="1" hidden="1">
      <c r="A2318" s="19">
        <v>720050220</v>
      </c>
      <c r="B2318" s="19">
        <v>20061694</v>
      </c>
      <c r="C2318" s="19" t="s">
        <v>2193</v>
      </c>
      <c r="D2318" s="19" t="s">
        <v>2194</v>
      </c>
      <c r="E2318" s="20">
        <v>38261</v>
      </c>
      <c r="F2318" s="20">
        <v>38442</v>
      </c>
      <c r="G2318" s="19" t="s">
        <v>75</v>
      </c>
      <c r="H2318" s="19" t="s">
        <v>10781</v>
      </c>
      <c r="I2318" s="19" t="s">
        <v>2118</v>
      </c>
      <c r="O2318" s="19" t="s">
        <v>10782</v>
      </c>
      <c r="P2318" s="20">
        <v>42646</v>
      </c>
      <c r="Q2318" s="19" t="s">
        <v>29</v>
      </c>
      <c r="R2318" s="19">
        <v>5230</v>
      </c>
      <c r="S2318" s="19" t="str">
        <f>IF(COUNTIF($B$2:B2318,B2318)&gt;1,"重複","")</f>
        <v/>
      </c>
      <c r="T2318" s="19" t="s">
        <v>11124</v>
      </c>
    </row>
    <row r="2319" spans="1:20" s="19" customFormat="1" hidden="1">
      <c r="A2319" s="19">
        <v>720050221</v>
      </c>
      <c r="B2319" s="19">
        <v>20069606</v>
      </c>
      <c r="C2319" s="19" t="s">
        <v>7280</v>
      </c>
      <c r="D2319" s="19" t="s">
        <v>7281</v>
      </c>
      <c r="E2319" s="20">
        <v>38626</v>
      </c>
      <c r="F2319" s="20">
        <v>38807</v>
      </c>
      <c r="G2319" s="19" t="s">
        <v>75</v>
      </c>
      <c r="H2319" s="19" t="s">
        <v>33</v>
      </c>
      <c r="I2319" s="19" t="s">
        <v>2586</v>
      </c>
      <c r="O2319" s="19" t="s">
        <v>10770</v>
      </c>
      <c r="P2319" s="20"/>
      <c r="R2319" s="19">
        <v>6600</v>
      </c>
      <c r="S2319" s="19" t="str">
        <f>IF(COUNTIF($B$2:B2319,B2319)&gt;1,"重複","")</f>
        <v/>
      </c>
      <c r="T2319" s="19" t="s">
        <v>11124</v>
      </c>
    </row>
    <row r="2320" spans="1:20" s="19" customFormat="1" hidden="1">
      <c r="A2320" s="19">
        <v>720050222</v>
      </c>
      <c r="B2320" s="19">
        <v>20056299</v>
      </c>
      <c r="C2320" s="19" t="s">
        <v>6343</v>
      </c>
      <c r="D2320" s="19" t="s">
        <v>6344</v>
      </c>
      <c r="E2320" s="20">
        <v>37987</v>
      </c>
      <c r="F2320" s="20">
        <v>38077</v>
      </c>
      <c r="G2320" s="19" t="s">
        <v>75</v>
      </c>
      <c r="H2320" s="19" t="s">
        <v>43</v>
      </c>
      <c r="I2320" s="19" t="s">
        <v>12158</v>
      </c>
      <c r="O2320" s="19" t="s">
        <v>10771</v>
      </c>
      <c r="P2320" s="20"/>
      <c r="R2320" s="19">
        <v>4740</v>
      </c>
      <c r="S2320" s="19" t="str">
        <f>IF(COUNTIF($B$2:B2320,B2320)&gt;1,"重複","")</f>
        <v/>
      </c>
      <c r="T2320" s="19" t="s">
        <v>11124</v>
      </c>
    </row>
    <row r="2321" spans="1:20" s="19" customFormat="1" hidden="1">
      <c r="A2321" s="19">
        <v>720050223</v>
      </c>
      <c r="B2321" s="19">
        <v>20026377</v>
      </c>
      <c r="C2321" s="19" t="s">
        <v>1598</v>
      </c>
      <c r="D2321" s="19" t="s">
        <v>1599</v>
      </c>
      <c r="E2321" s="20">
        <v>36819</v>
      </c>
      <c r="F2321" s="20">
        <v>36981</v>
      </c>
      <c r="G2321" s="19" t="s">
        <v>75</v>
      </c>
      <c r="H2321" s="19" t="s">
        <v>43</v>
      </c>
      <c r="I2321" s="19" t="s">
        <v>11773</v>
      </c>
      <c r="O2321" s="19" t="s">
        <v>10771</v>
      </c>
      <c r="P2321" s="20">
        <v>44531</v>
      </c>
      <c r="Q2321" s="19" t="s">
        <v>29</v>
      </c>
      <c r="R2321" s="19">
        <v>5230</v>
      </c>
      <c r="S2321" s="19" t="str">
        <f>IF(COUNTIF($B$2:B2321,B2321)&gt;1,"重複","")</f>
        <v/>
      </c>
      <c r="T2321" s="19" t="s">
        <v>11124</v>
      </c>
    </row>
    <row r="2322" spans="1:20" s="19" customFormat="1" hidden="1">
      <c r="A2322" s="19">
        <v>720050224</v>
      </c>
      <c r="B2322" s="19">
        <v>20070647</v>
      </c>
      <c r="C2322" s="19" t="s">
        <v>13377</v>
      </c>
      <c r="D2322" s="19" t="s">
        <v>13378</v>
      </c>
      <c r="E2322" s="20">
        <v>38626</v>
      </c>
      <c r="F2322" s="20">
        <v>38807</v>
      </c>
      <c r="G2322" s="19" t="s">
        <v>12416</v>
      </c>
      <c r="H2322" s="19" t="s">
        <v>2660</v>
      </c>
      <c r="I2322" s="19" t="s">
        <v>2118</v>
      </c>
      <c r="O2322" s="19" t="s">
        <v>10769</v>
      </c>
      <c r="P2322" s="20"/>
      <c r="R2322" s="19">
        <v>5730</v>
      </c>
      <c r="S2322" s="19" t="str">
        <f>IF(COUNTIF($B$2:B2322,B2322)&gt;1,"重複","")</f>
        <v/>
      </c>
      <c r="T2322" s="19" t="s">
        <v>12418</v>
      </c>
    </row>
    <row r="2323" spans="1:20" s="19" customFormat="1" hidden="1">
      <c r="A2323" s="19">
        <v>720050225</v>
      </c>
      <c r="B2323" s="19">
        <v>20024288</v>
      </c>
      <c r="C2323" s="19" t="s">
        <v>641</v>
      </c>
      <c r="D2323" s="19" t="s">
        <v>642</v>
      </c>
      <c r="E2323" s="20">
        <v>44652</v>
      </c>
      <c r="F2323" s="20">
        <v>45016</v>
      </c>
      <c r="G2323" s="19" t="s">
        <v>75</v>
      </c>
      <c r="H2323" s="19" t="s">
        <v>43</v>
      </c>
      <c r="I2323" s="19" t="s">
        <v>1585</v>
      </c>
      <c r="O2323" s="19" t="s">
        <v>10771</v>
      </c>
      <c r="P2323" s="21">
        <v>44317</v>
      </c>
      <c r="Q2323" s="19" t="s">
        <v>29</v>
      </c>
      <c r="R2323" s="19">
        <v>6230</v>
      </c>
      <c r="S2323" s="19" t="str">
        <f>IF(COUNTIF($B$2:B2323,B2323)&gt;1,"重複","")</f>
        <v/>
      </c>
      <c r="T2323" s="19" t="s">
        <v>11124</v>
      </c>
    </row>
    <row r="2324" spans="1:20" s="19" customFormat="1" hidden="1">
      <c r="A2324" s="19">
        <v>720050226</v>
      </c>
      <c r="B2324" s="19">
        <v>20070540</v>
      </c>
      <c r="C2324" s="19" t="s">
        <v>7298</v>
      </c>
      <c r="D2324" s="19" t="s">
        <v>7299</v>
      </c>
      <c r="E2324" s="20">
        <v>38626</v>
      </c>
      <c r="F2324" s="20">
        <v>38807</v>
      </c>
      <c r="G2324" s="19" t="s">
        <v>75</v>
      </c>
      <c r="H2324" s="19" t="s">
        <v>28</v>
      </c>
      <c r="I2324" s="19" t="s">
        <v>7300</v>
      </c>
      <c r="O2324" s="19" t="s">
        <v>10787</v>
      </c>
      <c r="P2324" s="20"/>
      <c r="R2324" s="19">
        <v>6600</v>
      </c>
      <c r="S2324" s="19" t="str">
        <f>IF(COUNTIF($B$2:B2324,B2324)&gt;1,"重複","")</f>
        <v/>
      </c>
      <c r="T2324" s="19" t="s">
        <v>11124</v>
      </c>
    </row>
    <row r="2325" spans="1:20" s="19" customFormat="1" hidden="1">
      <c r="A2325" s="19">
        <v>720050227</v>
      </c>
      <c r="B2325" s="19">
        <v>20045183</v>
      </c>
      <c r="C2325" s="19" t="s">
        <v>7250</v>
      </c>
      <c r="D2325" s="19" t="s">
        <v>7251</v>
      </c>
      <c r="E2325" s="20">
        <v>37530</v>
      </c>
      <c r="F2325" s="20">
        <v>37711</v>
      </c>
      <c r="G2325" s="19" t="s">
        <v>75</v>
      </c>
      <c r="H2325" s="19" t="s">
        <v>119</v>
      </c>
      <c r="I2325" s="19" t="s">
        <v>163</v>
      </c>
      <c r="O2325" s="19" t="s">
        <v>10792</v>
      </c>
      <c r="P2325" s="20"/>
      <c r="R2325" s="19">
        <v>6230</v>
      </c>
      <c r="S2325" s="19" t="str">
        <f>IF(COUNTIF($B$2:B2325,B2325)&gt;1,"重複","")</f>
        <v/>
      </c>
      <c r="T2325" s="19" t="s">
        <v>11124</v>
      </c>
    </row>
    <row r="2326" spans="1:20" s="19" customFormat="1" hidden="1">
      <c r="A2326" s="19">
        <v>720050228</v>
      </c>
      <c r="B2326" s="19">
        <v>20067517</v>
      </c>
      <c r="C2326" s="19" t="s">
        <v>7276</v>
      </c>
      <c r="D2326" s="19" t="s">
        <v>7277</v>
      </c>
      <c r="E2326" s="20">
        <v>38626</v>
      </c>
      <c r="F2326" s="20">
        <v>38807</v>
      </c>
      <c r="G2326" s="19" t="s">
        <v>75</v>
      </c>
      <c r="H2326" s="19" t="s">
        <v>33</v>
      </c>
      <c r="I2326" s="19" t="s">
        <v>3100</v>
      </c>
      <c r="O2326" s="19" t="s">
        <v>10770</v>
      </c>
      <c r="P2326" s="20"/>
      <c r="R2326" s="19">
        <v>5600</v>
      </c>
      <c r="S2326" s="19" t="str">
        <f>IF(COUNTIF($B$2:B2326,B2326)&gt;1,"重複","")</f>
        <v/>
      </c>
      <c r="T2326" s="19" t="s">
        <v>11124</v>
      </c>
    </row>
    <row r="2327" spans="1:20" s="19" customFormat="1" hidden="1">
      <c r="A2327" s="19">
        <v>720050229</v>
      </c>
      <c r="B2327" s="19">
        <v>20070665</v>
      </c>
      <c r="C2327" s="19" t="s">
        <v>7311</v>
      </c>
      <c r="D2327" s="19" t="s">
        <v>7312</v>
      </c>
      <c r="E2327" s="20">
        <v>38626</v>
      </c>
      <c r="F2327" s="20">
        <v>38807</v>
      </c>
      <c r="G2327" s="19" t="s">
        <v>75</v>
      </c>
      <c r="H2327" s="19" t="s">
        <v>2660</v>
      </c>
      <c r="I2327" s="19" t="s">
        <v>2118</v>
      </c>
      <c r="O2327" s="19" t="s">
        <v>10769</v>
      </c>
      <c r="P2327" s="20"/>
      <c r="R2327" s="19">
        <v>5230</v>
      </c>
      <c r="S2327" s="19" t="str">
        <f>IF(COUNTIF($B$2:B2327,B2327)&gt;1,"重複","")</f>
        <v/>
      </c>
      <c r="T2327" s="19" t="s">
        <v>11124</v>
      </c>
    </row>
    <row r="2328" spans="1:20" s="19" customFormat="1" hidden="1">
      <c r="A2328" s="19">
        <v>720050230</v>
      </c>
      <c r="B2328" s="19">
        <v>20052349</v>
      </c>
      <c r="C2328" s="19" t="s">
        <v>5116</v>
      </c>
      <c r="D2328" s="19" t="s">
        <v>5117</v>
      </c>
      <c r="E2328" s="20">
        <v>37773</v>
      </c>
      <c r="F2328" s="20">
        <v>38077</v>
      </c>
      <c r="G2328" s="19" t="s">
        <v>75</v>
      </c>
      <c r="H2328" s="19" t="s">
        <v>43</v>
      </c>
      <c r="I2328" s="19" t="s">
        <v>482</v>
      </c>
      <c r="O2328" s="19" t="s">
        <v>10771</v>
      </c>
      <c r="P2328" s="20"/>
      <c r="R2328" s="19">
        <v>5230</v>
      </c>
      <c r="S2328" s="19" t="str">
        <f>IF(COUNTIF($B$2:B2328,B2328)&gt;1,"重複","")</f>
        <v/>
      </c>
      <c r="T2328" s="19" t="s">
        <v>11124</v>
      </c>
    </row>
    <row r="2329" spans="1:20" s="19" customFormat="1" hidden="1">
      <c r="A2329" s="19">
        <v>720050231</v>
      </c>
      <c r="B2329" s="19">
        <v>20023200</v>
      </c>
      <c r="C2329" s="19" t="s">
        <v>3420</v>
      </c>
      <c r="D2329" s="19" t="s">
        <v>3421</v>
      </c>
      <c r="E2329" s="20">
        <v>36069</v>
      </c>
      <c r="F2329" s="20">
        <v>36250</v>
      </c>
      <c r="G2329" s="19" t="s">
        <v>75</v>
      </c>
      <c r="H2329" s="19" t="s">
        <v>43</v>
      </c>
      <c r="I2329" s="19" t="s">
        <v>10963</v>
      </c>
      <c r="O2329" s="19" t="s">
        <v>10771</v>
      </c>
      <c r="P2329" s="20">
        <v>41589</v>
      </c>
      <c r="Q2329" s="19" t="s">
        <v>29</v>
      </c>
      <c r="R2329" s="19">
        <v>6230</v>
      </c>
      <c r="S2329" s="19" t="str">
        <f>IF(COUNTIF($B$2:B2329,B2329)&gt;1,"重複","")</f>
        <v/>
      </c>
      <c r="T2329" s="19" t="s">
        <v>11124</v>
      </c>
    </row>
    <row r="2330" spans="1:20" s="19" customFormat="1" hidden="1">
      <c r="A2330" s="19">
        <v>720050232</v>
      </c>
      <c r="B2330" s="19">
        <v>20065083</v>
      </c>
      <c r="C2330" s="19" t="s">
        <v>7266</v>
      </c>
      <c r="D2330" s="19" t="s">
        <v>7267</v>
      </c>
      <c r="E2330" s="20">
        <v>38626</v>
      </c>
      <c r="F2330" s="20">
        <v>38807</v>
      </c>
      <c r="G2330" s="19" t="s">
        <v>75</v>
      </c>
      <c r="H2330" s="19" t="s">
        <v>94</v>
      </c>
      <c r="I2330" s="19" t="s">
        <v>7268</v>
      </c>
      <c r="O2330" s="19" t="s">
        <v>10768</v>
      </c>
      <c r="P2330" s="20"/>
      <c r="R2330" s="19">
        <v>5600</v>
      </c>
      <c r="S2330" s="19" t="str">
        <f>IF(COUNTIF($B$2:B2330,B2330)&gt;1,"重複","")</f>
        <v/>
      </c>
      <c r="T2330" s="19" t="s">
        <v>11124</v>
      </c>
    </row>
    <row r="2331" spans="1:20" s="19" customFormat="1" hidden="1">
      <c r="A2331" s="19">
        <v>720050233</v>
      </c>
      <c r="B2331" s="19">
        <v>20023219</v>
      </c>
      <c r="C2331" s="19" t="s">
        <v>5773</v>
      </c>
      <c r="D2331" s="19" t="s">
        <v>5774</v>
      </c>
      <c r="E2331" s="20">
        <v>35886</v>
      </c>
      <c r="F2331" s="20">
        <v>36250</v>
      </c>
      <c r="G2331" s="19" t="s">
        <v>75</v>
      </c>
      <c r="H2331" s="19" t="s">
        <v>43</v>
      </c>
      <c r="O2331" s="19" t="s">
        <v>10771</v>
      </c>
      <c r="P2331" s="20"/>
      <c r="R2331" s="19">
        <v>6230</v>
      </c>
      <c r="S2331" s="19" t="str">
        <f>IF(COUNTIF($B$2:B2331,B2331)&gt;1,"重複","")</f>
        <v/>
      </c>
      <c r="T2331" s="19" t="s">
        <v>11124</v>
      </c>
    </row>
    <row r="2332" spans="1:20" s="19" customFormat="1" hidden="1">
      <c r="A2332" s="19">
        <v>720050234</v>
      </c>
      <c r="B2332" s="19">
        <v>20027442</v>
      </c>
      <c r="C2332" s="19" t="s">
        <v>7223</v>
      </c>
      <c r="D2332" s="19" t="s">
        <v>7224</v>
      </c>
      <c r="E2332" s="20">
        <v>36617</v>
      </c>
      <c r="F2332" s="20">
        <v>36981</v>
      </c>
      <c r="G2332" s="19" t="s">
        <v>75</v>
      </c>
      <c r="H2332" s="19" t="s">
        <v>76</v>
      </c>
      <c r="I2332" s="19" t="s">
        <v>12071</v>
      </c>
      <c r="J2332" s="19" t="s">
        <v>267</v>
      </c>
      <c r="K2332" s="19" t="s">
        <v>7225</v>
      </c>
      <c r="O2332" s="19" t="s">
        <v>10776</v>
      </c>
      <c r="P2332" s="20"/>
      <c r="R2332" s="19">
        <v>6230</v>
      </c>
      <c r="S2332" s="19" t="str">
        <f>IF(COUNTIF($B$2:B2332,B2332)&gt;1,"重複","")</f>
        <v/>
      </c>
      <c r="T2332" s="19" t="s">
        <v>11124</v>
      </c>
    </row>
    <row r="2333" spans="1:20" s="19" customFormat="1" hidden="1">
      <c r="A2333" s="19">
        <v>720050235</v>
      </c>
      <c r="B2333" s="19">
        <v>20070656</v>
      </c>
      <c r="C2333" s="19" t="s">
        <v>7309</v>
      </c>
      <c r="D2333" s="19" t="s">
        <v>7310</v>
      </c>
      <c r="E2333" s="20">
        <v>38626</v>
      </c>
      <c r="F2333" s="20">
        <v>38807</v>
      </c>
      <c r="G2333" s="19" t="s">
        <v>75</v>
      </c>
      <c r="H2333" s="19" t="s">
        <v>2660</v>
      </c>
      <c r="I2333" s="19" t="s">
        <v>2118</v>
      </c>
      <c r="O2333" s="19" t="s">
        <v>10769</v>
      </c>
      <c r="P2333" s="20"/>
      <c r="R2333" s="19">
        <v>6230</v>
      </c>
      <c r="S2333" s="19" t="str">
        <f>IF(COUNTIF($B$2:B2333,B2333)&gt;1,"重複","")</f>
        <v/>
      </c>
      <c r="T2333" s="19" t="s">
        <v>11124</v>
      </c>
    </row>
    <row r="2334" spans="1:20" s="19" customFormat="1" hidden="1">
      <c r="A2334" s="19">
        <v>720050236</v>
      </c>
      <c r="B2334" s="19">
        <v>20020383</v>
      </c>
      <c r="C2334" s="19" t="s">
        <v>5640</v>
      </c>
      <c r="D2334" s="19" t="s">
        <v>5641</v>
      </c>
      <c r="E2334" s="20">
        <v>36069</v>
      </c>
      <c r="F2334" s="20">
        <v>36250</v>
      </c>
      <c r="G2334" s="19" t="s">
        <v>75</v>
      </c>
      <c r="H2334" s="19" t="s">
        <v>119</v>
      </c>
      <c r="I2334" s="19" t="s">
        <v>4336</v>
      </c>
      <c r="O2334" s="19" t="s">
        <v>10792</v>
      </c>
      <c r="P2334" s="20"/>
      <c r="R2334" s="19">
        <v>5730</v>
      </c>
      <c r="S2334" s="19" t="str">
        <f>IF(COUNTIF($B$2:B2334,B2334)&gt;1,"重複","")</f>
        <v/>
      </c>
      <c r="T2334" s="19" t="s">
        <v>11124</v>
      </c>
    </row>
    <row r="2335" spans="1:20" s="19" customFormat="1" hidden="1">
      <c r="A2335" s="19">
        <v>720050237</v>
      </c>
      <c r="B2335" s="19">
        <v>20063686</v>
      </c>
      <c r="C2335" s="19" t="s">
        <v>5156</v>
      </c>
      <c r="D2335" s="19" t="s">
        <v>5157</v>
      </c>
      <c r="E2335" s="20">
        <v>38353</v>
      </c>
      <c r="F2335" s="20">
        <v>38442</v>
      </c>
      <c r="G2335" s="19" t="s">
        <v>75</v>
      </c>
      <c r="H2335" s="19" t="s">
        <v>33</v>
      </c>
      <c r="I2335" s="19" t="s">
        <v>2793</v>
      </c>
      <c r="O2335" s="19" t="s">
        <v>10770</v>
      </c>
      <c r="P2335" s="20"/>
      <c r="R2335" s="19">
        <v>6600</v>
      </c>
      <c r="S2335" s="19" t="str">
        <f>IF(COUNTIF($B$2:B2335,B2335)&gt;1,"重複","")</f>
        <v/>
      </c>
      <c r="T2335" s="19" t="s">
        <v>11124</v>
      </c>
    </row>
    <row r="2336" spans="1:20" s="19" customFormat="1" hidden="1">
      <c r="A2336" s="19">
        <v>720050238</v>
      </c>
      <c r="B2336" s="19">
        <v>20063774</v>
      </c>
      <c r="C2336" s="19" t="s">
        <v>7638</v>
      </c>
      <c r="D2336" s="19" t="s">
        <v>7639</v>
      </c>
      <c r="E2336" s="20">
        <v>38353</v>
      </c>
      <c r="F2336" s="20">
        <v>38442</v>
      </c>
      <c r="G2336" s="19" t="s">
        <v>75</v>
      </c>
      <c r="H2336" s="19" t="s">
        <v>76</v>
      </c>
      <c r="I2336" s="19" t="s">
        <v>2074</v>
      </c>
      <c r="O2336" s="19" t="s">
        <v>10776</v>
      </c>
      <c r="P2336" s="20"/>
      <c r="R2336" s="19">
        <v>6600</v>
      </c>
      <c r="S2336" s="19" t="str">
        <f>IF(COUNTIF($B$2:B2336,B2336)&gt;1,"重複","")</f>
        <v/>
      </c>
      <c r="T2336" s="19" t="s">
        <v>11124</v>
      </c>
    </row>
    <row r="2337" spans="1:20" s="19" customFormat="1" hidden="1">
      <c r="A2337" s="19">
        <v>720050239</v>
      </c>
      <c r="B2337" s="19">
        <v>20066159</v>
      </c>
      <c r="C2337" s="19" t="s">
        <v>7274</v>
      </c>
      <c r="D2337" s="19" t="s">
        <v>7275</v>
      </c>
      <c r="E2337" s="20">
        <v>38456</v>
      </c>
      <c r="F2337" s="20">
        <v>38625</v>
      </c>
      <c r="G2337" s="19" t="s">
        <v>75</v>
      </c>
      <c r="H2337" s="19" t="s">
        <v>28</v>
      </c>
      <c r="I2337" s="19" t="s">
        <v>12201</v>
      </c>
      <c r="O2337" s="19" t="s">
        <v>10787</v>
      </c>
      <c r="P2337" s="20"/>
      <c r="R2337" s="19">
        <v>0</v>
      </c>
      <c r="S2337" s="19" t="str">
        <f>IF(COUNTIF($B$2:B2337,B2337)&gt;1,"重複","")</f>
        <v/>
      </c>
      <c r="T2337" s="19" t="s">
        <v>11124</v>
      </c>
    </row>
    <row r="2338" spans="1:20" s="19" customFormat="1" hidden="1">
      <c r="A2338" s="19">
        <v>720050240</v>
      </c>
      <c r="B2338" s="19">
        <v>20063222</v>
      </c>
      <c r="C2338" s="19" t="s">
        <v>7632</v>
      </c>
      <c r="D2338" s="19" t="s">
        <v>7633</v>
      </c>
      <c r="E2338" s="20">
        <v>38353</v>
      </c>
      <c r="F2338" s="20">
        <v>38442</v>
      </c>
      <c r="G2338" s="19" t="s">
        <v>75</v>
      </c>
      <c r="H2338" s="19" t="s">
        <v>28</v>
      </c>
      <c r="I2338" s="19" t="s">
        <v>7634</v>
      </c>
      <c r="O2338" s="19" t="s">
        <v>10787</v>
      </c>
      <c r="P2338" s="20"/>
      <c r="R2338" s="19">
        <v>5600</v>
      </c>
      <c r="S2338" s="19" t="str">
        <f>IF(COUNTIF($B$2:B2338,B2338)&gt;1,"重複","")</f>
        <v/>
      </c>
      <c r="T2338" s="19" t="s">
        <v>11124</v>
      </c>
    </row>
    <row r="2339" spans="1:20" s="19" customFormat="1" hidden="1">
      <c r="A2339" s="19">
        <v>720050241</v>
      </c>
      <c r="B2339" s="19">
        <v>20016727</v>
      </c>
      <c r="C2339" s="19" t="s">
        <v>7213</v>
      </c>
      <c r="D2339" s="19" t="s">
        <v>7214</v>
      </c>
      <c r="E2339" s="20">
        <v>37165</v>
      </c>
      <c r="F2339" s="20">
        <v>37346</v>
      </c>
      <c r="G2339" s="19" t="s">
        <v>75</v>
      </c>
      <c r="H2339" s="19" t="s">
        <v>94</v>
      </c>
      <c r="I2339" s="19" t="s">
        <v>12349</v>
      </c>
      <c r="J2339" s="19" t="s">
        <v>12350</v>
      </c>
      <c r="O2339" s="19" t="s">
        <v>10768</v>
      </c>
      <c r="P2339" s="20"/>
      <c r="R2339" s="19">
        <v>4190</v>
      </c>
      <c r="S2339" s="19" t="str">
        <f>IF(COUNTIF($B$2:B2339,B2339)&gt;1,"重複","")</f>
        <v/>
      </c>
      <c r="T2339" s="19" t="s">
        <v>11124</v>
      </c>
    </row>
    <row r="2340" spans="1:20" s="19" customFormat="1" hidden="1">
      <c r="A2340" s="19">
        <v>720050242</v>
      </c>
      <c r="B2340" s="19">
        <v>20067526</v>
      </c>
      <c r="C2340" s="19" t="s">
        <v>7278</v>
      </c>
      <c r="D2340" s="19" t="s">
        <v>7279</v>
      </c>
      <c r="E2340" s="20">
        <v>38626</v>
      </c>
      <c r="F2340" s="20">
        <v>38807</v>
      </c>
      <c r="G2340" s="19" t="s">
        <v>75</v>
      </c>
      <c r="H2340" s="19" t="s">
        <v>94</v>
      </c>
      <c r="I2340" s="19" t="s">
        <v>6237</v>
      </c>
      <c r="O2340" s="19" t="s">
        <v>10768</v>
      </c>
      <c r="P2340" s="20"/>
      <c r="R2340" s="19">
        <v>5600</v>
      </c>
      <c r="S2340" s="19" t="str">
        <f>IF(COUNTIF($B$2:B2340,B2340)&gt;1,"重複","")</f>
        <v/>
      </c>
      <c r="T2340" s="19" t="s">
        <v>11124</v>
      </c>
    </row>
    <row r="2341" spans="1:20" s="19" customFormat="1" hidden="1">
      <c r="A2341" s="19">
        <v>720050243</v>
      </c>
      <c r="B2341" s="19">
        <v>20054980</v>
      </c>
      <c r="C2341" s="19" t="s">
        <v>6104</v>
      </c>
      <c r="D2341" s="19" t="s">
        <v>6105</v>
      </c>
      <c r="E2341" s="20">
        <v>37895</v>
      </c>
      <c r="F2341" s="20">
        <v>38077</v>
      </c>
      <c r="G2341" s="19" t="s">
        <v>75</v>
      </c>
      <c r="H2341" s="19" t="s">
        <v>2660</v>
      </c>
      <c r="I2341" s="19" t="s">
        <v>5621</v>
      </c>
      <c r="O2341" s="19" t="s">
        <v>10769</v>
      </c>
      <c r="P2341" s="20"/>
      <c r="R2341" s="19">
        <v>6230</v>
      </c>
      <c r="S2341" s="19" t="str">
        <f>IF(COUNTIF($B$2:B2341,B2341)&gt;1,"重複","")</f>
        <v/>
      </c>
      <c r="T2341" s="19" t="s">
        <v>11124</v>
      </c>
    </row>
    <row r="2342" spans="1:20" s="19" customFormat="1" hidden="1">
      <c r="A2342" s="19">
        <v>720050244</v>
      </c>
      <c r="B2342" s="19">
        <v>20070512</v>
      </c>
      <c r="C2342" s="19" t="s">
        <v>5224</v>
      </c>
      <c r="D2342" s="19" t="s">
        <v>5225</v>
      </c>
      <c r="E2342" s="20">
        <v>38626</v>
      </c>
      <c r="F2342" s="20">
        <v>38807</v>
      </c>
      <c r="G2342" s="19" t="s">
        <v>75</v>
      </c>
      <c r="H2342" s="19" t="s">
        <v>69</v>
      </c>
      <c r="I2342" s="19" t="s">
        <v>1785</v>
      </c>
      <c r="O2342" s="19" t="s">
        <v>10801</v>
      </c>
      <c r="P2342" s="20"/>
      <c r="R2342" s="19">
        <v>6600</v>
      </c>
      <c r="S2342" s="19" t="str">
        <f>IF(COUNTIF($B$2:B2342,B2342)&gt;1,"重複","")</f>
        <v/>
      </c>
      <c r="T2342" s="19" t="s">
        <v>11124</v>
      </c>
    </row>
    <row r="2343" spans="1:20" s="19" customFormat="1" hidden="1">
      <c r="A2343" s="19">
        <v>720050245</v>
      </c>
      <c r="B2343" s="19">
        <v>20024473</v>
      </c>
      <c r="C2343" s="19" t="s">
        <v>3011</v>
      </c>
      <c r="D2343" s="19" t="s">
        <v>3012</v>
      </c>
      <c r="E2343" s="20">
        <v>36069</v>
      </c>
      <c r="F2343" s="20">
        <v>36250</v>
      </c>
      <c r="G2343" s="19" t="s">
        <v>75</v>
      </c>
      <c r="H2343" s="19" t="s">
        <v>43</v>
      </c>
      <c r="I2343" s="19" t="s">
        <v>10990</v>
      </c>
      <c r="O2343" s="19" t="s">
        <v>10771</v>
      </c>
      <c r="P2343" s="20">
        <v>41974</v>
      </c>
      <c r="Q2343" s="19" t="s">
        <v>29</v>
      </c>
      <c r="R2343" s="19">
        <v>6100</v>
      </c>
      <c r="S2343" s="19" t="str">
        <f>IF(COUNTIF($B$2:B2343,B2343)&gt;1,"重複","")</f>
        <v/>
      </c>
      <c r="T2343" s="19" t="s">
        <v>11124</v>
      </c>
    </row>
    <row r="2344" spans="1:20" s="19" customFormat="1" hidden="1">
      <c r="A2344" s="19">
        <v>720050246</v>
      </c>
      <c r="B2344" s="19">
        <v>20023121</v>
      </c>
      <c r="C2344" s="19" t="s">
        <v>5771</v>
      </c>
      <c r="D2344" s="19" t="s">
        <v>5772</v>
      </c>
      <c r="E2344" s="20">
        <v>35886</v>
      </c>
      <c r="F2344" s="20">
        <v>36250</v>
      </c>
      <c r="G2344" s="19" t="s">
        <v>75</v>
      </c>
      <c r="H2344" s="19" t="s">
        <v>43</v>
      </c>
      <c r="O2344" s="19" t="s">
        <v>10771</v>
      </c>
      <c r="P2344" s="20"/>
      <c r="R2344" s="19">
        <v>6230</v>
      </c>
      <c r="S2344" s="19" t="str">
        <f>IF(COUNTIF($B$2:B2344,B2344)&gt;1,"重複","")</f>
        <v/>
      </c>
      <c r="T2344" s="19" t="s">
        <v>11124</v>
      </c>
    </row>
    <row r="2345" spans="1:20" s="19" customFormat="1" hidden="1">
      <c r="A2345" s="19">
        <v>720050247</v>
      </c>
      <c r="B2345" s="19">
        <v>20064751</v>
      </c>
      <c r="C2345" s="19" t="s">
        <v>7616</v>
      </c>
      <c r="D2345" s="19" t="s">
        <v>7617</v>
      </c>
      <c r="E2345" s="20">
        <v>38399</v>
      </c>
      <c r="F2345" s="20">
        <v>38442</v>
      </c>
      <c r="G2345" s="19" t="s">
        <v>75</v>
      </c>
      <c r="H2345" s="19" t="s">
        <v>33</v>
      </c>
      <c r="I2345" s="19" t="s">
        <v>7618</v>
      </c>
      <c r="J2345" s="19" t="s">
        <v>7619</v>
      </c>
      <c r="O2345" s="19" t="s">
        <v>10770</v>
      </c>
      <c r="P2345" s="20"/>
      <c r="R2345" s="19">
        <v>6100</v>
      </c>
      <c r="S2345" s="19" t="str">
        <f>IF(COUNTIF($B$2:B2345,B2345)&gt;1,"重複","")</f>
        <v/>
      </c>
      <c r="T2345" s="19" t="s">
        <v>11124</v>
      </c>
    </row>
    <row r="2346" spans="1:20" s="19" customFormat="1" hidden="1">
      <c r="A2346" s="19">
        <v>720050248</v>
      </c>
      <c r="B2346" s="19">
        <v>20064706</v>
      </c>
      <c r="C2346" s="19" t="s">
        <v>7614</v>
      </c>
      <c r="D2346" s="19" t="s">
        <v>7615</v>
      </c>
      <c r="E2346" s="20">
        <v>38399</v>
      </c>
      <c r="F2346" s="20">
        <v>38442</v>
      </c>
      <c r="G2346" s="19" t="s">
        <v>75</v>
      </c>
      <c r="H2346" s="19" t="s">
        <v>76</v>
      </c>
      <c r="I2346" s="19" t="s">
        <v>1482</v>
      </c>
      <c r="O2346" s="19" t="s">
        <v>10776</v>
      </c>
      <c r="P2346" s="20"/>
      <c r="R2346" s="19">
        <v>6600</v>
      </c>
      <c r="S2346" s="19" t="str">
        <f>IF(COUNTIF($B$2:B2346,B2346)&gt;1,"重複","")</f>
        <v/>
      </c>
      <c r="T2346" s="19" t="s">
        <v>11124</v>
      </c>
    </row>
    <row r="2347" spans="1:20" s="19" customFormat="1" hidden="1">
      <c r="A2347" s="19">
        <v>720050249</v>
      </c>
      <c r="B2347" s="19">
        <v>20064681</v>
      </c>
      <c r="C2347" s="19" t="s">
        <v>7604</v>
      </c>
      <c r="D2347" s="19" t="s">
        <v>7605</v>
      </c>
      <c r="E2347" s="20">
        <v>38412</v>
      </c>
      <c r="F2347" s="20">
        <v>38442</v>
      </c>
      <c r="G2347" s="19" t="s">
        <v>75</v>
      </c>
      <c r="H2347" s="19" t="s">
        <v>33</v>
      </c>
      <c r="I2347" s="19" t="s">
        <v>2796</v>
      </c>
      <c r="O2347" s="19" t="s">
        <v>10770</v>
      </c>
      <c r="P2347" s="20"/>
      <c r="R2347" s="19">
        <v>6100</v>
      </c>
      <c r="S2347" s="19" t="str">
        <f>IF(COUNTIF($B$2:B2347,B2347)&gt;1,"重複","")</f>
        <v/>
      </c>
      <c r="T2347" s="19" t="s">
        <v>11124</v>
      </c>
    </row>
    <row r="2348" spans="1:20" s="19" customFormat="1" hidden="1">
      <c r="A2348" s="19">
        <v>720050250</v>
      </c>
      <c r="B2348" s="19">
        <v>20070577</v>
      </c>
      <c r="C2348" s="19" t="s">
        <v>7301</v>
      </c>
      <c r="D2348" s="19" t="s">
        <v>7302</v>
      </c>
      <c r="E2348" s="20">
        <v>38626</v>
      </c>
      <c r="F2348" s="20">
        <v>38807</v>
      </c>
      <c r="G2348" s="19" t="s">
        <v>75</v>
      </c>
      <c r="H2348" s="19" t="s">
        <v>2660</v>
      </c>
      <c r="I2348" s="19" t="s">
        <v>2118</v>
      </c>
      <c r="O2348" s="19" t="s">
        <v>10769</v>
      </c>
      <c r="P2348" s="20"/>
      <c r="R2348" s="19">
        <v>6230</v>
      </c>
      <c r="S2348" s="19" t="str">
        <f>IF(COUNTIF($B$2:B2348,B2348)&gt;1,"重複","")</f>
        <v/>
      </c>
      <c r="T2348" s="19" t="s">
        <v>11124</v>
      </c>
    </row>
    <row r="2349" spans="1:20" s="19" customFormat="1" hidden="1">
      <c r="A2349" s="19">
        <v>720050251</v>
      </c>
      <c r="B2349" s="19">
        <v>20064831</v>
      </c>
      <c r="C2349" s="19" t="s">
        <v>7612</v>
      </c>
      <c r="D2349" s="19" t="s">
        <v>7613</v>
      </c>
      <c r="E2349" s="20">
        <v>38412</v>
      </c>
      <c r="F2349" s="20">
        <v>38442</v>
      </c>
      <c r="G2349" s="19" t="s">
        <v>75</v>
      </c>
      <c r="H2349" s="19" t="s">
        <v>76</v>
      </c>
      <c r="I2349" s="19" t="s">
        <v>7603</v>
      </c>
      <c r="O2349" s="19" t="s">
        <v>10776</v>
      </c>
      <c r="P2349" s="20"/>
      <c r="R2349" s="19">
        <v>0</v>
      </c>
      <c r="S2349" s="19" t="str">
        <f>IF(COUNTIF($B$2:B2349,B2349)&gt;1,"重複","")</f>
        <v/>
      </c>
      <c r="T2349" s="19" t="s">
        <v>11124</v>
      </c>
    </row>
    <row r="2350" spans="1:20" s="19" customFormat="1" hidden="1">
      <c r="A2350" s="19">
        <v>720050252</v>
      </c>
      <c r="B2350" s="19">
        <v>20064789</v>
      </c>
      <c r="C2350" s="19" t="s">
        <v>7610</v>
      </c>
      <c r="D2350" s="19" t="s">
        <v>7611</v>
      </c>
      <c r="E2350" s="20">
        <v>38412</v>
      </c>
      <c r="F2350" s="20">
        <v>38442</v>
      </c>
      <c r="G2350" s="19" t="s">
        <v>75</v>
      </c>
      <c r="H2350" s="19" t="s">
        <v>76</v>
      </c>
      <c r="I2350" s="19" t="s">
        <v>7603</v>
      </c>
      <c r="O2350" s="19" t="s">
        <v>10776</v>
      </c>
      <c r="P2350" s="20"/>
      <c r="R2350" s="19">
        <v>5600</v>
      </c>
      <c r="S2350" s="19" t="str">
        <f>IF(COUNTIF($B$2:B2350,B2350)&gt;1,"重複","")</f>
        <v/>
      </c>
      <c r="T2350" s="19" t="s">
        <v>11124</v>
      </c>
    </row>
    <row r="2351" spans="1:20" s="19" customFormat="1" hidden="1">
      <c r="A2351" s="19">
        <v>720050253</v>
      </c>
      <c r="B2351" s="19">
        <v>20065455</v>
      </c>
      <c r="C2351" s="19" t="s">
        <v>7271</v>
      </c>
      <c r="D2351" s="19" t="s">
        <v>7272</v>
      </c>
      <c r="E2351" s="20">
        <v>38626</v>
      </c>
      <c r="F2351" s="20">
        <v>38807</v>
      </c>
      <c r="G2351" s="19" t="s">
        <v>75</v>
      </c>
      <c r="H2351" s="19" t="s">
        <v>2660</v>
      </c>
      <c r="I2351" s="19" t="s">
        <v>7273</v>
      </c>
      <c r="O2351" s="19" t="s">
        <v>10769</v>
      </c>
      <c r="P2351" s="20"/>
      <c r="R2351" s="19">
        <v>6600</v>
      </c>
      <c r="S2351" s="19" t="str">
        <f>IF(COUNTIF($B$2:B2351,B2351)&gt;1,"重複","")</f>
        <v/>
      </c>
      <c r="T2351" s="19" t="s">
        <v>11124</v>
      </c>
    </row>
    <row r="2352" spans="1:20" s="19" customFormat="1" hidden="1">
      <c r="A2352" s="19">
        <v>720050254</v>
      </c>
      <c r="B2352" s="19">
        <v>20070601</v>
      </c>
      <c r="C2352" s="19" t="s">
        <v>7303</v>
      </c>
      <c r="D2352" s="19" t="s">
        <v>7304</v>
      </c>
      <c r="E2352" s="20">
        <v>38626</v>
      </c>
      <c r="F2352" s="20">
        <v>38807</v>
      </c>
      <c r="G2352" s="19" t="s">
        <v>75</v>
      </c>
      <c r="H2352" s="19" t="s">
        <v>2660</v>
      </c>
      <c r="I2352" s="19" t="s">
        <v>2118</v>
      </c>
      <c r="O2352" s="19" t="s">
        <v>10769</v>
      </c>
      <c r="P2352" s="20"/>
      <c r="R2352" s="19">
        <v>6600</v>
      </c>
      <c r="S2352" s="19" t="str">
        <f>IF(COUNTIF($B$2:B2352,B2352)&gt;1,"重複","")</f>
        <v/>
      </c>
      <c r="T2352" s="19" t="s">
        <v>11124</v>
      </c>
    </row>
    <row r="2353" spans="1:20" s="19" customFormat="1" hidden="1">
      <c r="A2353" s="19">
        <v>720050255</v>
      </c>
      <c r="B2353" s="19">
        <v>20022287</v>
      </c>
      <c r="C2353" s="19" t="s">
        <v>7215</v>
      </c>
      <c r="D2353" s="19" t="s">
        <v>7216</v>
      </c>
      <c r="E2353" s="20">
        <v>36647</v>
      </c>
      <c r="F2353" s="20">
        <v>36981</v>
      </c>
      <c r="G2353" s="19" t="s">
        <v>75</v>
      </c>
      <c r="H2353" s="19" t="s">
        <v>94</v>
      </c>
      <c r="I2353" s="19" t="s">
        <v>12075</v>
      </c>
      <c r="O2353" s="19" t="s">
        <v>10768</v>
      </c>
      <c r="P2353" s="20"/>
      <c r="R2353" s="19">
        <v>6600</v>
      </c>
      <c r="S2353" s="19" t="str">
        <f>IF(COUNTIF($B$2:B2353,B2353)&gt;1,"重複","")</f>
        <v/>
      </c>
      <c r="T2353" s="19" t="s">
        <v>11124</v>
      </c>
    </row>
    <row r="2354" spans="1:20" s="19" customFormat="1" hidden="1">
      <c r="A2354" s="19">
        <v>720050256</v>
      </c>
      <c r="B2354" s="19">
        <v>20031062</v>
      </c>
      <c r="C2354" s="19" t="s">
        <v>7231</v>
      </c>
      <c r="D2354" s="19" t="s">
        <v>7232</v>
      </c>
      <c r="E2354" s="20">
        <v>36251</v>
      </c>
      <c r="F2354" s="20">
        <v>36616</v>
      </c>
      <c r="G2354" s="19" t="s">
        <v>75</v>
      </c>
      <c r="H2354" s="19" t="s">
        <v>94</v>
      </c>
      <c r="I2354" s="19" t="s">
        <v>12316</v>
      </c>
      <c r="O2354" s="19" t="s">
        <v>10768</v>
      </c>
      <c r="P2354" s="20"/>
      <c r="R2354" s="19">
        <v>5730</v>
      </c>
      <c r="S2354" s="19" t="str">
        <f>IF(COUNTIF($B$2:B2354,B2354)&gt;1,"重複","")</f>
        <v/>
      </c>
      <c r="T2354" s="19" t="s">
        <v>11124</v>
      </c>
    </row>
    <row r="2355" spans="1:20" s="19" customFormat="1" hidden="1">
      <c r="A2355" s="19">
        <v>720050257</v>
      </c>
      <c r="B2355" s="19">
        <v>20069624</v>
      </c>
      <c r="C2355" s="19" t="s">
        <v>7282</v>
      </c>
      <c r="D2355" s="19" t="s">
        <v>7283</v>
      </c>
      <c r="E2355" s="20">
        <v>38626</v>
      </c>
      <c r="F2355" s="20">
        <v>38807</v>
      </c>
      <c r="G2355" s="19" t="s">
        <v>75</v>
      </c>
      <c r="H2355" s="19" t="s">
        <v>76</v>
      </c>
      <c r="I2355" s="19" t="s">
        <v>7284</v>
      </c>
      <c r="O2355" s="19" t="s">
        <v>10776</v>
      </c>
      <c r="P2355" s="20"/>
      <c r="R2355" s="19">
        <v>6600</v>
      </c>
      <c r="S2355" s="19" t="str">
        <f>IF(COUNTIF($B$2:B2355,B2355)&gt;1,"重複","")</f>
        <v/>
      </c>
      <c r="T2355" s="19" t="s">
        <v>11124</v>
      </c>
    </row>
    <row r="2356" spans="1:20" s="19" customFormat="1" hidden="1">
      <c r="A2356" s="19">
        <v>720050258</v>
      </c>
      <c r="B2356" s="19">
        <v>20070559</v>
      </c>
      <c r="C2356" s="19" t="s">
        <v>4505</v>
      </c>
      <c r="D2356" s="19" t="s">
        <v>4506</v>
      </c>
      <c r="E2356" s="20">
        <v>38626</v>
      </c>
      <c r="F2356" s="20">
        <v>38807</v>
      </c>
      <c r="G2356" s="19" t="s">
        <v>75</v>
      </c>
      <c r="H2356" s="19" t="s">
        <v>28</v>
      </c>
      <c r="I2356" s="19" t="s">
        <v>4507</v>
      </c>
      <c r="O2356" s="19" t="s">
        <v>10787</v>
      </c>
      <c r="P2356" s="20"/>
      <c r="R2356" s="19">
        <v>6600</v>
      </c>
      <c r="S2356" s="19" t="str">
        <f>IF(COUNTIF($B$2:B2356,B2356)&gt;1,"重複","")</f>
        <v/>
      </c>
      <c r="T2356" s="19" t="s">
        <v>11124</v>
      </c>
    </row>
    <row r="2357" spans="1:20" s="19" customFormat="1" hidden="1">
      <c r="A2357" s="19">
        <v>720050259</v>
      </c>
      <c r="B2357" s="19">
        <v>20030892</v>
      </c>
      <c r="C2357" s="19" t="s">
        <v>13379</v>
      </c>
      <c r="D2357" s="19" t="s">
        <v>13380</v>
      </c>
      <c r="E2357" s="20">
        <v>36617</v>
      </c>
      <c r="F2357" s="20">
        <v>36981</v>
      </c>
      <c r="G2357" s="19" t="s">
        <v>12416</v>
      </c>
      <c r="H2357" s="19" t="s">
        <v>2660</v>
      </c>
      <c r="I2357" s="19" t="s">
        <v>8558</v>
      </c>
      <c r="O2357" s="19" t="s">
        <v>10769</v>
      </c>
      <c r="P2357" s="20"/>
      <c r="R2357" s="19">
        <v>5730</v>
      </c>
      <c r="S2357" s="19" t="str">
        <f>IF(COUNTIF($B$2:B2357,B2357)&gt;1,"重複","")</f>
        <v/>
      </c>
      <c r="T2357" s="19" t="s">
        <v>12418</v>
      </c>
    </row>
    <row r="2358" spans="1:20" s="19" customFormat="1" hidden="1">
      <c r="A2358" s="19">
        <v>720050260</v>
      </c>
      <c r="B2358" s="19">
        <v>20028698</v>
      </c>
      <c r="C2358" s="19" t="s">
        <v>7226</v>
      </c>
      <c r="D2358" s="19" t="s">
        <v>7227</v>
      </c>
      <c r="E2358" s="20">
        <v>36069</v>
      </c>
      <c r="F2358" s="20">
        <v>36250</v>
      </c>
      <c r="G2358" s="19" t="s">
        <v>75</v>
      </c>
      <c r="H2358" s="19" t="s">
        <v>28</v>
      </c>
      <c r="I2358" s="19" t="s">
        <v>7228</v>
      </c>
      <c r="O2358" s="19" t="s">
        <v>10787</v>
      </c>
      <c r="P2358" s="20"/>
      <c r="R2358" s="19">
        <v>6230</v>
      </c>
      <c r="S2358" s="19" t="str">
        <f>IF(COUNTIF($B$2:B2358,B2358)&gt;1,"重複","")</f>
        <v/>
      </c>
      <c r="T2358" s="19" t="s">
        <v>11124</v>
      </c>
    </row>
    <row r="2359" spans="1:20" s="19" customFormat="1" hidden="1">
      <c r="A2359" s="19">
        <v>720050261</v>
      </c>
      <c r="B2359" s="19">
        <v>20025335</v>
      </c>
      <c r="C2359" s="19" t="s">
        <v>7221</v>
      </c>
      <c r="D2359" s="19" t="s">
        <v>7222</v>
      </c>
      <c r="E2359" s="20">
        <v>36251</v>
      </c>
      <c r="F2359" s="20">
        <v>36616</v>
      </c>
      <c r="G2359" s="19" t="s">
        <v>75</v>
      </c>
      <c r="H2359" s="19" t="s">
        <v>43</v>
      </c>
      <c r="I2359" s="19" t="s">
        <v>1588</v>
      </c>
      <c r="O2359" s="19" t="s">
        <v>10771</v>
      </c>
      <c r="P2359" s="20"/>
      <c r="R2359" s="19">
        <v>6100</v>
      </c>
      <c r="S2359" s="19" t="str">
        <f>IF(COUNTIF($B$2:B2359,B2359)&gt;1,"重複","")</f>
        <v/>
      </c>
      <c r="T2359" s="19" t="s">
        <v>11124</v>
      </c>
    </row>
    <row r="2360" spans="1:20" s="19" customFormat="1" hidden="1">
      <c r="A2360" s="19">
        <v>720050262</v>
      </c>
      <c r="B2360" s="19">
        <v>20064422</v>
      </c>
      <c r="C2360" s="19" t="s">
        <v>5629</v>
      </c>
      <c r="D2360" s="19" t="s">
        <v>5630</v>
      </c>
      <c r="E2360" s="20">
        <v>38322</v>
      </c>
      <c r="F2360" s="20">
        <v>38442</v>
      </c>
      <c r="G2360" s="19" t="s">
        <v>75</v>
      </c>
      <c r="H2360" s="19" t="s">
        <v>43</v>
      </c>
      <c r="I2360" s="19" t="s">
        <v>5631</v>
      </c>
      <c r="O2360" s="19" t="s">
        <v>10771</v>
      </c>
      <c r="P2360" s="20"/>
      <c r="R2360" s="19">
        <v>6600</v>
      </c>
      <c r="S2360" s="19" t="str">
        <f>IF(COUNTIF($B$2:B2360,B2360)&gt;1,"重複","")</f>
        <v/>
      </c>
      <c r="T2360" s="19" t="s">
        <v>11124</v>
      </c>
    </row>
    <row r="2361" spans="1:20" s="19" customFormat="1" hidden="1">
      <c r="A2361" s="19">
        <v>720050263</v>
      </c>
      <c r="B2361" s="19">
        <v>20023821</v>
      </c>
      <c r="C2361" s="19" t="s">
        <v>4492</v>
      </c>
      <c r="D2361" s="19" t="s">
        <v>4493</v>
      </c>
      <c r="E2361" s="20">
        <v>35886</v>
      </c>
      <c r="F2361" s="20">
        <v>36250</v>
      </c>
      <c r="G2361" s="19" t="s">
        <v>75</v>
      </c>
      <c r="H2361" s="19" t="s">
        <v>43</v>
      </c>
      <c r="O2361" s="19" t="s">
        <v>10771</v>
      </c>
      <c r="P2361" s="20"/>
      <c r="R2361" s="19">
        <v>6230</v>
      </c>
      <c r="S2361" s="19" t="str">
        <f>IF(COUNTIF($B$2:B2361,B2361)&gt;1,"重複","")</f>
        <v/>
      </c>
      <c r="T2361" s="19" t="s">
        <v>11124</v>
      </c>
    </row>
    <row r="2362" spans="1:20" s="19" customFormat="1" hidden="1">
      <c r="A2362" s="19">
        <v>720050264</v>
      </c>
      <c r="B2362" s="19">
        <v>20023334</v>
      </c>
      <c r="C2362" s="19" t="s">
        <v>5732</v>
      </c>
      <c r="D2362" s="19" t="s">
        <v>5733</v>
      </c>
      <c r="E2362" s="20">
        <v>35886</v>
      </c>
      <c r="F2362" s="20">
        <v>36250</v>
      </c>
      <c r="G2362" s="19" t="s">
        <v>75</v>
      </c>
      <c r="H2362" s="19" t="s">
        <v>43</v>
      </c>
      <c r="O2362" s="19" t="s">
        <v>10771</v>
      </c>
      <c r="P2362" s="20"/>
      <c r="R2362" s="19">
        <v>6230</v>
      </c>
      <c r="S2362" s="19" t="str">
        <f>IF(COUNTIF($B$2:B2362,B2362)&gt;1,"重複","")</f>
        <v/>
      </c>
      <c r="T2362" s="19" t="s">
        <v>11124</v>
      </c>
    </row>
    <row r="2363" spans="1:20" s="19" customFormat="1" hidden="1">
      <c r="A2363" s="19">
        <v>720050265</v>
      </c>
      <c r="B2363" s="19">
        <v>20071420</v>
      </c>
      <c r="C2363" s="19" t="s">
        <v>6152</v>
      </c>
      <c r="D2363" s="19" t="s">
        <v>6153</v>
      </c>
      <c r="E2363" s="20">
        <v>38626</v>
      </c>
      <c r="F2363" s="20">
        <v>38807</v>
      </c>
      <c r="G2363" s="19" t="s">
        <v>75</v>
      </c>
      <c r="H2363" s="19" t="s">
        <v>43</v>
      </c>
      <c r="I2363" s="19" t="s">
        <v>150</v>
      </c>
      <c r="O2363" s="19" t="s">
        <v>10771</v>
      </c>
      <c r="P2363" s="20"/>
      <c r="R2363" s="19">
        <v>5730</v>
      </c>
      <c r="S2363" s="19" t="str">
        <f>IF(COUNTIF($B$2:B2363,B2363)&gt;1,"重複","")</f>
        <v/>
      </c>
      <c r="T2363" s="19" t="s">
        <v>11124</v>
      </c>
    </row>
    <row r="2364" spans="1:20" s="19" customFormat="1" hidden="1">
      <c r="A2364" s="19">
        <v>720050266</v>
      </c>
      <c r="B2364" s="19">
        <v>20059081</v>
      </c>
      <c r="C2364" s="19" t="s">
        <v>2991</v>
      </c>
      <c r="D2364" s="19" t="s">
        <v>2992</v>
      </c>
      <c r="E2364" s="20">
        <v>38097</v>
      </c>
      <c r="F2364" s="20">
        <v>38442</v>
      </c>
      <c r="G2364" s="19" t="s">
        <v>75</v>
      </c>
      <c r="H2364" s="19" t="s">
        <v>43</v>
      </c>
      <c r="I2364" s="19" t="s">
        <v>10993</v>
      </c>
      <c r="O2364" s="19" t="s">
        <v>10771</v>
      </c>
      <c r="P2364" s="20">
        <v>42011</v>
      </c>
      <c r="Q2364" s="19" t="s">
        <v>29</v>
      </c>
      <c r="R2364" s="19">
        <v>5230</v>
      </c>
      <c r="S2364" s="19" t="str">
        <f>IF(COUNTIF($B$2:B2364,B2364)&gt;1,"重複","")</f>
        <v/>
      </c>
      <c r="T2364" s="19" t="s">
        <v>11124</v>
      </c>
    </row>
    <row r="2365" spans="1:20" s="19" customFormat="1" hidden="1">
      <c r="A2365" s="19">
        <v>720050267</v>
      </c>
      <c r="B2365" s="19">
        <v>20069874</v>
      </c>
      <c r="C2365" s="19" t="s">
        <v>7288</v>
      </c>
      <c r="D2365" s="19" t="s">
        <v>7289</v>
      </c>
      <c r="E2365" s="20">
        <v>38626</v>
      </c>
      <c r="F2365" s="20">
        <v>38807</v>
      </c>
      <c r="G2365" s="19" t="s">
        <v>75</v>
      </c>
      <c r="H2365" s="19" t="s">
        <v>76</v>
      </c>
      <c r="I2365" s="19" t="s">
        <v>1485</v>
      </c>
      <c r="O2365" s="19" t="s">
        <v>10776</v>
      </c>
      <c r="P2365" s="20"/>
      <c r="R2365" s="19">
        <v>6600</v>
      </c>
      <c r="S2365" s="19" t="str">
        <f>IF(COUNTIF($B$2:B2365,B2365)&gt;1,"重複","")</f>
        <v/>
      </c>
      <c r="T2365" s="19" t="s">
        <v>11124</v>
      </c>
    </row>
    <row r="2366" spans="1:20" s="19" customFormat="1" hidden="1">
      <c r="A2366" s="19">
        <v>720050268</v>
      </c>
      <c r="B2366" s="19">
        <v>20070122</v>
      </c>
      <c r="C2366" s="19" t="s">
        <v>7291</v>
      </c>
      <c r="D2366" s="19" t="s">
        <v>7292</v>
      </c>
      <c r="E2366" s="20">
        <v>38626</v>
      </c>
      <c r="F2366" s="20">
        <v>38807</v>
      </c>
      <c r="G2366" s="19" t="s">
        <v>75</v>
      </c>
      <c r="H2366" s="19" t="s">
        <v>94</v>
      </c>
      <c r="I2366" s="19" t="s">
        <v>7293</v>
      </c>
      <c r="O2366" s="19" t="s">
        <v>10768</v>
      </c>
      <c r="P2366" s="20"/>
      <c r="R2366" s="19">
        <v>5600</v>
      </c>
      <c r="S2366" s="19" t="str">
        <f>IF(COUNTIF($B$2:B2366,B2366)&gt;1,"重複","")</f>
        <v/>
      </c>
      <c r="T2366" s="19" t="s">
        <v>11124</v>
      </c>
    </row>
    <row r="2367" spans="1:20" s="19" customFormat="1" hidden="1">
      <c r="A2367" s="19">
        <v>720050269</v>
      </c>
      <c r="B2367" s="19">
        <v>20071234</v>
      </c>
      <c r="C2367" s="19" t="s">
        <v>7209</v>
      </c>
      <c r="D2367" s="19" t="s">
        <v>7210</v>
      </c>
      <c r="E2367" s="20">
        <v>38639</v>
      </c>
      <c r="F2367" s="20">
        <v>38807</v>
      </c>
      <c r="G2367" s="19" t="s">
        <v>75</v>
      </c>
      <c r="H2367" s="19" t="s">
        <v>119</v>
      </c>
      <c r="I2367" s="19" t="s">
        <v>7211</v>
      </c>
      <c r="O2367" s="19" t="s">
        <v>10792</v>
      </c>
      <c r="P2367" s="20"/>
      <c r="R2367" s="19">
        <v>6600</v>
      </c>
      <c r="S2367" s="19" t="str">
        <f>IF(COUNTIF($B$2:B2367,B2367)&gt;1,"重複","")</f>
        <v/>
      </c>
      <c r="T2367" s="19" t="s">
        <v>11124</v>
      </c>
    </row>
    <row r="2368" spans="1:20" s="19" customFormat="1" hidden="1">
      <c r="A2368" s="19">
        <v>720050270</v>
      </c>
      <c r="B2368" s="19">
        <v>20086411</v>
      </c>
      <c r="C2368" s="19" t="s">
        <v>6216</v>
      </c>
      <c r="D2368" s="19" t="s">
        <v>2048</v>
      </c>
      <c r="E2368" s="20">
        <v>39366</v>
      </c>
      <c r="F2368" s="20">
        <v>39538</v>
      </c>
      <c r="G2368" s="19" t="s">
        <v>75</v>
      </c>
      <c r="H2368" s="19" t="s">
        <v>2660</v>
      </c>
      <c r="I2368" s="19" t="s">
        <v>2118</v>
      </c>
      <c r="O2368" s="19" t="s">
        <v>10769</v>
      </c>
      <c r="P2368" s="20"/>
      <c r="R2368" s="19">
        <v>5730</v>
      </c>
      <c r="S2368" s="19" t="str">
        <f>IF(COUNTIF($B$2:B2368,B2368)&gt;1,"重複","")</f>
        <v/>
      </c>
      <c r="T2368" s="19" t="s">
        <v>11124</v>
      </c>
    </row>
    <row r="2369" spans="1:20" s="19" customFormat="1" hidden="1">
      <c r="A2369" s="19">
        <v>720050270</v>
      </c>
      <c r="B2369" s="19">
        <v>20070823</v>
      </c>
      <c r="C2369" s="19" t="s">
        <v>6216</v>
      </c>
      <c r="D2369" s="19" t="s">
        <v>2048</v>
      </c>
      <c r="E2369" s="20">
        <v>38639</v>
      </c>
      <c r="F2369" s="20">
        <v>38807</v>
      </c>
      <c r="G2369" s="19" t="s">
        <v>75</v>
      </c>
      <c r="H2369" s="19" t="s">
        <v>28</v>
      </c>
      <c r="I2369" s="19" t="s">
        <v>160</v>
      </c>
      <c r="O2369" s="19" t="s">
        <v>10787</v>
      </c>
      <c r="P2369" s="20"/>
      <c r="R2369" s="19">
        <v>5730</v>
      </c>
      <c r="S2369" s="19" t="str">
        <f>IF(COUNTIF($B$2:B2369,B2369)&gt;1,"重複","")</f>
        <v/>
      </c>
      <c r="T2369" s="19" t="s">
        <v>11124</v>
      </c>
    </row>
    <row r="2370" spans="1:20" s="19" customFormat="1" hidden="1">
      <c r="A2370" s="19">
        <v>720050271</v>
      </c>
      <c r="B2370" s="19">
        <v>20056058</v>
      </c>
      <c r="C2370" s="19" t="s">
        <v>7203</v>
      </c>
      <c r="D2370" s="19" t="s">
        <v>3830</v>
      </c>
      <c r="E2370" s="20">
        <v>37971</v>
      </c>
      <c r="F2370" s="20">
        <v>38077</v>
      </c>
      <c r="G2370" s="19" t="s">
        <v>75</v>
      </c>
      <c r="H2370" s="19" t="s">
        <v>2660</v>
      </c>
      <c r="I2370" s="19" t="s">
        <v>7204</v>
      </c>
      <c r="O2370" s="19" t="s">
        <v>10769</v>
      </c>
      <c r="P2370" s="20"/>
      <c r="R2370" s="19">
        <v>5230</v>
      </c>
      <c r="S2370" s="19" t="str">
        <f>IF(COUNTIF($B$2:B2370,B2370)&gt;1,"重複","")</f>
        <v/>
      </c>
      <c r="T2370" s="19" t="s">
        <v>11124</v>
      </c>
    </row>
    <row r="2371" spans="1:20" s="19" customFormat="1" hidden="1">
      <c r="A2371" s="19">
        <v>720050272</v>
      </c>
      <c r="B2371" s="19">
        <v>20071146</v>
      </c>
      <c r="C2371" s="19" t="s">
        <v>7207</v>
      </c>
      <c r="D2371" s="19" t="s">
        <v>7208</v>
      </c>
      <c r="E2371" s="20">
        <v>38639</v>
      </c>
      <c r="F2371" s="20">
        <v>38807</v>
      </c>
      <c r="G2371" s="19" t="s">
        <v>75</v>
      </c>
      <c r="H2371" s="19" t="s">
        <v>119</v>
      </c>
      <c r="I2371" s="19" t="s">
        <v>143</v>
      </c>
      <c r="O2371" s="19" t="s">
        <v>10792</v>
      </c>
      <c r="P2371" s="20"/>
      <c r="R2371" s="19">
        <v>6230</v>
      </c>
      <c r="S2371" s="19" t="str">
        <f>IF(COUNTIF($B$2:B2371,B2371)&gt;1,"重複","")</f>
        <v/>
      </c>
      <c r="T2371" s="19" t="s">
        <v>11124</v>
      </c>
    </row>
    <row r="2372" spans="1:20" s="19" customFormat="1" hidden="1">
      <c r="A2372" s="19">
        <v>720050273</v>
      </c>
      <c r="B2372" s="19">
        <v>20071164</v>
      </c>
      <c r="C2372" s="19" t="s">
        <v>13381</v>
      </c>
      <c r="D2372" s="19" t="s">
        <v>13382</v>
      </c>
      <c r="E2372" s="20">
        <v>38639</v>
      </c>
      <c r="F2372" s="20">
        <v>38807</v>
      </c>
      <c r="G2372" s="19" t="s">
        <v>12416</v>
      </c>
      <c r="H2372" s="19" t="s">
        <v>2660</v>
      </c>
      <c r="I2372" s="19" t="s">
        <v>7204</v>
      </c>
      <c r="O2372" s="19" t="s">
        <v>10769</v>
      </c>
      <c r="P2372" s="20"/>
      <c r="R2372" s="19">
        <v>0</v>
      </c>
      <c r="S2372" s="19" t="str">
        <f>IF(COUNTIF($B$2:B2372,B2372)&gt;1,"重複","")</f>
        <v/>
      </c>
      <c r="T2372" s="19" t="s">
        <v>12418</v>
      </c>
    </row>
    <row r="2373" spans="1:20" s="19" customFormat="1" hidden="1">
      <c r="A2373" s="19">
        <v>720050274</v>
      </c>
      <c r="B2373" s="19">
        <v>20064566</v>
      </c>
      <c r="C2373" s="19" t="s">
        <v>2993</v>
      </c>
      <c r="D2373" s="19" t="s">
        <v>2994</v>
      </c>
      <c r="E2373" s="20">
        <v>38322</v>
      </c>
      <c r="F2373" s="20">
        <v>38442</v>
      </c>
      <c r="G2373" s="19" t="s">
        <v>75</v>
      </c>
      <c r="H2373" s="19" t="s">
        <v>2091</v>
      </c>
      <c r="I2373" s="19" t="s">
        <v>10991</v>
      </c>
      <c r="O2373" s="19" t="s">
        <v>10992</v>
      </c>
      <c r="P2373" s="20">
        <v>42005</v>
      </c>
      <c r="Q2373" s="19" t="s">
        <v>29</v>
      </c>
      <c r="R2373" s="19">
        <v>0</v>
      </c>
      <c r="S2373" s="19" t="str">
        <f>IF(COUNTIF($B$2:B2373,B2373)&gt;1,"重複","")</f>
        <v/>
      </c>
      <c r="T2373" s="19" t="s">
        <v>11124</v>
      </c>
    </row>
    <row r="2374" spans="1:20" s="19" customFormat="1" hidden="1">
      <c r="A2374" s="19">
        <v>720050275</v>
      </c>
      <c r="B2374" s="19">
        <v>20046611</v>
      </c>
      <c r="C2374" s="19" t="s">
        <v>1666</v>
      </c>
      <c r="D2374" s="19" t="s">
        <v>1667</v>
      </c>
      <c r="E2374" s="20">
        <v>37561</v>
      </c>
      <c r="F2374" s="20">
        <v>37711</v>
      </c>
      <c r="G2374" s="19" t="s">
        <v>75</v>
      </c>
      <c r="H2374" s="19" t="s">
        <v>10781</v>
      </c>
      <c r="I2374" s="19" t="s">
        <v>7204</v>
      </c>
      <c r="O2374" s="19" t="s">
        <v>10782</v>
      </c>
      <c r="P2374" s="20">
        <v>43739</v>
      </c>
      <c r="Q2374" s="19" t="s">
        <v>29</v>
      </c>
      <c r="R2374" s="19">
        <v>6100</v>
      </c>
      <c r="S2374" s="19" t="str">
        <f>IF(COUNTIF($B$2:B2374,B2374)&gt;1,"重複","")</f>
        <v/>
      </c>
      <c r="T2374" s="19" t="s">
        <v>11124</v>
      </c>
    </row>
    <row r="2375" spans="1:20" s="19" customFormat="1" hidden="1">
      <c r="A2375" s="19">
        <v>720050276</v>
      </c>
      <c r="B2375" s="19">
        <v>20070832</v>
      </c>
      <c r="C2375" s="19" t="s">
        <v>7205</v>
      </c>
      <c r="D2375" s="19" t="s">
        <v>7206</v>
      </c>
      <c r="E2375" s="20">
        <v>38639</v>
      </c>
      <c r="F2375" s="20">
        <v>38807</v>
      </c>
      <c r="G2375" s="19" t="s">
        <v>75</v>
      </c>
      <c r="H2375" s="19" t="s">
        <v>28</v>
      </c>
      <c r="I2375" s="19" t="s">
        <v>160</v>
      </c>
      <c r="O2375" s="19" t="s">
        <v>10787</v>
      </c>
      <c r="P2375" s="20"/>
      <c r="R2375" s="19">
        <v>6230</v>
      </c>
      <c r="S2375" s="19" t="str">
        <f>IF(COUNTIF($B$2:B2375,B2375)&gt;1,"重複","")</f>
        <v/>
      </c>
      <c r="T2375" s="19" t="s">
        <v>11124</v>
      </c>
    </row>
    <row r="2376" spans="1:20" s="19" customFormat="1" hidden="1">
      <c r="A2376" s="19">
        <v>720050277</v>
      </c>
      <c r="B2376" s="19">
        <v>20070735</v>
      </c>
      <c r="C2376" s="19" t="s">
        <v>3029</v>
      </c>
      <c r="D2376" s="19" t="s">
        <v>3030</v>
      </c>
      <c r="E2376" s="20">
        <v>38639</v>
      </c>
      <c r="F2376" s="20">
        <v>38807</v>
      </c>
      <c r="G2376" s="19" t="s">
        <v>75</v>
      </c>
      <c r="H2376" s="19" t="s">
        <v>28</v>
      </c>
      <c r="I2376" s="19" t="s">
        <v>160</v>
      </c>
      <c r="O2376" s="19" t="s">
        <v>10787</v>
      </c>
      <c r="P2376" s="20">
        <v>41914</v>
      </c>
      <c r="Q2376" s="19" t="s">
        <v>29</v>
      </c>
      <c r="R2376" s="19">
        <v>6230</v>
      </c>
      <c r="S2376" s="19" t="str">
        <f>IF(COUNTIF($B$2:B2376,B2376)&gt;1,"重複","")</f>
        <v/>
      </c>
      <c r="T2376" s="19" t="s">
        <v>11124</v>
      </c>
    </row>
    <row r="2377" spans="1:20" s="19" customFormat="1" hidden="1">
      <c r="A2377" s="19">
        <v>720050278</v>
      </c>
      <c r="B2377" s="19">
        <v>20070841</v>
      </c>
      <c r="C2377" s="19" t="s">
        <v>2583</v>
      </c>
      <c r="D2377" s="19" t="s">
        <v>2076</v>
      </c>
      <c r="E2377" s="20">
        <v>38639</v>
      </c>
      <c r="F2377" s="20">
        <v>38807</v>
      </c>
      <c r="G2377" s="19" t="s">
        <v>75</v>
      </c>
      <c r="H2377" s="19" t="s">
        <v>28</v>
      </c>
      <c r="I2377" s="19" t="s">
        <v>160</v>
      </c>
      <c r="O2377" s="19" t="s">
        <v>10787</v>
      </c>
      <c r="P2377" s="20">
        <v>42356</v>
      </c>
      <c r="Q2377" s="19" t="s">
        <v>29</v>
      </c>
      <c r="R2377" s="19">
        <v>6230</v>
      </c>
      <c r="S2377" s="19" t="str">
        <f>IF(COUNTIF($B$2:B2377,B2377)&gt;1,"重複","")</f>
        <v/>
      </c>
      <c r="T2377" s="19" t="s">
        <v>11124</v>
      </c>
    </row>
    <row r="2378" spans="1:20" s="19" customFormat="1" hidden="1">
      <c r="A2378" s="19">
        <v>720050279</v>
      </c>
      <c r="B2378" s="19">
        <v>20070814</v>
      </c>
      <c r="C2378" s="19" t="s">
        <v>6785</v>
      </c>
      <c r="D2378" s="19" t="s">
        <v>6786</v>
      </c>
      <c r="E2378" s="20">
        <v>38639</v>
      </c>
      <c r="F2378" s="20">
        <v>38807</v>
      </c>
      <c r="G2378" s="19" t="s">
        <v>75</v>
      </c>
      <c r="H2378" s="19" t="s">
        <v>28</v>
      </c>
      <c r="I2378" s="19" t="s">
        <v>160</v>
      </c>
      <c r="O2378" s="19" t="s">
        <v>10787</v>
      </c>
      <c r="P2378" s="20"/>
      <c r="R2378" s="19">
        <v>5230</v>
      </c>
      <c r="S2378" s="19" t="str">
        <f>IF(COUNTIF($B$2:B2378,B2378)&gt;1,"重複","")</f>
        <v/>
      </c>
      <c r="T2378" s="19" t="s">
        <v>11124</v>
      </c>
    </row>
    <row r="2379" spans="1:20" s="19" customFormat="1" hidden="1">
      <c r="A2379" s="19">
        <v>720050280</v>
      </c>
      <c r="B2379" s="19">
        <v>20046295</v>
      </c>
      <c r="C2379" s="19" t="s">
        <v>4165</v>
      </c>
      <c r="D2379" s="19" t="s">
        <v>4166</v>
      </c>
      <c r="E2379" s="20">
        <v>37530</v>
      </c>
      <c r="F2379" s="20">
        <v>37711</v>
      </c>
      <c r="G2379" s="19" t="s">
        <v>75</v>
      </c>
      <c r="H2379" s="19" t="s">
        <v>2660</v>
      </c>
      <c r="I2379" s="19" t="s">
        <v>7204</v>
      </c>
      <c r="O2379" s="19" t="s">
        <v>10769</v>
      </c>
      <c r="P2379" s="20"/>
      <c r="R2379" s="19">
        <v>4740</v>
      </c>
      <c r="S2379" s="19" t="str">
        <f>IF(COUNTIF($B$2:B2379,B2379)&gt;1,"重複","")</f>
        <v/>
      </c>
      <c r="T2379" s="19" t="s">
        <v>11124</v>
      </c>
    </row>
    <row r="2380" spans="1:20" s="19" customFormat="1" hidden="1">
      <c r="A2380" s="19">
        <v>720050281</v>
      </c>
      <c r="B2380" s="19">
        <v>20095447</v>
      </c>
      <c r="C2380" s="19" t="s">
        <v>1543</v>
      </c>
      <c r="D2380" s="19" t="s">
        <v>1544</v>
      </c>
      <c r="E2380" s="20">
        <v>39730</v>
      </c>
      <c r="F2380" s="20">
        <v>39903</v>
      </c>
      <c r="G2380" s="19" t="s">
        <v>12416</v>
      </c>
      <c r="H2380" s="19" t="s">
        <v>74</v>
      </c>
      <c r="I2380" s="19" t="s">
        <v>1831</v>
      </c>
      <c r="O2380" s="19" t="s">
        <v>10819</v>
      </c>
      <c r="P2380" s="20"/>
      <c r="R2380" s="19">
        <v>5730</v>
      </c>
      <c r="S2380" s="19" t="str">
        <f>IF(COUNTIF($B$2:B2380,B2380)&gt;1,"重複","")</f>
        <v/>
      </c>
      <c r="T2380" s="19" t="s">
        <v>12418</v>
      </c>
    </row>
    <row r="2381" spans="1:20" s="19" customFormat="1" hidden="1">
      <c r="A2381" s="19">
        <v>720050281</v>
      </c>
      <c r="B2381" s="19">
        <v>20071847</v>
      </c>
      <c r="C2381" s="19" t="s">
        <v>1543</v>
      </c>
      <c r="D2381" s="19" t="s">
        <v>1544</v>
      </c>
      <c r="E2381" s="20">
        <v>38639</v>
      </c>
      <c r="F2381" s="20">
        <v>38807</v>
      </c>
      <c r="G2381" s="19" t="s">
        <v>75</v>
      </c>
      <c r="H2381" s="19" t="s">
        <v>119</v>
      </c>
      <c r="I2381" s="19" t="s">
        <v>1831</v>
      </c>
      <c r="O2381" s="19" t="s">
        <v>10792</v>
      </c>
      <c r="P2381" s="20"/>
      <c r="R2381" s="19">
        <v>5730</v>
      </c>
      <c r="S2381" s="19" t="str">
        <f>IF(COUNTIF($B$2:B2381,B2381)&gt;1,"重複","")</f>
        <v/>
      </c>
      <c r="T2381" s="19" t="s">
        <v>11124</v>
      </c>
    </row>
    <row r="2382" spans="1:20" s="19" customFormat="1" hidden="1">
      <c r="A2382" s="19">
        <v>720050282</v>
      </c>
      <c r="B2382" s="19">
        <v>20038594</v>
      </c>
      <c r="C2382" s="19" t="s">
        <v>13383</v>
      </c>
      <c r="D2382" s="19" t="s">
        <v>13384</v>
      </c>
      <c r="E2382" s="20">
        <v>37039</v>
      </c>
      <c r="F2382" s="20">
        <v>37346</v>
      </c>
      <c r="G2382" s="19" t="s">
        <v>12416</v>
      </c>
      <c r="H2382" s="19" t="s">
        <v>76</v>
      </c>
      <c r="I2382" s="19" t="s">
        <v>5932</v>
      </c>
      <c r="O2382" s="19" t="s">
        <v>10776</v>
      </c>
      <c r="P2382" s="20"/>
      <c r="R2382" s="19">
        <v>0</v>
      </c>
      <c r="S2382" s="19" t="str">
        <f>IF(COUNTIF($B$2:B2382,B2382)&gt;1,"重複","")</f>
        <v/>
      </c>
      <c r="T2382" s="19" t="s">
        <v>12418</v>
      </c>
    </row>
    <row r="2383" spans="1:20" s="19" customFormat="1" hidden="1">
      <c r="A2383" s="19">
        <v>720050282</v>
      </c>
      <c r="B2383" s="19">
        <v>20056261</v>
      </c>
      <c r="C2383" s="19" t="s">
        <v>13385</v>
      </c>
      <c r="D2383" s="19" t="s">
        <v>13384</v>
      </c>
      <c r="E2383" s="20">
        <v>38002</v>
      </c>
      <c r="F2383" s="20">
        <v>38077</v>
      </c>
      <c r="G2383" s="19" t="s">
        <v>12416</v>
      </c>
      <c r="H2383" s="19" t="s">
        <v>2660</v>
      </c>
      <c r="I2383" s="19" t="s">
        <v>7204</v>
      </c>
      <c r="O2383" s="19" t="s">
        <v>10769</v>
      </c>
      <c r="P2383" s="20"/>
      <c r="R2383" s="19">
        <v>0</v>
      </c>
      <c r="S2383" s="19" t="str">
        <f>IF(COUNTIF($B$2:B2383,B2383)&gt;1,"重複","")</f>
        <v/>
      </c>
      <c r="T2383" s="19" t="s">
        <v>12418</v>
      </c>
    </row>
    <row r="2384" spans="1:20" s="19" customFormat="1" hidden="1">
      <c r="A2384" s="19">
        <v>720050283</v>
      </c>
      <c r="B2384" s="19">
        <v>20070851</v>
      </c>
      <c r="C2384" s="19" t="s">
        <v>13386</v>
      </c>
      <c r="D2384" s="19" t="s">
        <v>13387</v>
      </c>
      <c r="E2384" s="20">
        <v>38639</v>
      </c>
      <c r="F2384" s="20">
        <v>38807</v>
      </c>
      <c r="G2384" s="19" t="s">
        <v>12416</v>
      </c>
      <c r="H2384" s="19" t="s">
        <v>28</v>
      </c>
      <c r="I2384" s="19" t="s">
        <v>160</v>
      </c>
      <c r="O2384" s="19" t="s">
        <v>10787</v>
      </c>
      <c r="P2384" s="20"/>
      <c r="R2384" s="19">
        <v>0</v>
      </c>
      <c r="S2384" s="19" t="str">
        <f>IF(COUNTIF($B$2:B2384,B2384)&gt;1,"重複","")</f>
        <v/>
      </c>
      <c r="T2384" s="19" t="s">
        <v>12418</v>
      </c>
    </row>
    <row r="2385" spans="1:20" s="19" customFormat="1" hidden="1">
      <c r="A2385" s="19">
        <v>720050284</v>
      </c>
      <c r="B2385" s="19">
        <v>20046268</v>
      </c>
      <c r="C2385" s="19" t="s">
        <v>6759</v>
      </c>
      <c r="D2385" s="19" t="s">
        <v>6760</v>
      </c>
      <c r="E2385" s="20">
        <v>37530</v>
      </c>
      <c r="F2385" s="20">
        <v>37711</v>
      </c>
      <c r="G2385" s="19" t="s">
        <v>75</v>
      </c>
      <c r="H2385" s="19" t="s">
        <v>2660</v>
      </c>
      <c r="I2385" s="19" t="s">
        <v>7204</v>
      </c>
      <c r="O2385" s="19" t="s">
        <v>10769</v>
      </c>
      <c r="P2385" s="20"/>
      <c r="R2385" s="19">
        <v>6600</v>
      </c>
      <c r="S2385" s="19" t="str">
        <f>IF(COUNTIF($B$2:B2385,B2385)&gt;1,"重複","")</f>
        <v/>
      </c>
      <c r="T2385" s="19" t="s">
        <v>11124</v>
      </c>
    </row>
    <row r="2386" spans="1:20" s="19" customFormat="1" hidden="1">
      <c r="A2386" s="19">
        <v>720050285</v>
      </c>
      <c r="B2386" s="19">
        <v>20071698</v>
      </c>
      <c r="C2386" s="19" t="s">
        <v>5744</v>
      </c>
      <c r="D2386" s="19" t="s">
        <v>5745</v>
      </c>
      <c r="E2386" s="20">
        <v>38642</v>
      </c>
      <c r="F2386" s="20">
        <v>38807</v>
      </c>
      <c r="G2386" s="19" t="s">
        <v>75</v>
      </c>
      <c r="H2386" s="19" t="s">
        <v>43</v>
      </c>
      <c r="I2386" s="19" t="s">
        <v>3089</v>
      </c>
      <c r="O2386" s="19" t="s">
        <v>10771</v>
      </c>
      <c r="P2386" s="20"/>
      <c r="R2386" s="19">
        <v>5730</v>
      </c>
      <c r="S2386" s="19" t="str">
        <f>IF(COUNTIF($B$2:B2386,B2386)&gt;1,"重複","")</f>
        <v/>
      </c>
      <c r="T2386" s="19" t="s">
        <v>11124</v>
      </c>
    </row>
    <row r="2387" spans="1:20" s="19" customFormat="1" hidden="1">
      <c r="A2387" s="19">
        <v>720050286</v>
      </c>
      <c r="B2387" s="19">
        <v>20060244</v>
      </c>
      <c r="C2387" s="19" t="s">
        <v>5150</v>
      </c>
      <c r="D2387" s="19" t="s">
        <v>5151</v>
      </c>
      <c r="E2387" s="20">
        <v>38123</v>
      </c>
      <c r="F2387" s="20">
        <v>38442</v>
      </c>
      <c r="G2387" s="19" t="s">
        <v>75</v>
      </c>
      <c r="H2387" s="19" t="s">
        <v>43</v>
      </c>
      <c r="I2387" s="19" t="s">
        <v>12192</v>
      </c>
      <c r="O2387" s="19" t="s">
        <v>10771</v>
      </c>
      <c r="P2387" s="20"/>
      <c r="R2387" s="19">
        <v>5230</v>
      </c>
      <c r="S2387" s="19" t="str">
        <f>IF(COUNTIF($B$2:B2387,B2387)&gt;1,"重複","")</f>
        <v/>
      </c>
      <c r="T2387" s="19" t="s">
        <v>11124</v>
      </c>
    </row>
    <row r="2388" spans="1:20" s="19" customFormat="1" hidden="1">
      <c r="A2388" s="19">
        <v>720050287</v>
      </c>
      <c r="B2388" s="19">
        <v>20024998</v>
      </c>
      <c r="C2388" s="19" t="s">
        <v>6144</v>
      </c>
      <c r="D2388" s="19" t="s">
        <v>6145</v>
      </c>
      <c r="E2388" s="20">
        <v>36084</v>
      </c>
      <c r="F2388" s="20">
        <v>36250</v>
      </c>
      <c r="G2388" s="19" t="s">
        <v>75</v>
      </c>
      <c r="H2388" s="19" t="s">
        <v>43</v>
      </c>
      <c r="I2388" s="19" t="s">
        <v>586</v>
      </c>
      <c r="O2388" s="19" t="s">
        <v>10771</v>
      </c>
      <c r="P2388" s="20"/>
      <c r="R2388" s="19">
        <v>6100</v>
      </c>
      <c r="S2388" s="19" t="str">
        <f>IF(COUNTIF($B$2:B2388,B2388)&gt;1,"重複","")</f>
        <v/>
      </c>
      <c r="T2388" s="19" t="s">
        <v>11124</v>
      </c>
    </row>
    <row r="2389" spans="1:20" s="19" customFormat="1" hidden="1">
      <c r="A2389" s="19">
        <v>720050288</v>
      </c>
      <c r="B2389" s="19">
        <v>20041395</v>
      </c>
      <c r="C2389" s="19" t="s">
        <v>6098</v>
      </c>
      <c r="D2389" s="19" t="s">
        <v>6099</v>
      </c>
      <c r="E2389" s="20">
        <v>37347</v>
      </c>
      <c r="F2389" s="20">
        <v>37711</v>
      </c>
      <c r="G2389" s="19" t="s">
        <v>75</v>
      </c>
      <c r="H2389" s="19" t="s">
        <v>43</v>
      </c>
      <c r="I2389" s="19" t="s">
        <v>5140</v>
      </c>
      <c r="O2389" s="19" t="s">
        <v>10771</v>
      </c>
      <c r="P2389" s="20"/>
      <c r="R2389" s="19">
        <v>6600</v>
      </c>
      <c r="S2389" s="19" t="str">
        <f>IF(COUNTIF($B$2:B2389,B2389)&gt;1,"重複","")</f>
        <v/>
      </c>
      <c r="T2389" s="19" t="s">
        <v>11124</v>
      </c>
    </row>
    <row r="2390" spans="1:20" s="19" customFormat="1" hidden="1">
      <c r="A2390" s="19">
        <v>720050289</v>
      </c>
      <c r="B2390" s="19">
        <v>20050738</v>
      </c>
      <c r="C2390" s="19" t="s">
        <v>509</v>
      </c>
      <c r="D2390" s="19" t="s">
        <v>510</v>
      </c>
      <c r="E2390" s="20">
        <v>37712</v>
      </c>
      <c r="F2390" s="20">
        <v>38077</v>
      </c>
      <c r="G2390" s="19" t="s">
        <v>75</v>
      </c>
      <c r="H2390" s="19" t="s">
        <v>43</v>
      </c>
      <c r="I2390" s="19" t="s">
        <v>511</v>
      </c>
      <c r="O2390" s="19" t="s">
        <v>10771</v>
      </c>
      <c r="P2390" s="20">
        <v>43009</v>
      </c>
      <c r="Q2390" s="19" t="s">
        <v>29</v>
      </c>
      <c r="R2390" s="19">
        <v>6100</v>
      </c>
      <c r="S2390" s="19" t="str">
        <f>IF(COUNTIF($B$2:B2390,B2390)&gt;1,"重複","")</f>
        <v/>
      </c>
      <c r="T2390" s="19" t="s">
        <v>11124</v>
      </c>
    </row>
    <row r="2391" spans="1:20" s="19" customFormat="1" hidden="1">
      <c r="A2391" s="19">
        <v>720050290</v>
      </c>
      <c r="B2391" s="19">
        <v>20053317</v>
      </c>
      <c r="C2391" s="19" t="s">
        <v>5740</v>
      </c>
      <c r="D2391" s="19" t="s">
        <v>5741</v>
      </c>
      <c r="E2391" s="20">
        <v>37773</v>
      </c>
      <c r="F2391" s="20">
        <v>38077</v>
      </c>
      <c r="G2391" s="19" t="s">
        <v>75</v>
      </c>
      <c r="H2391" s="19" t="s">
        <v>43</v>
      </c>
      <c r="I2391" s="19" t="s">
        <v>494</v>
      </c>
      <c r="O2391" s="19" t="s">
        <v>10771</v>
      </c>
      <c r="P2391" s="20"/>
      <c r="R2391" s="19">
        <v>6100</v>
      </c>
      <c r="S2391" s="19" t="str">
        <f>IF(COUNTIF($B$2:B2391,B2391)&gt;1,"重複","")</f>
        <v/>
      </c>
      <c r="T2391" s="19" t="s">
        <v>11124</v>
      </c>
    </row>
    <row r="2392" spans="1:20" s="19" customFormat="1" hidden="1">
      <c r="A2392" s="19">
        <v>720050291</v>
      </c>
      <c r="B2392" s="19">
        <v>20045290</v>
      </c>
      <c r="C2392" s="19" t="s">
        <v>13388</v>
      </c>
      <c r="D2392" s="19" t="s">
        <v>13389</v>
      </c>
      <c r="E2392" s="20">
        <v>37438</v>
      </c>
      <c r="F2392" s="20">
        <v>37711</v>
      </c>
      <c r="G2392" s="19" t="s">
        <v>12416</v>
      </c>
      <c r="H2392" s="19" t="s">
        <v>43</v>
      </c>
      <c r="I2392" s="19" t="s">
        <v>4528</v>
      </c>
      <c r="O2392" s="19" t="s">
        <v>10771</v>
      </c>
      <c r="P2392" s="20"/>
      <c r="R2392" s="19">
        <v>5730</v>
      </c>
      <c r="S2392" s="19" t="str">
        <f>IF(COUNTIF($B$2:B2392,B2392)&gt;1,"重複","")</f>
        <v/>
      </c>
      <c r="T2392" s="19" t="s">
        <v>12418</v>
      </c>
    </row>
    <row r="2393" spans="1:20" s="19" customFormat="1" hidden="1">
      <c r="A2393" s="19">
        <v>720050292</v>
      </c>
      <c r="B2393" s="19">
        <v>20071874</v>
      </c>
      <c r="C2393" s="19" t="s">
        <v>6154</v>
      </c>
      <c r="D2393" s="19" t="s">
        <v>6155</v>
      </c>
      <c r="E2393" s="20">
        <v>38657</v>
      </c>
      <c r="F2393" s="20">
        <v>38807</v>
      </c>
      <c r="G2393" s="19" t="s">
        <v>75</v>
      </c>
      <c r="H2393" s="19" t="s">
        <v>43</v>
      </c>
      <c r="I2393" s="19" t="s">
        <v>1585</v>
      </c>
      <c r="O2393" s="19" t="s">
        <v>10771</v>
      </c>
      <c r="P2393" s="20"/>
      <c r="R2393" s="19">
        <v>5230</v>
      </c>
      <c r="S2393" s="19" t="str">
        <f>IF(COUNTIF($B$2:B2393,B2393)&gt;1,"重複","")</f>
        <v/>
      </c>
      <c r="T2393" s="19" t="s">
        <v>11124</v>
      </c>
    </row>
    <row r="2394" spans="1:20" s="19" customFormat="1" hidden="1">
      <c r="A2394" s="19">
        <v>720050293</v>
      </c>
      <c r="B2394" s="19">
        <v>20023158</v>
      </c>
      <c r="C2394" s="19" t="s">
        <v>7190</v>
      </c>
      <c r="D2394" s="19" t="s">
        <v>7191</v>
      </c>
      <c r="E2394" s="20">
        <v>36434</v>
      </c>
      <c r="F2394" s="20">
        <v>36616</v>
      </c>
      <c r="G2394" s="19" t="s">
        <v>75</v>
      </c>
      <c r="H2394" s="19" t="s">
        <v>43</v>
      </c>
      <c r="I2394" s="19" t="s">
        <v>5604</v>
      </c>
      <c r="O2394" s="19" t="s">
        <v>10771</v>
      </c>
      <c r="P2394" s="20"/>
      <c r="R2394" s="19">
        <v>6600</v>
      </c>
      <c r="S2394" s="19" t="str">
        <f>IF(COUNTIF($B$2:B2394,B2394)&gt;1,"重複","")</f>
        <v/>
      </c>
      <c r="T2394" s="19" t="s">
        <v>11124</v>
      </c>
    </row>
    <row r="2395" spans="1:20" s="19" customFormat="1" hidden="1">
      <c r="A2395" s="19">
        <v>720050294</v>
      </c>
      <c r="B2395" s="19">
        <v>20071883</v>
      </c>
      <c r="C2395" s="19" t="s">
        <v>7196</v>
      </c>
      <c r="D2395" s="19" t="s">
        <v>7197</v>
      </c>
      <c r="E2395" s="20">
        <v>38657</v>
      </c>
      <c r="F2395" s="20">
        <v>38807</v>
      </c>
      <c r="G2395" s="19" t="s">
        <v>75</v>
      </c>
      <c r="H2395" s="19" t="s">
        <v>43</v>
      </c>
      <c r="I2395" s="19" t="s">
        <v>2329</v>
      </c>
      <c r="O2395" s="19" t="s">
        <v>10771</v>
      </c>
      <c r="P2395" s="20"/>
      <c r="R2395" s="19">
        <v>5600</v>
      </c>
      <c r="S2395" s="19" t="str">
        <f>IF(COUNTIF($B$2:B2395,B2395)&gt;1,"重複","")</f>
        <v/>
      </c>
      <c r="T2395" s="19" t="s">
        <v>11124</v>
      </c>
    </row>
    <row r="2396" spans="1:20" s="19" customFormat="1" hidden="1">
      <c r="A2396" s="19">
        <v>720050295</v>
      </c>
      <c r="B2396" s="19">
        <v>20025549</v>
      </c>
      <c r="C2396" s="19" t="s">
        <v>5031</v>
      </c>
      <c r="D2396" s="19" t="s">
        <v>5032</v>
      </c>
      <c r="E2396" s="20">
        <v>36404</v>
      </c>
      <c r="F2396" s="20">
        <v>36616</v>
      </c>
      <c r="G2396" s="19" t="s">
        <v>75</v>
      </c>
      <c r="H2396" s="19" t="s">
        <v>43</v>
      </c>
      <c r="I2396" s="19" t="s">
        <v>8963</v>
      </c>
      <c r="O2396" s="19" t="s">
        <v>10771</v>
      </c>
      <c r="P2396" s="20"/>
      <c r="R2396" s="19">
        <v>6600</v>
      </c>
      <c r="S2396" s="19" t="str">
        <f>IF(COUNTIF($B$2:B2396,B2396)&gt;1,"重複","")</f>
        <v/>
      </c>
      <c r="T2396" s="19" t="s">
        <v>11124</v>
      </c>
    </row>
    <row r="2397" spans="1:20" s="19" customFormat="1" hidden="1">
      <c r="A2397" s="19">
        <v>720050296</v>
      </c>
      <c r="B2397" s="19">
        <v>20071856</v>
      </c>
      <c r="C2397" s="19" t="s">
        <v>1387</v>
      </c>
      <c r="D2397" s="19" t="s">
        <v>1388</v>
      </c>
      <c r="E2397" s="20">
        <v>38657</v>
      </c>
      <c r="F2397" s="20">
        <v>38807</v>
      </c>
      <c r="G2397" s="19" t="s">
        <v>75</v>
      </c>
      <c r="H2397" s="19" t="s">
        <v>119</v>
      </c>
      <c r="I2397" s="19" t="s">
        <v>1831</v>
      </c>
      <c r="O2397" s="19" t="s">
        <v>10792</v>
      </c>
      <c r="P2397" s="20"/>
      <c r="R2397" s="19">
        <v>6230</v>
      </c>
      <c r="S2397" s="19" t="str">
        <f>IF(COUNTIF($B$2:B2397,B2397)&gt;1,"重複","")</f>
        <v/>
      </c>
      <c r="T2397" s="19" t="s">
        <v>11124</v>
      </c>
    </row>
    <row r="2398" spans="1:20" s="19" customFormat="1" hidden="1">
      <c r="A2398" s="19">
        <v>720050297</v>
      </c>
      <c r="B2398" s="19">
        <v>20026605</v>
      </c>
      <c r="C2398" s="19" t="s">
        <v>6335</v>
      </c>
      <c r="D2398" s="19" t="s">
        <v>6336</v>
      </c>
      <c r="E2398" s="20">
        <v>36861</v>
      </c>
      <c r="F2398" s="20">
        <v>36981</v>
      </c>
      <c r="G2398" s="19" t="s">
        <v>75</v>
      </c>
      <c r="H2398" s="19" t="s">
        <v>43</v>
      </c>
      <c r="I2398" s="19" t="s">
        <v>6337</v>
      </c>
      <c r="O2398" s="19" t="s">
        <v>10771</v>
      </c>
      <c r="P2398" s="20"/>
      <c r="R2398" s="19">
        <v>5230</v>
      </c>
      <c r="S2398" s="19" t="str">
        <f>IF(COUNTIF($B$2:B2398,B2398)&gt;1,"重複","")</f>
        <v/>
      </c>
      <c r="T2398" s="19" t="s">
        <v>11124</v>
      </c>
    </row>
    <row r="2399" spans="1:20" s="19" customFormat="1" hidden="1">
      <c r="A2399" s="19">
        <v>720050298</v>
      </c>
      <c r="B2399" s="19">
        <v>20026251</v>
      </c>
      <c r="C2399" s="19" t="s">
        <v>5578</v>
      </c>
      <c r="D2399" s="19" t="s">
        <v>5579</v>
      </c>
      <c r="E2399" s="20">
        <v>36815</v>
      </c>
      <c r="F2399" s="20">
        <v>36981</v>
      </c>
      <c r="G2399" s="19" t="s">
        <v>75</v>
      </c>
      <c r="H2399" s="19" t="s">
        <v>43</v>
      </c>
      <c r="I2399" s="19" t="s">
        <v>12125</v>
      </c>
      <c r="O2399" s="19" t="s">
        <v>10771</v>
      </c>
      <c r="P2399" s="20"/>
      <c r="R2399" s="19">
        <v>5230</v>
      </c>
      <c r="S2399" s="19" t="str">
        <f>IF(COUNTIF($B$2:B2399,B2399)&gt;1,"重複","")</f>
        <v/>
      </c>
      <c r="T2399" s="19" t="s">
        <v>11124</v>
      </c>
    </row>
    <row r="2400" spans="1:20" s="19" customFormat="1" hidden="1">
      <c r="A2400" s="19">
        <v>720050299</v>
      </c>
      <c r="B2400" s="19">
        <v>20071917</v>
      </c>
      <c r="C2400" s="19" t="s">
        <v>6292</v>
      </c>
      <c r="D2400" s="19" t="s">
        <v>6293</v>
      </c>
      <c r="E2400" s="20">
        <v>38657</v>
      </c>
      <c r="F2400" s="20">
        <v>38807</v>
      </c>
      <c r="G2400" s="19" t="s">
        <v>75</v>
      </c>
      <c r="H2400" s="19" t="s">
        <v>43</v>
      </c>
      <c r="I2400" s="19" t="s">
        <v>4528</v>
      </c>
      <c r="O2400" s="19" t="s">
        <v>10771</v>
      </c>
      <c r="P2400" s="20"/>
      <c r="R2400" s="19">
        <v>5730</v>
      </c>
      <c r="S2400" s="19" t="str">
        <f>IF(COUNTIF($B$2:B2400,B2400)&gt;1,"重複","")</f>
        <v/>
      </c>
      <c r="T2400" s="19" t="s">
        <v>11124</v>
      </c>
    </row>
    <row r="2401" spans="1:20" s="19" customFormat="1" hidden="1">
      <c r="A2401" s="19">
        <v>720050300</v>
      </c>
      <c r="B2401" s="19">
        <v>20060848</v>
      </c>
      <c r="C2401" s="19" t="s">
        <v>3389</v>
      </c>
      <c r="D2401" s="19" t="s">
        <v>3390</v>
      </c>
      <c r="E2401" s="20">
        <v>38139</v>
      </c>
      <c r="F2401" s="20">
        <v>38442</v>
      </c>
      <c r="G2401" s="19" t="s">
        <v>75</v>
      </c>
      <c r="H2401" s="19" t="s">
        <v>43</v>
      </c>
      <c r="I2401" s="19" t="s">
        <v>52</v>
      </c>
      <c r="O2401" s="19" t="s">
        <v>10771</v>
      </c>
      <c r="P2401" s="20">
        <v>44501</v>
      </c>
      <c r="Q2401" s="19" t="s">
        <v>29</v>
      </c>
      <c r="R2401" s="19">
        <v>5230</v>
      </c>
      <c r="S2401" s="19" t="str">
        <f>IF(COUNTIF($B$2:B2401,B2401)&gt;1,"重複","")</f>
        <v/>
      </c>
      <c r="T2401" s="19" t="s">
        <v>11124</v>
      </c>
    </row>
    <row r="2402" spans="1:20" s="19" customFormat="1" hidden="1">
      <c r="A2402" s="19">
        <v>720050301</v>
      </c>
      <c r="B2402" s="19">
        <v>20025006</v>
      </c>
      <c r="C2402" s="19" t="s">
        <v>7192</v>
      </c>
      <c r="D2402" s="19" t="s">
        <v>7193</v>
      </c>
      <c r="E2402" s="20">
        <v>36831</v>
      </c>
      <c r="F2402" s="20">
        <v>36981</v>
      </c>
      <c r="G2402" s="19" t="s">
        <v>75</v>
      </c>
      <c r="H2402" s="19" t="s">
        <v>43</v>
      </c>
      <c r="I2402" s="19" t="s">
        <v>12036</v>
      </c>
      <c r="O2402" s="19" t="s">
        <v>10771</v>
      </c>
      <c r="P2402" s="20"/>
      <c r="R2402" s="19">
        <v>6600</v>
      </c>
      <c r="S2402" s="19" t="str">
        <f>IF(COUNTIF($B$2:B2402,B2402)&gt;1,"重複","")</f>
        <v/>
      </c>
      <c r="T2402" s="19" t="s">
        <v>11124</v>
      </c>
    </row>
    <row r="2403" spans="1:20" s="19" customFormat="1" hidden="1">
      <c r="A2403" s="19">
        <v>720050302</v>
      </c>
      <c r="B2403" s="19">
        <v>20071908</v>
      </c>
      <c r="C2403" s="19" t="s">
        <v>7198</v>
      </c>
      <c r="D2403" s="19" t="s">
        <v>7199</v>
      </c>
      <c r="E2403" s="20">
        <v>38657</v>
      </c>
      <c r="F2403" s="20">
        <v>38807</v>
      </c>
      <c r="G2403" s="19" t="s">
        <v>75</v>
      </c>
      <c r="H2403" s="19" t="s">
        <v>43</v>
      </c>
      <c r="I2403" s="19" t="s">
        <v>7200</v>
      </c>
      <c r="O2403" s="19" t="s">
        <v>10771</v>
      </c>
      <c r="P2403" s="20"/>
      <c r="R2403" s="19">
        <v>4190</v>
      </c>
      <c r="S2403" s="19" t="str">
        <f>IF(COUNTIF($B$2:B2403,B2403)&gt;1,"重複","")</f>
        <v/>
      </c>
      <c r="T2403" s="19" t="s">
        <v>11124</v>
      </c>
    </row>
    <row r="2404" spans="1:20" s="19" customFormat="1" hidden="1">
      <c r="A2404" s="19">
        <v>720050303</v>
      </c>
      <c r="B2404" s="19">
        <v>20037845</v>
      </c>
      <c r="C2404" s="19" t="s">
        <v>1656</v>
      </c>
      <c r="D2404" s="19" t="s">
        <v>1657</v>
      </c>
      <c r="E2404" s="20">
        <v>37226</v>
      </c>
      <c r="F2404" s="20">
        <v>37346</v>
      </c>
      <c r="G2404" s="19" t="s">
        <v>75</v>
      </c>
      <c r="H2404" s="19" t="s">
        <v>43</v>
      </c>
      <c r="I2404" s="19" t="s">
        <v>10752</v>
      </c>
      <c r="O2404" s="19" t="s">
        <v>10771</v>
      </c>
      <c r="P2404" s="20">
        <v>44562</v>
      </c>
      <c r="Q2404" s="19" t="s">
        <v>29</v>
      </c>
      <c r="R2404" s="19">
        <v>4740</v>
      </c>
      <c r="S2404" s="19" t="str">
        <f>IF(COUNTIF($B$2:B2404,B2404)&gt;1,"重複","")</f>
        <v/>
      </c>
      <c r="T2404" s="19" t="s">
        <v>11124</v>
      </c>
    </row>
    <row r="2405" spans="1:20" s="19" customFormat="1" hidden="1">
      <c r="A2405" s="19">
        <v>720050304</v>
      </c>
      <c r="B2405" s="19">
        <v>20060208</v>
      </c>
      <c r="C2405" s="19" t="s">
        <v>7194</v>
      </c>
      <c r="D2405" s="19" t="s">
        <v>7195</v>
      </c>
      <c r="E2405" s="20">
        <v>38123</v>
      </c>
      <c r="F2405" s="20">
        <v>38442</v>
      </c>
      <c r="G2405" s="19" t="s">
        <v>75</v>
      </c>
      <c r="H2405" s="19" t="s">
        <v>43</v>
      </c>
      <c r="I2405" s="19" t="s">
        <v>629</v>
      </c>
      <c r="O2405" s="19" t="s">
        <v>10771</v>
      </c>
      <c r="P2405" s="20"/>
      <c r="R2405" s="19">
        <v>4740</v>
      </c>
      <c r="S2405" s="19" t="str">
        <f>IF(COUNTIF($B$2:B2405,B2405)&gt;1,"重複","")</f>
        <v/>
      </c>
      <c r="T2405" s="19" t="s">
        <v>11124</v>
      </c>
    </row>
    <row r="2406" spans="1:20" s="19" customFormat="1" hidden="1">
      <c r="A2406" s="19">
        <v>720050305</v>
      </c>
      <c r="B2406" s="19">
        <v>20071892</v>
      </c>
      <c r="C2406" s="19" t="s">
        <v>13390</v>
      </c>
      <c r="D2406" s="19" t="s">
        <v>13391</v>
      </c>
      <c r="E2406" s="20">
        <v>38657</v>
      </c>
      <c r="F2406" s="20">
        <v>38807</v>
      </c>
      <c r="G2406" s="19" t="s">
        <v>12416</v>
      </c>
      <c r="H2406" s="19" t="s">
        <v>43</v>
      </c>
      <c r="I2406" s="19" t="s">
        <v>482</v>
      </c>
      <c r="O2406" s="19" t="s">
        <v>10771</v>
      </c>
      <c r="P2406" s="20"/>
      <c r="Q2406" s="19" t="s">
        <v>29</v>
      </c>
      <c r="R2406" s="19">
        <v>6100</v>
      </c>
      <c r="S2406" s="19" t="str">
        <f>IF(COUNTIF($B$2:B2406,B2406)&gt;1,"重複","")</f>
        <v/>
      </c>
      <c r="T2406" s="19" t="s">
        <v>12418</v>
      </c>
    </row>
    <row r="2407" spans="1:20" s="19" customFormat="1" hidden="1">
      <c r="A2407" s="19">
        <v>720050306</v>
      </c>
      <c r="B2407" s="19">
        <v>20039697</v>
      </c>
      <c r="C2407" s="19" t="s">
        <v>4668</v>
      </c>
      <c r="D2407" s="19" t="s">
        <v>4669</v>
      </c>
      <c r="E2407" s="20">
        <v>37277</v>
      </c>
      <c r="F2407" s="20">
        <v>37346</v>
      </c>
      <c r="G2407" s="19" t="s">
        <v>75</v>
      </c>
      <c r="H2407" s="19" t="s">
        <v>43</v>
      </c>
      <c r="I2407" s="19" t="s">
        <v>12310</v>
      </c>
      <c r="O2407" s="19" t="s">
        <v>10771</v>
      </c>
      <c r="P2407" s="20"/>
      <c r="R2407" s="19">
        <v>5230</v>
      </c>
      <c r="S2407" s="19" t="str">
        <f>IF(COUNTIF($B$2:B2407,B2407)&gt;1,"重複","")</f>
        <v/>
      </c>
      <c r="T2407" s="19" t="s">
        <v>11124</v>
      </c>
    </row>
    <row r="2408" spans="1:20" s="19" customFormat="1" hidden="1">
      <c r="A2408" s="19">
        <v>720050307</v>
      </c>
      <c r="B2408" s="19">
        <v>20063199</v>
      </c>
      <c r="C2408" s="19" t="s">
        <v>13392</v>
      </c>
      <c r="D2408" s="19" t="s">
        <v>13393</v>
      </c>
      <c r="E2408" s="20">
        <v>38261</v>
      </c>
      <c r="F2408" s="20">
        <v>38442</v>
      </c>
      <c r="G2408" s="19" t="s">
        <v>12416</v>
      </c>
      <c r="H2408" s="19" t="s">
        <v>43</v>
      </c>
      <c r="I2408" s="19" t="s">
        <v>13394</v>
      </c>
      <c r="O2408" s="19" t="s">
        <v>10771</v>
      </c>
      <c r="P2408" s="20">
        <v>41771</v>
      </c>
      <c r="Q2408" s="19" t="s">
        <v>29</v>
      </c>
      <c r="R2408" s="19">
        <v>6600</v>
      </c>
      <c r="S2408" s="19" t="str">
        <f>IF(COUNTIF($B$2:B2408,B2408)&gt;1,"重複","")</f>
        <v/>
      </c>
      <c r="T2408" s="19" t="s">
        <v>12418</v>
      </c>
    </row>
    <row r="2409" spans="1:20" s="19" customFormat="1" hidden="1">
      <c r="A2409" s="19">
        <v>720050308</v>
      </c>
      <c r="B2409" s="19">
        <v>20071703</v>
      </c>
      <c r="C2409" s="19" t="s">
        <v>13395</v>
      </c>
      <c r="D2409" s="19" t="s">
        <v>13396</v>
      </c>
      <c r="E2409" s="20">
        <v>38657</v>
      </c>
      <c r="F2409" s="20">
        <v>38807</v>
      </c>
      <c r="G2409" s="19" t="s">
        <v>12416</v>
      </c>
      <c r="H2409" s="19" t="s">
        <v>43</v>
      </c>
      <c r="I2409" s="19" t="s">
        <v>4450</v>
      </c>
      <c r="O2409" s="19" t="s">
        <v>10771</v>
      </c>
      <c r="P2409" s="20"/>
      <c r="R2409" s="19">
        <v>0</v>
      </c>
      <c r="S2409" s="19" t="str">
        <f>IF(COUNTIF($B$2:B2409,B2409)&gt;1,"重複","")</f>
        <v/>
      </c>
      <c r="T2409" s="19" t="s">
        <v>12418</v>
      </c>
    </row>
    <row r="2410" spans="1:20" s="19" customFormat="1" hidden="1">
      <c r="A2410" s="19">
        <v>720050309</v>
      </c>
      <c r="B2410" s="19">
        <v>20071926</v>
      </c>
      <c r="C2410" s="19" t="s">
        <v>7201</v>
      </c>
      <c r="D2410" s="19" t="s">
        <v>7202</v>
      </c>
      <c r="E2410" s="20">
        <v>38657</v>
      </c>
      <c r="F2410" s="20">
        <v>38807</v>
      </c>
      <c r="G2410" s="19" t="s">
        <v>75</v>
      </c>
      <c r="H2410" s="19" t="s">
        <v>43</v>
      </c>
      <c r="I2410" s="19" t="s">
        <v>489</v>
      </c>
      <c r="O2410" s="19" t="s">
        <v>10771</v>
      </c>
      <c r="P2410" s="20"/>
      <c r="R2410" s="19">
        <v>6600</v>
      </c>
      <c r="S2410" s="19" t="str">
        <f>IF(COUNTIF($B$2:B2410,B2410)&gt;1,"重複","")</f>
        <v/>
      </c>
      <c r="T2410" s="19" t="s">
        <v>11124</v>
      </c>
    </row>
    <row r="2411" spans="1:20" s="19" customFormat="1" hidden="1">
      <c r="A2411" s="19">
        <v>720050310</v>
      </c>
      <c r="B2411" s="19">
        <v>20023079</v>
      </c>
      <c r="C2411" s="19" t="s">
        <v>5638</v>
      </c>
      <c r="D2411" s="19" t="s">
        <v>5639</v>
      </c>
      <c r="E2411" s="20">
        <v>36100</v>
      </c>
      <c r="F2411" s="20">
        <v>36250</v>
      </c>
      <c r="G2411" s="19" t="s">
        <v>75</v>
      </c>
      <c r="H2411" s="19" t="s">
        <v>43</v>
      </c>
      <c r="I2411" s="19" t="s">
        <v>12253</v>
      </c>
      <c r="O2411" s="19" t="s">
        <v>10771</v>
      </c>
      <c r="P2411" s="20"/>
      <c r="R2411" s="19">
        <v>6230</v>
      </c>
      <c r="S2411" s="19" t="str">
        <f>IF(COUNTIF($B$2:B2411,B2411)&gt;1,"重複","")</f>
        <v/>
      </c>
      <c r="T2411" s="19" t="s">
        <v>11124</v>
      </c>
    </row>
    <row r="2412" spans="1:20" s="19" customFormat="1" hidden="1">
      <c r="A2412" s="19">
        <v>720050311</v>
      </c>
      <c r="B2412" s="19">
        <v>20024924</v>
      </c>
      <c r="C2412" s="19" t="s">
        <v>5113</v>
      </c>
      <c r="D2412" s="19" t="s">
        <v>5114</v>
      </c>
      <c r="E2412" s="20">
        <v>36069</v>
      </c>
      <c r="F2412" s="20">
        <v>36250</v>
      </c>
      <c r="G2412" s="19" t="s">
        <v>75</v>
      </c>
      <c r="H2412" s="19" t="s">
        <v>43</v>
      </c>
      <c r="I2412" s="19" t="s">
        <v>5115</v>
      </c>
      <c r="O2412" s="19" t="s">
        <v>10771</v>
      </c>
      <c r="P2412" s="20"/>
      <c r="R2412" s="19">
        <v>5600</v>
      </c>
      <c r="S2412" s="19" t="str">
        <f>IF(COUNTIF($B$2:B2412,B2412)&gt;1,"重複","")</f>
        <v/>
      </c>
      <c r="T2412" s="19" t="s">
        <v>11124</v>
      </c>
    </row>
    <row r="2413" spans="1:20" s="19" customFormat="1" hidden="1">
      <c r="A2413" s="19">
        <v>720050312</v>
      </c>
      <c r="B2413" s="19">
        <v>20047751</v>
      </c>
      <c r="C2413" s="19" t="s">
        <v>13397</v>
      </c>
      <c r="D2413" s="19" t="s">
        <v>13398</v>
      </c>
      <c r="E2413" s="20">
        <v>37649</v>
      </c>
      <c r="F2413" s="20">
        <v>37711</v>
      </c>
      <c r="G2413" s="19" t="s">
        <v>12416</v>
      </c>
      <c r="H2413" s="19" t="s">
        <v>43</v>
      </c>
      <c r="I2413" s="19" t="s">
        <v>5635</v>
      </c>
      <c r="O2413" s="19" t="s">
        <v>10771</v>
      </c>
      <c r="P2413" s="20"/>
      <c r="R2413" s="19">
        <v>5230</v>
      </c>
      <c r="S2413" s="19" t="str">
        <f>IF(COUNTIF($B$2:B2413,B2413)&gt;1,"重複","")</f>
        <v/>
      </c>
      <c r="T2413" s="19" t="s">
        <v>12418</v>
      </c>
    </row>
    <row r="2414" spans="1:20" s="19" customFormat="1" hidden="1">
      <c r="A2414" s="19">
        <v>720050313</v>
      </c>
      <c r="B2414" s="19">
        <v>20048320</v>
      </c>
      <c r="C2414" s="19" t="s">
        <v>733</v>
      </c>
      <c r="D2414" s="19" t="s">
        <v>734</v>
      </c>
      <c r="E2414" s="20">
        <v>37665</v>
      </c>
      <c r="F2414" s="20">
        <v>37711</v>
      </c>
      <c r="G2414" s="19" t="s">
        <v>12416</v>
      </c>
      <c r="H2414" s="19" t="s">
        <v>43</v>
      </c>
      <c r="I2414" s="19" t="s">
        <v>5635</v>
      </c>
      <c r="O2414" s="19" t="s">
        <v>10771</v>
      </c>
      <c r="P2414" s="20"/>
      <c r="R2414" s="19">
        <v>5230</v>
      </c>
      <c r="S2414" s="19" t="str">
        <f>IF(COUNTIF($B$2:B2414,B2414)&gt;1,"重複","")</f>
        <v/>
      </c>
      <c r="T2414" s="19" t="s">
        <v>12418</v>
      </c>
    </row>
    <row r="2415" spans="1:20" s="19" customFormat="1" hidden="1">
      <c r="A2415" s="19">
        <v>720050313</v>
      </c>
      <c r="B2415" s="19">
        <v>20163426</v>
      </c>
      <c r="C2415" s="19" t="s">
        <v>733</v>
      </c>
      <c r="D2415" s="19" t="s">
        <v>734</v>
      </c>
      <c r="E2415" s="20">
        <v>42736</v>
      </c>
      <c r="F2415" s="20">
        <v>42825</v>
      </c>
      <c r="G2415" s="19" t="s">
        <v>12416</v>
      </c>
      <c r="H2415" s="19" t="s">
        <v>43</v>
      </c>
      <c r="I2415" s="19" t="s">
        <v>1588</v>
      </c>
      <c r="O2415" s="19" t="s">
        <v>10771</v>
      </c>
      <c r="P2415" s="20"/>
      <c r="R2415" s="19">
        <v>0</v>
      </c>
      <c r="S2415" s="19" t="str">
        <f>IF(COUNTIF($B$2:B2415,B2415)&gt;1,"重複","")</f>
        <v/>
      </c>
      <c r="T2415" s="19" t="s">
        <v>12418</v>
      </c>
    </row>
    <row r="2416" spans="1:20" s="19" customFormat="1" hidden="1">
      <c r="A2416" s="19">
        <v>720050314</v>
      </c>
      <c r="B2416" s="19">
        <v>20056401</v>
      </c>
      <c r="C2416" s="19" t="s">
        <v>6287</v>
      </c>
      <c r="D2416" s="19" t="s">
        <v>6288</v>
      </c>
      <c r="E2416" s="20">
        <v>38011</v>
      </c>
      <c r="F2416" s="20">
        <v>38077</v>
      </c>
      <c r="G2416" s="19" t="s">
        <v>75</v>
      </c>
      <c r="H2416" s="19" t="s">
        <v>43</v>
      </c>
      <c r="I2416" s="19" t="s">
        <v>7693</v>
      </c>
      <c r="O2416" s="19" t="s">
        <v>10771</v>
      </c>
      <c r="P2416" s="20"/>
      <c r="R2416" s="19">
        <v>5230</v>
      </c>
      <c r="S2416" s="19" t="str">
        <f>IF(COUNTIF($B$2:B2416,B2416)&gt;1,"重複","")</f>
        <v/>
      </c>
      <c r="T2416" s="19" t="s">
        <v>11124</v>
      </c>
    </row>
    <row r="2417" spans="1:20" s="19" customFormat="1" hidden="1">
      <c r="A2417" s="19">
        <v>720050315</v>
      </c>
      <c r="B2417" s="19">
        <v>20040831</v>
      </c>
      <c r="C2417" s="19" t="s">
        <v>6338</v>
      </c>
      <c r="D2417" s="19" t="s">
        <v>6197</v>
      </c>
      <c r="E2417" s="20">
        <v>37347</v>
      </c>
      <c r="F2417" s="20">
        <v>37711</v>
      </c>
      <c r="G2417" s="19" t="s">
        <v>75</v>
      </c>
      <c r="H2417" s="19" t="s">
        <v>43</v>
      </c>
      <c r="I2417" s="19" t="s">
        <v>9398</v>
      </c>
      <c r="O2417" s="19" t="s">
        <v>10771</v>
      </c>
      <c r="P2417" s="20"/>
      <c r="R2417" s="19">
        <v>5730</v>
      </c>
      <c r="S2417" s="19" t="str">
        <f>IF(COUNTIF($B$2:B2417,B2417)&gt;1,"重複","")</f>
        <v/>
      </c>
      <c r="T2417" s="19" t="s">
        <v>11124</v>
      </c>
    </row>
    <row r="2418" spans="1:20" s="19" customFormat="1" hidden="1">
      <c r="A2418" s="19">
        <v>720050315</v>
      </c>
      <c r="B2418" s="19">
        <v>20035561</v>
      </c>
      <c r="C2418" s="19" t="s">
        <v>6196</v>
      </c>
      <c r="D2418" s="19" t="s">
        <v>6197</v>
      </c>
      <c r="E2418" s="20">
        <v>37165</v>
      </c>
      <c r="F2418" s="20">
        <v>37346</v>
      </c>
      <c r="G2418" s="19" t="s">
        <v>75</v>
      </c>
      <c r="H2418" s="19" t="s">
        <v>119</v>
      </c>
      <c r="I2418" s="19" t="s">
        <v>5660</v>
      </c>
      <c r="O2418" s="19" t="s">
        <v>10792</v>
      </c>
      <c r="P2418" s="20"/>
      <c r="R2418" s="19">
        <v>5730</v>
      </c>
      <c r="S2418" s="19" t="str">
        <f>IF(COUNTIF($B$2:B2418,B2418)&gt;1,"重複","")</f>
        <v/>
      </c>
      <c r="T2418" s="19" t="s">
        <v>11124</v>
      </c>
    </row>
    <row r="2419" spans="1:20" s="19" customFormat="1" hidden="1">
      <c r="A2419" s="19">
        <v>720050316</v>
      </c>
      <c r="B2419" s="19">
        <v>20055805</v>
      </c>
      <c r="C2419" s="19" t="s">
        <v>7165</v>
      </c>
      <c r="D2419" s="19" t="s">
        <v>7166</v>
      </c>
      <c r="E2419" s="20">
        <v>37926</v>
      </c>
      <c r="F2419" s="20">
        <v>38077</v>
      </c>
      <c r="G2419" s="19" t="s">
        <v>75</v>
      </c>
      <c r="H2419" s="19" t="s">
        <v>43</v>
      </c>
      <c r="I2419" s="19" t="s">
        <v>7167</v>
      </c>
      <c r="O2419" s="19" t="s">
        <v>10771</v>
      </c>
      <c r="P2419" s="20"/>
      <c r="R2419" s="19">
        <v>6600</v>
      </c>
      <c r="S2419" s="19" t="str">
        <f>IF(COUNTIF($B$2:B2419,B2419)&gt;1,"重複","")</f>
        <v/>
      </c>
      <c r="T2419" s="19" t="s">
        <v>11124</v>
      </c>
    </row>
    <row r="2420" spans="1:20" s="19" customFormat="1" hidden="1">
      <c r="A2420" s="19">
        <v>720050317</v>
      </c>
      <c r="B2420" s="19">
        <v>20072179</v>
      </c>
      <c r="C2420" s="19" t="s">
        <v>7182</v>
      </c>
      <c r="D2420" s="19" t="s">
        <v>7183</v>
      </c>
      <c r="E2420" s="20">
        <v>38687</v>
      </c>
      <c r="F2420" s="20">
        <v>38807</v>
      </c>
      <c r="G2420" s="19" t="s">
        <v>75</v>
      </c>
      <c r="H2420" s="19" t="s">
        <v>43</v>
      </c>
      <c r="I2420" s="19" t="s">
        <v>1588</v>
      </c>
      <c r="O2420" s="19" t="s">
        <v>10771</v>
      </c>
      <c r="P2420" s="20"/>
      <c r="R2420" s="19">
        <v>6600</v>
      </c>
      <c r="S2420" s="19" t="str">
        <f>IF(COUNTIF($B$2:B2420,B2420)&gt;1,"重複","")</f>
        <v/>
      </c>
      <c r="T2420" s="19" t="s">
        <v>11124</v>
      </c>
    </row>
    <row r="2421" spans="1:20" s="19" customFormat="1" hidden="1">
      <c r="A2421" s="19">
        <v>720050318</v>
      </c>
      <c r="B2421" s="19">
        <v>20036965</v>
      </c>
      <c r="C2421" s="19" t="s">
        <v>6149</v>
      </c>
      <c r="D2421" s="19" t="s">
        <v>6150</v>
      </c>
      <c r="E2421" s="20">
        <v>37211</v>
      </c>
      <c r="F2421" s="20">
        <v>37346</v>
      </c>
      <c r="G2421" s="19" t="s">
        <v>75</v>
      </c>
      <c r="H2421" s="19" t="s">
        <v>43</v>
      </c>
      <c r="I2421" s="19" t="s">
        <v>1403</v>
      </c>
      <c r="O2421" s="19" t="s">
        <v>10771</v>
      </c>
      <c r="P2421" s="20"/>
      <c r="R2421" s="19">
        <v>4740</v>
      </c>
      <c r="S2421" s="19" t="str">
        <f>IF(COUNTIF($B$2:B2421,B2421)&gt;1,"重複","")</f>
        <v/>
      </c>
      <c r="T2421" s="19" t="s">
        <v>11124</v>
      </c>
    </row>
    <row r="2422" spans="1:20" s="19" customFormat="1" hidden="1">
      <c r="A2422" s="19">
        <v>720050319</v>
      </c>
      <c r="B2422" s="19">
        <v>20077158</v>
      </c>
      <c r="C2422" s="19" t="s">
        <v>3104</v>
      </c>
      <c r="D2422" s="19" t="s">
        <v>3105</v>
      </c>
      <c r="E2422" s="20">
        <v>38883</v>
      </c>
      <c r="F2422" s="20">
        <v>39172</v>
      </c>
      <c r="G2422" s="19" t="s">
        <v>12416</v>
      </c>
      <c r="H2422" s="19" t="s">
        <v>2268</v>
      </c>
      <c r="I2422" s="19" t="s">
        <v>2267</v>
      </c>
      <c r="O2422" s="19" t="s">
        <v>12064</v>
      </c>
      <c r="P2422" s="20"/>
      <c r="S2422" s="19" t="str">
        <f>IF(COUNTIF($B$2:B2422,B2422)&gt;1,"重複","")</f>
        <v/>
      </c>
      <c r="T2422" s="19" t="s">
        <v>12418</v>
      </c>
    </row>
    <row r="2423" spans="1:20" s="19" customFormat="1" hidden="1">
      <c r="A2423" s="19">
        <v>720050319</v>
      </c>
      <c r="B2423" s="19">
        <v>20032643</v>
      </c>
      <c r="C2423" s="19" t="s">
        <v>3104</v>
      </c>
      <c r="D2423" s="19" t="s">
        <v>3105</v>
      </c>
      <c r="E2423" s="20">
        <v>37165</v>
      </c>
      <c r="F2423" s="20">
        <v>37346</v>
      </c>
      <c r="G2423" s="19" t="s">
        <v>75</v>
      </c>
      <c r="H2423" s="19" t="s">
        <v>28</v>
      </c>
      <c r="I2423" s="19" t="s">
        <v>10984</v>
      </c>
      <c r="O2423" s="19" t="s">
        <v>10787</v>
      </c>
      <c r="P2423" s="20">
        <v>41904</v>
      </c>
      <c r="Q2423" s="19" t="s">
        <v>29</v>
      </c>
      <c r="R2423" s="19">
        <v>6100</v>
      </c>
      <c r="S2423" s="19" t="str">
        <f>IF(COUNTIF($B$2:B2423,B2423)&gt;1,"重複","")</f>
        <v/>
      </c>
      <c r="T2423" s="19" t="s">
        <v>11124</v>
      </c>
    </row>
    <row r="2424" spans="1:20" s="19" customFormat="1" hidden="1">
      <c r="A2424" s="19">
        <v>720050320</v>
      </c>
      <c r="B2424" s="19">
        <v>20071457</v>
      </c>
      <c r="C2424" s="19" t="s">
        <v>7171</v>
      </c>
      <c r="D2424" s="19" t="s">
        <v>7172</v>
      </c>
      <c r="E2424" s="20">
        <v>38687</v>
      </c>
      <c r="F2424" s="20">
        <v>38807</v>
      </c>
      <c r="G2424" s="19" t="s">
        <v>75</v>
      </c>
      <c r="H2424" s="19" t="s">
        <v>119</v>
      </c>
      <c r="I2424" s="19" t="s">
        <v>7173</v>
      </c>
      <c r="O2424" s="19" t="s">
        <v>10792</v>
      </c>
      <c r="P2424" s="20"/>
      <c r="R2424" s="19">
        <v>6100</v>
      </c>
      <c r="S2424" s="19" t="str">
        <f>IF(COUNTIF($B$2:B2424,B2424)&gt;1,"重複","")</f>
        <v/>
      </c>
      <c r="T2424" s="19" t="s">
        <v>11124</v>
      </c>
    </row>
    <row r="2425" spans="1:20" s="19" customFormat="1" hidden="1">
      <c r="A2425" s="19">
        <v>720050321</v>
      </c>
      <c r="B2425" s="19">
        <v>20072071</v>
      </c>
      <c r="C2425" s="19" t="s">
        <v>7179</v>
      </c>
      <c r="D2425" s="19" t="s">
        <v>6273</v>
      </c>
      <c r="E2425" s="20">
        <v>38687</v>
      </c>
      <c r="F2425" s="20">
        <v>38807</v>
      </c>
      <c r="G2425" s="19" t="s">
        <v>75</v>
      </c>
      <c r="H2425" s="19" t="s">
        <v>119</v>
      </c>
      <c r="I2425" s="19" t="s">
        <v>1831</v>
      </c>
      <c r="O2425" s="19" t="s">
        <v>10792</v>
      </c>
      <c r="P2425" s="20"/>
      <c r="R2425" s="19">
        <v>6230</v>
      </c>
      <c r="S2425" s="19" t="str">
        <f>IF(COUNTIF($B$2:B2425,B2425)&gt;1,"重複","")</f>
        <v/>
      </c>
      <c r="T2425" s="19" t="s">
        <v>11124</v>
      </c>
    </row>
    <row r="2426" spans="1:20" s="19" customFormat="1" hidden="1">
      <c r="A2426" s="19">
        <v>720050322</v>
      </c>
      <c r="B2426" s="19">
        <v>20046054</v>
      </c>
      <c r="C2426" s="19" t="s">
        <v>7161</v>
      </c>
      <c r="D2426" s="19" t="s">
        <v>7162</v>
      </c>
      <c r="E2426" s="20">
        <v>37500</v>
      </c>
      <c r="F2426" s="20">
        <v>37711</v>
      </c>
      <c r="G2426" s="19" t="s">
        <v>75</v>
      </c>
      <c r="H2426" s="19" t="s">
        <v>43</v>
      </c>
      <c r="I2426" s="19" t="s">
        <v>664</v>
      </c>
      <c r="O2426" s="19" t="s">
        <v>10771</v>
      </c>
      <c r="P2426" s="20"/>
      <c r="R2426" s="19">
        <v>6230</v>
      </c>
      <c r="S2426" s="19" t="str">
        <f>IF(COUNTIF($B$2:B2426,B2426)&gt;1,"重複","")</f>
        <v/>
      </c>
      <c r="T2426" s="19" t="s">
        <v>11124</v>
      </c>
    </row>
    <row r="2427" spans="1:20" s="19" customFormat="1" hidden="1">
      <c r="A2427" s="19">
        <v>720050323</v>
      </c>
      <c r="B2427" s="19">
        <v>20072188</v>
      </c>
      <c r="C2427" s="19" t="s">
        <v>4298</v>
      </c>
      <c r="D2427" s="19" t="s">
        <v>4299</v>
      </c>
      <c r="E2427" s="20">
        <v>38687</v>
      </c>
      <c r="F2427" s="20">
        <v>38807</v>
      </c>
      <c r="G2427" s="19" t="s">
        <v>75</v>
      </c>
      <c r="H2427" s="19" t="s">
        <v>43</v>
      </c>
      <c r="I2427" s="19" t="s">
        <v>1588</v>
      </c>
      <c r="O2427" s="19" t="s">
        <v>10771</v>
      </c>
      <c r="P2427" s="20"/>
      <c r="R2427" s="19">
        <v>6230</v>
      </c>
      <c r="S2427" s="19" t="str">
        <f>IF(COUNTIF($B$2:B2427,B2427)&gt;1,"重複","")</f>
        <v/>
      </c>
      <c r="T2427" s="19" t="s">
        <v>11124</v>
      </c>
    </row>
    <row r="2428" spans="1:20" s="19" customFormat="1" hidden="1">
      <c r="A2428" s="19">
        <v>720050324</v>
      </c>
      <c r="B2428" s="19">
        <v>20072197</v>
      </c>
      <c r="C2428" s="19" t="s">
        <v>13399</v>
      </c>
      <c r="D2428" s="19" t="s">
        <v>13400</v>
      </c>
      <c r="E2428" s="20">
        <v>38687</v>
      </c>
      <c r="F2428" s="20">
        <v>38807</v>
      </c>
      <c r="G2428" s="19" t="s">
        <v>12416</v>
      </c>
      <c r="H2428" s="19" t="s">
        <v>43</v>
      </c>
      <c r="I2428" s="19" t="s">
        <v>1585</v>
      </c>
      <c r="O2428" s="19" t="s">
        <v>10771</v>
      </c>
      <c r="P2428" s="20"/>
      <c r="R2428" s="19">
        <v>5230</v>
      </c>
      <c r="S2428" s="19" t="str">
        <f>IF(COUNTIF($B$2:B2428,B2428)&gt;1,"重複","")</f>
        <v/>
      </c>
      <c r="T2428" s="19" t="s">
        <v>12418</v>
      </c>
    </row>
    <row r="2429" spans="1:20" s="19" customFormat="1" hidden="1">
      <c r="A2429" s="19">
        <v>720050325</v>
      </c>
      <c r="B2429" s="19">
        <v>20046259</v>
      </c>
      <c r="C2429" s="19" t="s">
        <v>2938</v>
      </c>
      <c r="D2429" s="19" t="s">
        <v>2939</v>
      </c>
      <c r="E2429" s="20">
        <v>37530</v>
      </c>
      <c r="F2429" s="20">
        <v>37711</v>
      </c>
      <c r="G2429" s="19" t="s">
        <v>75</v>
      </c>
      <c r="H2429" s="19" t="s">
        <v>43</v>
      </c>
      <c r="I2429" s="19" t="s">
        <v>10996</v>
      </c>
      <c r="O2429" s="19" t="s">
        <v>10771</v>
      </c>
      <c r="P2429" s="20">
        <v>42095</v>
      </c>
      <c r="Q2429" s="19" t="s">
        <v>29</v>
      </c>
      <c r="R2429" s="19">
        <v>6100</v>
      </c>
      <c r="S2429" s="19" t="str">
        <f>IF(COUNTIF($B$2:B2429,B2429)&gt;1,"重複","")</f>
        <v/>
      </c>
      <c r="T2429" s="19" t="s">
        <v>11124</v>
      </c>
    </row>
    <row r="2430" spans="1:20" s="19" customFormat="1" hidden="1">
      <c r="A2430" s="19">
        <v>720050326</v>
      </c>
      <c r="B2430" s="19">
        <v>20071155</v>
      </c>
      <c r="C2430" s="19" t="s">
        <v>7168</v>
      </c>
      <c r="D2430" s="19" t="s">
        <v>7169</v>
      </c>
      <c r="E2430" s="20">
        <v>38687</v>
      </c>
      <c r="F2430" s="20">
        <v>38807</v>
      </c>
      <c r="G2430" s="19" t="s">
        <v>75</v>
      </c>
      <c r="H2430" s="19" t="s">
        <v>28</v>
      </c>
      <c r="I2430" s="19" t="s">
        <v>7170</v>
      </c>
      <c r="O2430" s="19" t="s">
        <v>10787</v>
      </c>
      <c r="P2430" s="20"/>
      <c r="R2430" s="19">
        <v>6600</v>
      </c>
      <c r="S2430" s="19" t="str">
        <f>IF(COUNTIF($B$2:B2430,B2430)&gt;1,"重複","")</f>
        <v/>
      </c>
      <c r="T2430" s="19" t="s">
        <v>11124</v>
      </c>
    </row>
    <row r="2431" spans="1:20" s="19" customFormat="1" hidden="1">
      <c r="A2431" s="19">
        <v>720050327</v>
      </c>
      <c r="B2431" s="19">
        <v>20072202</v>
      </c>
      <c r="C2431" s="19" t="s">
        <v>7184</v>
      </c>
      <c r="D2431" s="19" t="s">
        <v>7185</v>
      </c>
      <c r="E2431" s="20">
        <v>38687</v>
      </c>
      <c r="F2431" s="20">
        <v>38807</v>
      </c>
      <c r="G2431" s="19" t="s">
        <v>75</v>
      </c>
      <c r="H2431" s="19" t="s">
        <v>43</v>
      </c>
      <c r="I2431" s="19" t="s">
        <v>7156</v>
      </c>
      <c r="O2431" s="19" t="s">
        <v>10771</v>
      </c>
      <c r="P2431" s="20"/>
      <c r="R2431" s="19">
        <v>6600</v>
      </c>
      <c r="S2431" s="19" t="str">
        <f>IF(COUNTIF($B$2:B2431,B2431)&gt;1,"重複","")</f>
        <v/>
      </c>
      <c r="T2431" s="19" t="s">
        <v>11124</v>
      </c>
    </row>
    <row r="2432" spans="1:20" s="19" customFormat="1" hidden="1">
      <c r="A2432" s="19">
        <v>720050328</v>
      </c>
      <c r="B2432" s="19">
        <v>20072062</v>
      </c>
      <c r="C2432" s="19" t="s">
        <v>13401</v>
      </c>
      <c r="D2432" s="19" t="s">
        <v>13402</v>
      </c>
      <c r="E2432" s="20">
        <v>38687</v>
      </c>
      <c r="F2432" s="20">
        <v>38807</v>
      </c>
      <c r="G2432" s="19" t="s">
        <v>12416</v>
      </c>
      <c r="H2432" s="19" t="s">
        <v>119</v>
      </c>
      <c r="I2432" s="19" t="s">
        <v>1831</v>
      </c>
      <c r="O2432" s="19" t="s">
        <v>10792</v>
      </c>
      <c r="P2432" s="20"/>
      <c r="R2432" s="19">
        <v>0</v>
      </c>
      <c r="S2432" s="19" t="str">
        <f>IF(COUNTIF($B$2:B2432,B2432)&gt;1,"重複","")</f>
        <v/>
      </c>
      <c r="T2432" s="19" t="s">
        <v>12418</v>
      </c>
    </row>
    <row r="2433" spans="1:20" s="19" customFormat="1" hidden="1">
      <c r="A2433" s="19">
        <v>720050329</v>
      </c>
      <c r="B2433" s="19">
        <v>20025734</v>
      </c>
      <c r="C2433" s="19" t="s">
        <v>6147</v>
      </c>
      <c r="D2433" s="19" t="s">
        <v>6148</v>
      </c>
      <c r="E2433" s="20">
        <v>36495</v>
      </c>
      <c r="F2433" s="20">
        <v>36616</v>
      </c>
      <c r="G2433" s="19" t="s">
        <v>75</v>
      </c>
      <c r="H2433" s="19" t="s">
        <v>43</v>
      </c>
      <c r="I2433" s="19" t="s">
        <v>2840</v>
      </c>
      <c r="O2433" s="19" t="s">
        <v>10771</v>
      </c>
      <c r="P2433" s="20"/>
      <c r="R2433" s="19">
        <v>6100</v>
      </c>
      <c r="S2433" s="19" t="str">
        <f>IF(COUNTIF($B$2:B2433,B2433)&gt;1,"重複","")</f>
        <v/>
      </c>
      <c r="T2433" s="19" t="s">
        <v>11124</v>
      </c>
    </row>
    <row r="2434" spans="1:20" s="19" customFormat="1" hidden="1">
      <c r="A2434" s="19">
        <v>720050330</v>
      </c>
      <c r="B2434" s="19">
        <v>20072230</v>
      </c>
      <c r="C2434" s="19" t="s">
        <v>6682</v>
      </c>
      <c r="D2434" s="19" t="s">
        <v>6683</v>
      </c>
      <c r="E2434" s="20">
        <v>38687</v>
      </c>
      <c r="F2434" s="20">
        <v>38807</v>
      </c>
      <c r="G2434" s="19" t="s">
        <v>75</v>
      </c>
      <c r="H2434" s="19" t="s">
        <v>43</v>
      </c>
      <c r="I2434" s="19" t="s">
        <v>629</v>
      </c>
      <c r="O2434" s="19" t="s">
        <v>10771</v>
      </c>
      <c r="P2434" s="20"/>
      <c r="R2434" s="19">
        <v>4740</v>
      </c>
      <c r="S2434" s="19" t="str">
        <f>IF(COUNTIF($B$2:B2434,B2434)&gt;1,"重複","")</f>
        <v/>
      </c>
      <c r="T2434" s="19" t="s">
        <v>11124</v>
      </c>
    </row>
    <row r="2435" spans="1:20" s="19" customFormat="1" hidden="1">
      <c r="A2435" s="19">
        <v>720050331</v>
      </c>
      <c r="B2435" s="19">
        <v>20072053</v>
      </c>
      <c r="C2435" s="19" t="s">
        <v>7177</v>
      </c>
      <c r="D2435" s="19" t="s">
        <v>7178</v>
      </c>
      <c r="E2435" s="20">
        <v>38687</v>
      </c>
      <c r="F2435" s="20">
        <v>38807</v>
      </c>
      <c r="G2435" s="19" t="s">
        <v>75</v>
      </c>
      <c r="H2435" s="19" t="s">
        <v>119</v>
      </c>
      <c r="I2435" s="19" t="s">
        <v>1831</v>
      </c>
      <c r="O2435" s="19" t="s">
        <v>10792</v>
      </c>
      <c r="P2435" s="20"/>
      <c r="R2435" s="19">
        <v>6230</v>
      </c>
      <c r="S2435" s="19" t="str">
        <f>IF(COUNTIF($B$2:B2435,B2435)&gt;1,"重複","")</f>
        <v/>
      </c>
      <c r="T2435" s="19" t="s">
        <v>11124</v>
      </c>
    </row>
    <row r="2436" spans="1:20" s="19" customFormat="1" hidden="1">
      <c r="A2436" s="19">
        <v>720050332</v>
      </c>
      <c r="B2436" s="19">
        <v>20072017</v>
      </c>
      <c r="C2436" s="19" t="s">
        <v>7174</v>
      </c>
      <c r="D2436" s="19" t="s">
        <v>7175</v>
      </c>
      <c r="E2436" s="20">
        <v>38687</v>
      </c>
      <c r="F2436" s="20">
        <v>38807</v>
      </c>
      <c r="G2436" s="19" t="s">
        <v>75</v>
      </c>
      <c r="H2436" s="19" t="s">
        <v>94</v>
      </c>
      <c r="I2436" s="19" t="s">
        <v>7176</v>
      </c>
      <c r="O2436" s="19" t="s">
        <v>10768</v>
      </c>
      <c r="P2436" s="20"/>
      <c r="R2436" s="19">
        <v>6230</v>
      </c>
      <c r="S2436" s="19" t="str">
        <f>IF(COUNTIF($B$2:B2436,B2436)&gt;1,"重複","")</f>
        <v/>
      </c>
      <c r="T2436" s="19" t="s">
        <v>11124</v>
      </c>
    </row>
    <row r="2437" spans="1:20" s="19" customFormat="1" hidden="1">
      <c r="A2437" s="19">
        <v>720050333</v>
      </c>
      <c r="B2437" s="19">
        <v>20046621</v>
      </c>
      <c r="C2437" s="19" t="s">
        <v>7163</v>
      </c>
      <c r="D2437" s="19" t="s">
        <v>7164</v>
      </c>
      <c r="E2437" s="20">
        <v>37591</v>
      </c>
      <c r="F2437" s="20">
        <v>37711</v>
      </c>
      <c r="G2437" s="19" t="s">
        <v>75</v>
      </c>
      <c r="H2437" s="19" t="s">
        <v>119</v>
      </c>
      <c r="I2437" s="19" t="s">
        <v>1510</v>
      </c>
      <c r="O2437" s="19" t="s">
        <v>10792</v>
      </c>
      <c r="P2437" s="20"/>
      <c r="R2437" s="19">
        <v>5230</v>
      </c>
      <c r="S2437" s="19" t="str">
        <f>IF(COUNTIF($B$2:B2437,B2437)&gt;1,"重複","")</f>
        <v/>
      </c>
      <c r="T2437" s="19" t="s">
        <v>11124</v>
      </c>
    </row>
    <row r="2438" spans="1:20" s="19" customFormat="1" hidden="1">
      <c r="A2438" s="19">
        <v>720050334</v>
      </c>
      <c r="B2438" s="19">
        <v>20096201</v>
      </c>
      <c r="C2438" s="19" t="s">
        <v>5596</v>
      </c>
      <c r="D2438" s="19" t="s">
        <v>5597</v>
      </c>
      <c r="E2438" s="20">
        <v>39814</v>
      </c>
      <c r="F2438" s="20">
        <v>39903</v>
      </c>
      <c r="G2438" s="19" t="s">
        <v>75</v>
      </c>
      <c r="H2438" s="19" t="s">
        <v>1545</v>
      </c>
      <c r="I2438" s="19" t="s">
        <v>1831</v>
      </c>
      <c r="O2438" s="19" t="s">
        <v>10772</v>
      </c>
      <c r="P2438" s="20"/>
      <c r="R2438" s="19">
        <v>6230</v>
      </c>
      <c r="S2438" s="19" t="str">
        <f>IF(COUNTIF($B$2:B2438,B2438)&gt;1,"重複","")</f>
        <v/>
      </c>
      <c r="T2438" s="19" t="s">
        <v>11124</v>
      </c>
    </row>
    <row r="2439" spans="1:20" s="19" customFormat="1" hidden="1">
      <c r="A2439" s="19">
        <v>720050334</v>
      </c>
      <c r="B2439" s="19">
        <v>20072081</v>
      </c>
      <c r="C2439" s="19" t="s">
        <v>5596</v>
      </c>
      <c r="D2439" s="19" t="s">
        <v>5597</v>
      </c>
      <c r="E2439" s="20">
        <v>38687</v>
      </c>
      <c r="F2439" s="20">
        <v>38807</v>
      </c>
      <c r="G2439" s="19" t="s">
        <v>75</v>
      </c>
      <c r="H2439" s="19" t="s">
        <v>119</v>
      </c>
      <c r="I2439" s="19" t="s">
        <v>1831</v>
      </c>
      <c r="O2439" s="19" t="s">
        <v>10792</v>
      </c>
      <c r="P2439" s="20"/>
      <c r="R2439" s="19">
        <v>6230</v>
      </c>
      <c r="S2439" s="19" t="str">
        <f>IF(COUNTIF($B$2:B2439,B2439)&gt;1,"重複","")</f>
        <v/>
      </c>
      <c r="T2439" s="19" t="s">
        <v>11124</v>
      </c>
    </row>
    <row r="2440" spans="1:20" s="19" customFormat="1" hidden="1">
      <c r="A2440" s="19">
        <v>720050335</v>
      </c>
      <c r="B2440" s="19">
        <v>20026386</v>
      </c>
      <c r="C2440" s="19" t="s">
        <v>6333</v>
      </c>
      <c r="D2440" s="19" t="s">
        <v>6334</v>
      </c>
      <c r="E2440" s="20">
        <v>36831</v>
      </c>
      <c r="F2440" s="20">
        <v>36981</v>
      </c>
      <c r="G2440" s="19" t="s">
        <v>75</v>
      </c>
      <c r="H2440" s="19" t="s">
        <v>43</v>
      </c>
      <c r="I2440" s="19" t="s">
        <v>12204</v>
      </c>
      <c r="O2440" s="19" t="s">
        <v>10771</v>
      </c>
      <c r="P2440" s="20"/>
      <c r="R2440" s="19">
        <v>6230</v>
      </c>
      <c r="S2440" s="19" t="str">
        <f>IF(COUNTIF($B$2:B2440,B2440)&gt;1,"重複","")</f>
        <v/>
      </c>
      <c r="T2440" s="19" t="s">
        <v>11124</v>
      </c>
    </row>
    <row r="2441" spans="1:20" s="19" customFormat="1" hidden="1">
      <c r="A2441" s="19">
        <v>720050336</v>
      </c>
      <c r="B2441" s="19">
        <v>20072160</v>
      </c>
      <c r="C2441" s="19" t="s">
        <v>7180</v>
      </c>
      <c r="D2441" s="19" t="s">
        <v>7181</v>
      </c>
      <c r="E2441" s="20">
        <v>38687</v>
      </c>
      <c r="F2441" s="20">
        <v>38807</v>
      </c>
      <c r="G2441" s="19" t="s">
        <v>75</v>
      </c>
      <c r="H2441" s="19" t="s">
        <v>43</v>
      </c>
      <c r="I2441" s="19" t="s">
        <v>1588</v>
      </c>
      <c r="O2441" s="19" t="s">
        <v>10771</v>
      </c>
      <c r="P2441" s="20"/>
      <c r="R2441" s="19">
        <v>5600</v>
      </c>
      <c r="S2441" s="19" t="str">
        <f>IF(COUNTIF($B$2:B2441,B2441)&gt;1,"重複","")</f>
        <v/>
      </c>
      <c r="T2441" s="19" t="s">
        <v>11124</v>
      </c>
    </row>
    <row r="2442" spans="1:20" s="19" customFormat="1" hidden="1">
      <c r="A2442" s="19">
        <v>720050337</v>
      </c>
      <c r="B2442" s="19">
        <v>20072300</v>
      </c>
      <c r="C2442" s="19" t="s">
        <v>6672</v>
      </c>
      <c r="D2442" s="19" t="s">
        <v>6673</v>
      </c>
      <c r="E2442" s="20">
        <v>38702</v>
      </c>
      <c r="F2442" s="20">
        <v>38807</v>
      </c>
      <c r="G2442" s="19" t="s">
        <v>75</v>
      </c>
      <c r="H2442" s="19" t="s">
        <v>28</v>
      </c>
      <c r="I2442" s="19" t="s">
        <v>6674</v>
      </c>
      <c r="O2442" s="19" t="s">
        <v>10787</v>
      </c>
      <c r="P2442" s="20"/>
      <c r="R2442" s="19">
        <v>5600</v>
      </c>
      <c r="S2442" s="19" t="str">
        <f>IF(COUNTIF($B$2:B2442,B2442)&gt;1,"重複","")</f>
        <v/>
      </c>
      <c r="T2442" s="19" t="s">
        <v>11124</v>
      </c>
    </row>
    <row r="2443" spans="1:20" s="19" customFormat="1" hidden="1">
      <c r="A2443" s="19">
        <v>720050338</v>
      </c>
      <c r="B2443" s="19">
        <v>20063454</v>
      </c>
      <c r="C2443" s="19" t="s">
        <v>7622</v>
      </c>
      <c r="D2443" s="19" t="s">
        <v>7623</v>
      </c>
      <c r="E2443" s="20">
        <v>38384</v>
      </c>
      <c r="F2443" s="20">
        <v>38442</v>
      </c>
      <c r="G2443" s="19" t="s">
        <v>75</v>
      </c>
      <c r="H2443" s="19" t="s">
        <v>94</v>
      </c>
      <c r="I2443" s="19" t="s">
        <v>7624</v>
      </c>
      <c r="O2443" s="19" t="s">
        <v>10768</v>
      </c>
      <c r="P2443" s="20"/>
      <c r="R2443" s="19">
        <v>6100</v>
      </c>
      <c r="S2443" s="19" t="str">
        <f>IF(COUNTIF($B$2:B2443,B2443)&gt;1,"重複","")</f>
        <v/>
      </c>
      <c r="T2443" s="19" t="s">
        <v>11124</v>
      </c>
    </row>
    <row r="2444" spans="1:20" s="19" customFormat="1" hidden="1">
      <c r="A2444" s="19">
        <v>720050339</v>
      </c>
      <c r="B2444" s="19">
        <v>20064691</v>
      </c>
      <c r="C2444" s="19" t="s">
        <v>7606</v>
      </c>
      <c r="D2444" s="19" t="s">
        <v>7607</v>
      </c>
      <c r="E2444" s="20">
        <v>38412</v>
      </c>
      <c r="F2444" s="20">
        <v>38442</v>
      </c>
      <c r="G2444" s="19" t="s">
        <v>75</v>
      </c>
      <c r="H2444" s="19" t="s">
        <v>33</v>
      </c>
      <c r="I2444" s="19" t="s">
        <v>2796</v>
      </c>
      <c r="O2444" s="19" t="s">
        <v>10770</v>
      </c>
      <c r="P2444" s="20"/>
      <c r="R2444" s="19">
        <v>5230</v>
      </c>
      <c r="S2444" s="19" t="str">
        <f>IF(COUNTIF($B$2:B2444,B2444)&gt;1,"重複","")</f>
        <v/>
      </c>
      <c r="T2444" s="19" t="s">
        <v>11124</v>
      </c>
    </row>
    <row r="2445" spans="1:20" s="19" customFormat="1" hidden="1">
      <c r="A2445" s="19">
        <v>720050340</v>
      </c>
      <c r="B2445" s="19">
        <v>20063932</v>
      </c>
      <c r="C2445" s="19" t="s">
        <v>7625</v>
      </c>
      <c r="D2445" s="19" t="s">
        <v>7626</v>
      </c>
      <c r="E2445" s="20">
        <v>38384</v>
      </c>
      <c r="F2445" s="20">
        <v>38442</v>
      </c>
      <c r="G2445" s="19" t="s">
        <v>75</v>
      </c>
      <c r="H2445" s="19" t="s">
        <v>33</v>
      </c>
      <c r="I2445" s="19" t="s">
        <v>1886</v>
      </c>
      <c r="O2445" s="19" t="s">
        <v>10770</v>
      </c>
      <c r="P2445" s="20"/>
      <c r="R2445" s="19">
        <v>6100</v>
      </c>
      <c r="S2445" s="19" t="str">
        <f>IF(COUNTIF($B$2:B2445,B2445)&gt;1,"重複","")</f>
        <v/>
      </c>
      <c r="T2445" s="19" t="s">
        <v>11124</v>
      </c>
    </row>
    <row r="2446" spans="1:20" s="19" customFormat="1" hidden="1">
      <c r="A2446" s="19">
        <v>720050341</v>
      </c>
      <c r="B2446" s="19">
        <v>20063677</v>
      </c>
      <c r="C2446" s="19" t="s">
        <v>7635</v>
      </c>
      <c r="D2446" s="19" t="s">
        <v>7636</v>
      </c>
      <c r="E2446" s="20">
        <v>38353</v>
      </c>
      <c r="F2446" s="20">
        <v>38442</v>
      </c>
      <c r="G2446" s="19" t="s">
        <v>75</v>
      </c>
      <c r="H2446" s="19" t="s">
        <v>28</v>
      </c>
      <c r="I2446" s="19" t="s">
        <v>7637</v>
      </c>
      <c r="O2446" s="19" t="s">
        <v>10787</v>
      </c>
      <c r="P2446" s="20"/>
      <c r="R2446" s="19">
        <v>6100</v>
      </c>
      <c r="S2446" s="19" t="str">
        <f>IF(COUNTIF($B$2:B2446,B2446)&gt;1,"重複","")</f>
        <v/>
      </c>
      <c r="T2446" s="19" t="s">
        <v>11124</v>
      </c>
    </row>
    <row r="2447" spans="1:20" s="19" customFormat="1" hidden="1">
      <c r="A2447" s="19">
        <v>720050342</v>
      </c>
      <c r="B2447" s="19">
        <v>20063881</v>
      </c>
      <c r="C2447" s="19" t="s">
        <v>7629</v>
      </c>
      <c r="D2447" s="19" t="s">
        <v>7630</v>
      </c>
      <c r="E2447" s="20">
        <v>38368</v>
      </c>
      <c r="F2447" s="20">
        <v>38442</v>
      </c>
      <c r="G2447" s="19" t="s">
        <v>75</v>
      </c>
      <c r="H2447" s="19" t="s">
        <v>94</v>
      </c>
      <c r="I2447" s="19" t="s">
        <v>2412</v>
      </c>
      <c r="O2447" s="19" t="s">
        <v>10768</v>
      </c>
      <c r="P2447" s="20"/>
      <c r="R2447" s="19">
        <v>5730</v>
      </c>
      <c r="S2447" s="19" t="str">
        <f>IF(COUNTIF($B$2:B2447,B2447)&gt;1,"重複","")</f>
        <v/>
      </c>
      <c r="T2447" s="19" t="s">
        <v>11124</v>
      </c>
    </row>
    <row r="2448" spans="1:20" s="19" customFormat="1" hidden="1">
      <c r="A2448" s="19">
        <v>720050343</v>
      </c>
      <c r="B2448" s="19">
        <v>20097545</v>
      </c>
      <c r="C2448" s="19" t="s">
        <v>5490</v>
      </c>
      <c r="D2448" s="19" t="s">
        <v>5491</v>
      </c>
      <c r="E2448" s="20">
        <v>39917</v>
      </c>
      <c r="F2448" s="20">
        <v>40268</v>
      </c>
      <c r="G2448" s="19" t="s">
        <v>75</v>
      </c>
      <c r="H2448" s="19" t="s">
        <v>2660</v>
      </c>
      <c r="I2448" s="19" t="s">
        <v>2314</v>
      </c>
      <c r="O2448" s="19" t="s">
        <v>10769</v>
      </c>
      <c r="P2448" s="20"/>
      <c r="R2448" s="19">
        <v>6230</v>
      </c>
      <c r="S2448" s="19" t="str">
        <f>IF(COUNTIF($B$2:B2448,B2448)&gt;1,"重複","")</f>
        <v/>
      </c>
      <c r="T2448" s="19" t="s">
        <v>11124</v>
      </c>
    </row>
    <row r="2449" spans="1:20" s="19" customFormat="1" hidden="1">
      <c r="A2449" s="19">
        <v>720050343</v>
      </c>
      <c r="B2449" s="19">
        <v>20070141</v>
      </c>
      <c r="C2449" s="19" t="s">
        <v>5490</v>
      </c>
      <c r="D2449" s="19" t="s">
        <v>5491</v>
      </c>
      <c r="E2449" s="20">
        <v>38626</v>
      </c>
      <c r="F2449" s="20">
        <v>38807</v>
      </c>
      <c r="G2449" s="19" t="s">
        <v>75</v>
      </c>
      <c r="H2449" s="19" t="s">
        <v>94</v>
      </c>
      <c r="I2449" s="19" t="s">
        <v>7176</v>
      </c>
      <c r="O2449" s="19" t="s">
        <v>10768</v>
      </c>
      <c r="P2449" s="20"/>
      <c r="R2449" s="19">
        <v>5730</v>
      </c>
      <c r="S2449" s="19" t="str">
        <f>IF(COUNTIF($B$2:B2449,B2449)&gt;1,"重複","")</f>
        <v/>
      </c>
      <c r="T2449" s="19" t="s">
        <v>11124</v>
      </c>
    </row>
    <row r="2450" spans="1:20" s="19" customFormat="1" hidden="1">
      <c r="A2450" s="19">
        <v>720050344</v>
      </c>
      <c r="B2450" s="19">
        <v>20065507</v>
      </c>
      <c r="C2450" s="19" t="s">
        <v>7601</v>
      </c>
      <c r="D2450" s="19" t="s">
        <v>7602</v>
      </c>
      <c r="E2450" s="20">
        <v>38422</v>
      </c>
      <c r="F2450" s="20">
        <v>38442</v>
      </c>
      <c r="G2450" s="19" t="s">
        <v>75</v>
      </c>
      <c r="H2450" s="19" t="s">
        <v>76</v>
      </c>
      <c r="I2450" s="19" t="s">
        <v>7603</v>
      </c>
      <c r="O2450" s="19" t="s">
        <v>10776</v>
      </c>
      <c r="P2450" s="20"/>
      <c r="S2450" s="19" t="str">
        <f>IF(COUNTIF($B$2:B2450,B2450)&gt;1,"重複","")</f>
        <v/>
      </c>
      <c r="T2450" s="19" t="s">
        <v>11124</v>
      </c>
    </row>
    <row r="2451" spans="1:20" s="19" customFormat="1" hidden="1">
      <c r="A2451" s="19">
        <v>720050345</v>
      </c>
      <c r="B2451" s="19">
        <v>20071396</v>
      </c>
      <c r="C2451" s="19" t="s">
        <v>6726</v>
      </c>
      <c r="D2451" s="19" t="s">
        <v>6727</v>
      </c>
      <c r="E2451" s="20">
        <v>38626</v>
      </c>
      <c r="F2451" s="20">
        <v>38807</v>
      </c>
      <c r="G2451" s="19" t="s">
        <v>75</v>
      </c>
      <c r="H2451" s="19" t="s">
        <v>43</v>
      </c>
      <c r="I2451" s="19" t="s">
        <v>695</v>
      </c>
      <c r="O2451" s="19" t="s">
        <v>10771</v>
      </c>
      <c r="P2451" s="20"/>
      <c r="R2451" s="19">
        <v>6600</v>
      </c>
      <c r="S2451" s="19" t="str">
        <f>IF(COUNTIF($B$2:B2451,B2451)&gt;1,"重複","")</f>
        <v/>
      </c>
      <c r="T2451" s="19" t="s">
        <v>11124</v>
      </c>
    </row>
    <row r="2452" spans="1:20" s="19" customFormat="1" hidden="1">
      <c r="A2452" s="19">
        <v>720050346</v>
      </c>
      <c r="B2452" s="19">
        <v>20064803</v>
      </c>
      <c r="C2452" s="19" t="s">
        <v>6630</v>
      </c>
      <c r="D2452" s="19" t="s">
        <v>6631</v>
      </c>
      <c r="E2452" s="20">
        <v>38412</v>
      </c>
      <c r="F2452" s="20">
        <v>38442</v>
      </c>
      <c r="G2452" s="19" t="s">
        <v>75</v>
      </c>
      <c r="H2452" s="19" t="s">
        <v>76</v>
      </c>
      <c r="I2452" s="19" t="s">
        <v>7603</v>
      </c>
      <c r="O2452" s="19" t="s">
        <v>10776</v>
      </c>
      <c r="P2452" s="20"/>
      <c r="R2452" s="19">
        <v>0</v>
      </c>
      <c r="S2452" s="19" t="str">
        <f>IF(COUNTIF($B$2:B2452,B2452)&gt;1,"重複","")</f>
        <v/>
      </c>
      <c r="T2452" s="19" t="s">
        <v>11124</v>
      </c>
    </row>
    <row r="2453" spans="1:20" s="19" customFormat="1" hidden="1">
      <c r="A2453" s="19">
        <v>720050347</v>
      </c>
      <c r="B2453" s="19">
        <v>20071225</v>
      </c>
      <c r="C2453" s="19" t="s">
        <v>13403</v>
      </c>
      <c r="D2453" s="19" t="s">
        <v>13404</v>
      </c>
      <c r="E2453" s="20">
        <v>38626</v>
      </c>
      <c r="F2453" s="20">
        <v>38807</v>
      </c>
      <c r="G2453" s="19" t="s">
        <v>12416</v>
      </c>
      <c r="H2453" s="19" t="s">
        <v>43</v>
      </c>
      <c r="I2453" s="19" t="s">
        <v>6717</v>
      </c>
      <c r="O2453" s="19" t="s">
        <v>10771</v>
      </c>
      <c r="P2453" s="20"/>
      <c r="R2453" s="19">
        <v>0</v>
      </c>
      <c r="S2453" s="19" t="str">
        <f>IF(COUNTIF($B$2:B2453,B2453)&gt;1,"重複","")</f>
        <v/>
      </c>
      <c r="T2453" s="19" t="s">
        <v>12418</v>
      </c>
    </row>
    <row r="2454" spans="1:20" s="19" customFormat="1" hidden="1">
      <c r="A2454" s="19">
        <v>720050348</v>
      </c>
      <c r="B2454" s="19">
        <v>20063890</v>
      </c>
      <c r="C2454" s="19" t="s">
        <v>7631</v>
      </c>
      <c r="D2454" s="19" t="s">
        <v>5588</v>
      </c>
      <c r="E2454" s="20">
        <v>38368</v>
      </c>
      <c r="F2454" s="20">
        <v>38442</v>
      </c>
      <c r="G2454" s="19" t="s">
        <v>75</v>
      </c>
      <c r="H2454" s="19" t="s">
        <v>33</v>
      </c>
      <c r="I2454" s="19" t="s">
        <v>1726</v>
      </c>
      <c r="O2454" s="19" t="s">
        <v>10770</v>
      </c>
      <c r="P2454" s="20"/>
      <c r="R2454" s="19">
        <v>6600</v>
      </c>
      <c r="S2454" s="19" t="str">
        <f>IF(COUNTIF($B$2:B2454,B2454)&gt;1,"重複","")</f>
        <v/>
      </c>
      <c r="T2454" s="19" t="s">
        <v>11124</v>
      </c>
    </row>
    <row r="2455" spans="1:20" s="19" customFormat="1" hidden="1">
      <c r="A2455" s="19">
        <v>720050349</v>
      </c>
      <c r="B2455" s="19">
        <v>20069216</v>
      </c>
      <c r="C2455" s="19" t="s">
        <v>3897</v>
      </c>
      <c r="D2455" s="19" t="s">
        <v>3898</v>
      </c>
      <c r="E2455" s="20">
        <v>38488</v>
      </c>
      <c r="F2455" s="20">
        <v>38807</v>
      </c>
      <c r="G2455" s="19" t="s">
        <v>75</v>
      </c>
      <c r="H2455" s="19" t="s">
        <v>43</v>
      </c>
      <c r="I2455" s="19" t="s">
        <v>2513</v>
      </c>
      <c r="O2455" s="19" t="s">
        <v>10771</v>
      </c>
      <c r="P2455" s="20"/>
      <c r="R2455" s="19">
        <v>6230</v>
      </c>
      <c r="S2455" s="19" t="str">
        <f>IF(COUNTIF($B$2:B2455,B2455)&gt;1,"重複","")</f>
        <v/>
      </c>
      <c r="T2455" s="19" t="s">
        <v>11124</v>
      </c>
    </row>
    <row r="2456" spans="1:20" s="19" customFormat="1" hidden="1">
      <c r="A2456" s="19">
        <v>720050350</v>
      </c>
      <c r="B2456" s="19">
        <v>20065251</v>
      </c>
      <c r="C2456" s="19" t="s">
        <v>6979</v>
      </c>
      <c r="D2456" s="19" t="s">
        <v>6980</v>
      </c>
      <c r="E2456" s="20">
        <v>38456</v>
      </c>
      <c r="F2456" s="20">
        <v>38807</v>
      </c>
      <c r="G2456" s="19" t="s">
        <v>75</v>
      </c>
      <c r="H2456" s="19" t="s">
        <v>28</v>
      </c>
      <c r="I2456" s="19" t="s">
        <v>12205</v>
      </c>
      <c r="O2456" s="19" t="s">
        <v>10787</v>
      </c>
      <c r="P2456" s="20"/>
      <c r="R2456" s="19">
        <v>6100</v>
      </c>
      <c r="S2456" s="19" t="str">
        <f>IF(COUNTIF($B$2:B2456,B2456)&gt;1,"重複","")</f>
        <v/>
      </c>
      <c r="T2456" s="19" t="s">
        <v>11124</v>
      </c>
    </row>
    <row r="2457" spans="1:20" s="19" customFormat="1" hidden="1">
      <c r="A2457" s="19">
        <v>720050351</v>
      </c>
      <c r="B2457" s="19">
        <v>20064821</v>
      </c>
      <c r="C2457" s="19" t="s">
        <v>13405</v>
      </c>
      <c r="D2457" s="19" t="s">
        <v>13406</v>
      </c>
      <c r="E2457" s="20">
        <v>38412</v>
      </c>
      <c r="F2457" s="20">
        <v>38442</v>
      </c>
      <c r="G2457" s="19" t="s">
        <v>12416</v>
      </c>
      <c r="H2457" s="19" t="s">
        <v>76</v>
      </c>
      <c r="I2457" s="19" t="s">
        <v>7603</v>
      </c>
      <c r="O2457" s="19" t="s">
        <v>10776</v>
      </c>
      <c r="P2457" s="20"/>
      <c r="R2457" s="19">
        <v>0</v>
      </c>
      <c r="S2457" s="19" t="str">
        <f>IF(COUNTIF($B$2:B2457,B2457)&gt;1,"重複","")</f>
        <v/>
      </c>
      <c r="T2457" s="19" t="s">
        <v>12418</v>
      </c>
    </row>
    <row r="2458" spans="1:20" s="19" customFormat="1" hidden="1">
      <c r="A2458" s="19">
        <v>720050352</v>
      </c>
      <c r="B2458" s="19">
        <v>20102702</v>
      </c>
      <c r="C2458" s="19" t="s">
        <v>2346</v>
      </c>
      <c r="D2458" s="19" t="s">
        <v>2347</v>
      </c>
      <c r="E2458" s="20">
        <v>40024</v>
      </c>
      <c r="F2458" s="20">
        <v>40268</v>
      </c>
      <c r="G2458" s="19" t="s">
        <v>75</v>
      </c>
      <c r="H2458" s="19" t="s">
        <v>2315</v>
      </c>
      <c r="I2458" s="19" t="s">
        <v>10934</v>
      </c>
      <c r="J2458" s="19" t="s">
        <v>10935</v>
      </c>
      <c r="O2458" s="19" t="s">
        <v>10773</v>
      </c>
      <c r="P2458" s="20">
        <v>41453</v>
      </c>
      <c r="Q2458" s="19" t="s">
        <v>29</v>
      </c>
      <c r="R2458" s="19">
        <v>7000</v>
      </c>
      <c r="S2458" s="19" t="str">
        <f>IF(COUNTIF($B$2:B2458,B2458)&gt;1,"重複","")</f>
        <v/>
      </c>
      <c r="T2458" s="19" t="s">
        <v>11124</v>
      </c>
    </row>
    <row r="2459" spans="1:20" s="19" customFormat="1" hidden="1">
      <c r="A2459" s="19">
        <v>720050352</v>
      </c>
      <c r="B2459" s="19">
        <v>20065739</v>
      </c>
      <c r="C2459" s="19" t="s">
        <v>2346</v>
      </c>
      <c r="D2459" s="19" t="s">
        <v>2347</v>
      </c>
      <c r="E2459" s="20">
        <v>38718</v>
      </c>
      <c r="F2459" s="20">
        <v>38807</v>
      </c>
      <c r="G2459" s="19" t="s">
        <v>75</v>
      </c>
      <c r="H2459" s="19" t="s">
        <v>76</v>
      </c>
      <c r="I2459" s="19" t="s">
        <v>2377</v>
      </c>
      <c r="O2459" s="19" t="s">
        <v>10776</v>
      </c>
      <c r="P2459" s="20">
        <v>41453</v>
      </c>
      <c r="Q2459" s="19" t="s">
        <v>29</v>
      </c>
      <c r="R2459" s="19">
        <v>6600</v>
      </c>
      <c r="S2459" s="19" t="str">
        <f>IF(COUNTIF($B$2:B2459,B2459)&gt;1,"重複","")</f>
        <v/>
      </c>
      <c r="T2459" s="19" t="s">
        <v>11124</v>
      </c>
    </row>
    <row r="2460" spans="1:20" s="19" customFormat="1" hidden="1">
      <c r="A2460" s="19">
        <v>720060001</v>
      </c>
      <c r="B2460" s="19">
        <v>20022890</v>
      </c>
      <c r="C2460" s="19" t="s">
        <v>6066</v>
      </c>
      <c r="D2460" s="19" t="s">
        <v>6067</v>
      </c>
      <c r="E2460" s="20">
        <v>35886</v>
      </c>
      <c r="F2460" s="20">
        <v>36250</v>
      </c>
      <c r="G2460" s="19" t="s">
        <v>75</v>
      </c>
      <c r="H2460" s="19" t="s">
        <v>43</v>
      </c>
      <c r="O2460" s="19" t="s">
        <v>10771</v>
      </c>
      <c r="P2460" s="20"/>
      <c r="R2460" s="19">
        <v>5730</v>
      </c>
      <c r="S2460" s="19" t="str">
        <f>IF(COUNTIF($B$2:B2460,B2460)&gt;1,"重複","")</f>
        <v/>
      </c>
      <c r="T2460" s="19" t="s">
        <v>11124</v>
      </c>
    </row>
    <row r="2461" spans="1:20" s="19" customFormat="1" hidden="1">
      <c r="A2461" s="19">
        <v>720060002</v>
      </c>
      <c r="B2461" s="19">
        <v>20096503</v>
      </c>
      <c r="C2461" s="19" t="s">
        <v>4052</v>
      </c>
      <c r="D2461" s="19" t="s">
        <v>4053</v>
      </c>
      <c r="E2461" s="20">
        <v>39823</v>
      </c>
      <c r="F2461" s="20">
        <v>39903</v>
      </c>
      <c r="G2461" s="19" t="s">
        <v>75</v>
      </c>
      <c r="H2461" s="19" t="s">
        <v>2091</v>
      </c>
      <c r="I2461" s="19" t="s">
        <v>5580</v>
      </c>
      <c r="O2461" s="19" t="s">
        <v>10992</v>
      </c>
      <c r="P2461" s="20"/>
      <c r="R2461" s="19">
        <v>6230</v>
      </c>
      <c r="S2461" s="19" t="str">
        <f>IF(COUNTIF($B$2:B2461,B2461)&gt;1,"重複","")</f>
        <v/>
      </c>
      <c r="T2461" s="19" t="s">
        <v>11124</v>
      </c>
    </row>
    <row r="2462" spans="1:20" s="19" customFormat="1" hidden="1">
      <c r="A2462" s="19">
        <v>720060002</v>
      </c>
      <c r="B2462" s="19">
        <v>20044620</v>
      </c>
      <c r="C2462" s="19" t="s">
        <v>4052</v>
      </c>
      <c r="D2462" s="19" t="s">
        <v>4053</v>
      </c>
      <c r="E2462" s="20">
        <v>37423</v>
      </c>
      <c r="F2462" s="20">
        <v>37711</v>
      </c>
      <c r="G2462" s="19" t="s">
        <v>75</v>
      </c>
      <c r="H2462" s="19" t="s">
        <v>43</v>
      </c>
      <c r="I2462" s="19" t="s">
        <v>12352</v>
      </c>
      <c r="O2462" s="19" t="s">
        <v>10771</v>
      </c>
      <c r="P2462" s="20"/>
      <c r="R2462" s="19">
        <v>6230</v>
      </c>
      <c r="S2462" s="19" t="str">
        <f>IF(COUNTIF($B$2:B2462,B2462)&gt;1,"重複","")</f>
        <v/>
      </c>
      <c r="T2462" s="19" t="s">
        <v>11124</v>
      </c>
    </row>
    <row r="2463" spans="1:20" s="19" customFormat="1" hidden="1">
      <c r="A2463" s="19">
        <v>720060003</v>
      </c>
      <c r="B2463" s="19">
        <v>20069322</v>
      </c>
      <c r="C2463" s="19" t="s">
        <v>375</v>
      </c>
      <c r="D2463" s="19" t="s">
        <v>376</v>
      </c>
      <c r="E2463" s="20">
        <v>38504</v>
      </c>
      <c r="F2463" s="20">
        <v>38807</v>
      </c>
      <c r="G2463" s="19" t="s">
        <v>75</v>
      </c>
      <c r="H2463" s="19" t="s">
        <v>43</v>
      </c>
      <c r="I2463" s="19" t="s">
        <v>7589</v>
      </c>
      <c r="O2463" s="19" t="s">
        <v>10771</v>
      </c>
      <c r="P2463" s="20">
        <v>43009</v>
      </c>
      <c r="Q2463" s="19" t="s">
        <v>29</v>
      </c>
      <c r="R2463" s="19">
        <v>6600</v>
      </c>
      <c r="S2463" s="19" t="str">
        <f>IF(COUNTIF($B$2:B2463,B2463)&gt;1,"重複","")</f>
        <v/>
      </c>
      <c r="T2463" s="19" t="s">
        <v>11124</v>
      </c>
    </row>
    <row r="2464" spans="1:20" s="19" customFormat="1" hidden="1">
      <c r="A2464" s="19">
        <v>720060004</v>
      </c>
      <c r="B2464" s="19">
        <v>20049742</v>
      </c>
      <c r="C2464" s="19" t="s">
        <v>7121</v>
      </c>
      <c r="D2464" s="19" t="s">
        <v>7122</v>
      </c>
      <c r="E2464" s="20">
        <v>37712</v>
      </c>
      <c r="F2464" s="20">
        <v>38077</v>
      </c>
      <c r="G2464" s="19" t="s">
        <v>75</v>
      </c>
      <c r="H2464" s="19" t="s">
        <v>43</v>
      </c>
      <c r="I2464" s="19" t="s">
        <v>12259</v>
      </c>
      <c r="O2464" s="19" t="s">
        <v>10771</v>
      </c>
      <c r="P2464" s="20"/>
      <c r="R2464" s="19">
        <v>5730</v>
      </c>
      <c r="S2464" s="19" t="str">
        <f>IF(COUNTIF($B$2:B2464,B2464)&gt;1,"重複","")</f>
        <v/>
      </c>
      <c r="T2464" s="19" t="s">
        <v>11124</v>
      </c>
    </row>
    <row r="2465" spans="1:20" s="19" customFormat="1" hidden="1">
      <c r="A2465" s="19">
        <v>720060005</v>
      </c>
      <c r="B2465" s="19">
        <v>20022988</v>
      </c>
      <c r="C2465" s="19" t="s">
        <v>7119</v>
      </c>
      <c r="D2465" s="19" t="s">
        <v>7120</v>
      </c>
      <c r="E2465" s="20">
        <v>35886</v>
      </c>
      <c r="F2465" s="20">
        <v>36250</v>
      </c>
      <c r="G2465" s="19" t="s">
        <v>75</v>
      </c>
      <c r="H2465" s="19" t="s">
        <v>43</v>
      </c>
      <c r="O2465" s="19" t="s">
        <v>10771</v>
      </c>
      <c r="P2465" s="20"/>
      <c r="R2465" s="19">
        <v>6230</v>
      </c>
      <c r="S2465" s="19" t="str">
        <f>IF(COUNTIF($B$2:B2465,B2465)&gt;1,"重複","")</f>
        <v/>
      </c>
      <c r="T2465" s="19" t="s">
        <v>11124</v>
      </c>
    </row>
    <row r="2466" spans="1:20" s="19" customFormat="1" hidden="1">
      <c r="A2466" s="19">
        <v>720060006</v>
      </c>
      <c r="B2466" s="19">
        <v>20062797</v>
      </c>
      <c r="C2466" s="19" t="s">
        <v>2940</v>
      </c>
      <c r="D2466" s="19" t="s">
        <v>2941</v>
      </c>
      <c r="E2466" s="20">
        <v>38246</v>
      </c>
      <c r="F2466" s="20">
        <v>38442</v>
      </c>
      <c r="G2466" s="19" t="s">
        <v>75</v>
      </c>
      <c r="H2466" s="19" t="s">
        <v>43</v>
      </c>
      <c r="I2466" s="19" t="s">
        <v>7693</v>
      </c>
      <c r="O2466" s="19" t="s">
        <v>10771</v>
      </c>
      <c r="P2466" s="20">
        <v>41365</v>
      </c>
      <c r="Q2466" s="19" t="s">
        <v>29</v>
      </c>
      <c r="R2466" s="19">
        <v>6100</v>
      </c>
      <c r="S2466" s="19" t="str">
        <f>IF(COUNTIF($B$2:B2466,B2466)&gt;1,"重複","")</f>
        <v/>
      </c>
      <c r="T2466" s="19" t="s">
        <v>11124</v>
      </c>
    </row>
    <row r="2467" spans="1:20" s="19" customFormat="1" hidden="1">
      <c r="A2467" s="19">
        <v>720060007</v>
      </c>
      <c r="B2467" s="19">
        <v>20050710</v>
      </c>
      <c r="C2467" s="19" t="s">
        <v>4316</v>
      </c>
      <c r="D2467" s="19" t="s">
        <v>4317</v>
      </c>
      <c r="E2467" s="20">
        <v>37712</v>
      </c>
      <c r="F2467" s="20">
        <v>38077</v>
      </c>
      <c r="G2467" s="19" t="s">
        <v>75</v>
      </c>
      <c r="H2467" s="19" t="s">
        <v>43</v>
      </c>
      <c r="I2467" s="19" t="s">
        <v>4051</v>
      </c>
      <c r="O2467" s="19" t="s">
        <v>10771</v>
      </c>
      <c r="P2467" s="20"/>
      <c r="R2467" s="19">
        <v>6600</v>
      </c>
      <c r="S2467" s="19" t="str">
        <f>IF(COUNTIF($B$2:B2467,B2467)&gt;1,"重複","")</f>
        <v/>
      </c>
      <c r="T2467" s="19" t="s">
        <v>11124</v>
      </c>
    </row>
    <row r="2468" spans="1:20" s="19" customFormat="1" hidden="1">
      <c r="A2468" s="19">
        <v>720060008</v>
      </c>
      <c r="B2468" s="19">
        <v>20026224</v>
      </c>
      <c r="C2468" s="19" t="s">
        <v>2035</v>
      </c>
      <c r="D2468" s="19" t="s">
        <v>2036</v>
      </c>
      <c r="E2468" s="20">
        <v>36815</v>
      </c>
      <c r="F2468" s="20">
        <v>36981</v>
      </c>
      <c r="G2468" s="19" t="s">
        <v>12416</v>
      </c>
      <c r="H2468" s="19" t="s">
        <v>43</v>
      </c>
      <c r="I2468" s="19" t="s">
        <v>42</v>
      </c>
      <c r="O2468" s="19" t="s">
        <v>10771</v>
      </c>
      <c r="P2468" s="20"/>
      <c r="R2468" s="19">
        <v>5230</v>
      </c>
      <c r="S2468" s="19" t="str">
        <f>IF(COUNTIF($B$2:B2468,B2468)&gt;1,"重複","")</f>
        <v/>
      </c>
      <c r="T2468" s="19" t="s">
        <v>12418</v>
      </c>
    </row>
    <row r="2469" spans="1:20" s="19" customFormat="1" hidden="1">
      <c r="A2469" s="19">
        <v>720060008</v>
      </c>
      <c r="B2469" s="19">
        <v>20020203</v>
      </c>
      <c r="C2469" s="19" t="s">
        <v>2035</v>
      </c>
      <c r="D2469" s="19" t="s">
        <v>2036</v>
      </c>
      <c r="E2469" s="20">
        <v>36251</v>
      </c>
      <c r="F2469" s="20">
        <v>36616</v>
      </c>
      <c r="G2469" s="19" t="s">
        <v>75</v>
      </c>
      <c r="H2469" s="19" t="s">
        <v>2494</v>
      </c>
      <c r="I2469" s="19" t="s">
        <v>12208</v>
      </c>
      <c r="O2469" s="19" t="s">
        <v>10797</v>
      </c>
      <c r="P2469" s="20"/>
      <c r="S2469" s="19" t="str">
        <f>IF(COUNTIF($B$2:B2469,B2469)&gt;1,"重複","")</f>
        <v/>
      </c>
      <c r="T2469" s="19" t="s">
        <v>11124</v>
      </c>
    </row>
    <row r="2470" spans="1:20" s="19" customFormat="1" hidden="1">
      <c r="A2470" s="19">
        <v>720060009</v>
      </c>
      <c r="B2470" s="19">
        <v>20063905</v>
      </c>
      <c r="C2470" s="19" t="s">
        <v>13407</v>
      </c>
      <c r="D2470" s="19" t="s">
        <v>13408</v>
      </c>
      <c r="E2470" s="20">
        <v>38231</v>
      </c>
      <c r="F2470" s="20">
        <v>38442</v>
      </c>
      <c r="G2470" s="19" t="s">
        <v>12416</v>
      </c>
      <c r="H2470" s="19" t="s">
        <v>33</v>
      </c>
      <c r="I2470" s="19" t="s">
        <v>13409</v>
      </c>
      <c r="J2470" s="19" t="s">
        <v>5107</v>
      </c>
      <c r="O2470" s="19" t="s">
        <v>10770</v>
      </c>
      <c r="P2470" s="20"/>
      <c r="R2470" s="19">
        <v>0</v>
      </c>
      <c r="S2470" s="19" t="str">
        <f>IF(COUNTIF($B$2:B2470,B2470)&gt;1,"重複","")</f>
        <v/>
      </c>
      <c r="T2470" s="19" t="s">
        <v>12418</v>
      </c>
    </row>
    <row r="2471" spans="1:20" s="19" customFormat="1" hidden="1">
      <c r="A2471" s="19">
        <v>720060010</v>
      </c>
      <c r="B2471" s="19">
        <v>20074142</v>
      </c>
      <c r="C2471" s="19" t="s">
        <v>1880</v>
      </c>
      <c r="D2471" s="19" t="s">
        <v>1881</v>
      </c>
      <c r="E2471" s="20">
        <v>38808</v>
      </c>
      <c r="F2471" s="20">
        <v>39172</v>
      </c>
      <c r="G2471" s="19" t="s">
        <v>75</v>
      </c>
      <c r="H2471" s="19" t="s">
        <v>43</v>
      </c>
      <c r="I2471" s="19" t="s">
        <v>7589</v>
      </c>
      <c r="O2471" s="19" t="s">
        <v>10771</v>
      </c>
      <c r="P2471" s="20">
        <v>44562</v>
      </c>
      <c r="Q2471" s="19" t="s">
        <v>29</v>
      </c>
      <c r="R2471" s="19">
        <v>6230</v>
      </c>
      <c r="S2471" s="19" t="str">
        <f>IF(COUNTIF($B$2:B2471,B2471)&gt;1,"重複","")</f>
        <v/>
      </c>
      <c r="T2471" s="19" t="s">
        <v>11124</v>
      </c>
    </row>
    <row r="2472" spans="1:20" s="19" customFormat="1" hidden="1">
      <c r="A2472" s="19">
        <v>720060011</v>
      </c>
      <c r="B2472" s="19">
        <v>20069917</v>
      </c>
      <c r="C2472" s="19" t="s">
        <v>5035</v>
      </c>
      <c r="D2472" s="19" t="s">
        <v>5036</v>
      </c>
      <c r="E2472" s="20">
        <v>38534</v>
      </c>
      <c r="F2472" s="20">
        <v>38807</v>
      </c>
      <c r="G2472" s="19" t="s">
        <v>75</v>
      </c>
      <c r="H2472" s="19" t="s">
        <v>2812</v>
      </c>
      <c r="I2472" s="19" t="s">
        <v>577</v>
      </c>
      <c r="O2472" s="19" t="s">
        <v>10869</v>
      </c>
      <c r="P2472" s="20"/>
      <c r="R2472" s="19">
        <v>6600</v>
      </c>
      <c r="S2472" s="19" t="str">
        <f>IF(COUNTIF($B$2:B2472,B2472)&gt;1,"重複","")</f>
        <v/>
      </c>
      <c r="T2472" s="19" t="s">
        <v>11124</v>
      </c>
    </row>
    <row r="2473" spans="1:20" s="19" customFormat="1" hidden="1">
      <c r="A2473" s="19">
        <v>720060012</v>
      </c>
      <c r="B2473" s="19">
        <v>20075662</v>
      </c>
      <c r="C2473" s="19" t="s">
        <v>7125</v>
      </c>
      <c r="D2473" s="19" t="s">
        <v>7126</v>
      </c>
      <c r="E2473" s="20">
        <v>38808</v>
      </c>
      <c r="F2473" s="20">
        <v>39172</v>
      </c>
      <c r="G2473" s="19" t="s">
        <v>75</v>
      </c>
      <c r="H2473" s="19" t="s">
        <v>2494</v>
      </c>
      <c r="I2473" s="19" t="s">
        <v>6989</v>
      </c>
      <c r="O2473" s="19" t="s">
        <v>10797</v>
      </c>
      <c r="P2473" s="20"/>
      <c r="R2473" s="19">
        <v>3300</v>
      </c>
      <c r="S2473" s="19" t="str">
        <f>IF(COUNTIF($B$2:B2473,B2473)&gt;1,"重複","")</f>
        <v/>
      </c>
      <c r="T2473" s="19" t="s">
        <v>11124</v>
      </c>
    </row>
    <row r="2474" spans="1:20" s="19" customFormat="1" hidden="1">
      <c r="A2474" s="19">
        <v>720060013</v>
      </c>
      <c r="B2474" s="19">
        <v>20074124</v>
      </c>
      <c r="C2474" s="19" t="s">
        <v>6087</v>
      </c>
      <c r="D2474" s="19" t="s">
        <v>6088</v>
      </c>
      <c r="E2474" s="20">
        <v>38808</v>
      </c>
      <c r="F2474" s="20">
        <v>39172</v>
      </c>
      <c r="G2474" s="19" t="s">
        <v>75</v>
      </c>
      <c r="H2474" s="19" t="s">
        <v>43</v>
      </c>
      <c r="I2474" s="19" t="s">
        <v>12042</v>
      </c>
      <c r="O2474" s="19" t="s">
        <v>10771</v>
      </c>
      <c r="P2474" s="20"/>
      <c r="R2474" s="19">
        <v>5730</v>
      </c>
      <c r="S2474" s="19" t="str">
        <f>IF(COUNTIF($B$2:B2474,B2474)&gt;1,"重複","")</f>
        <v/>
      </c>
      <c r="T2474" s="19" t="s">
        <v>11124</v>
      </c>
    </row>
    <row r="2475" spans="1:20" s="19" customFormat="1" hidden="1">
      <c r="A2475" s="19">
        <v>720060014</v>
      </c>
      <c r="B2475" s="19">
        <v>20058388</v>
      </c>
      <c r="C2475" s="19" t="s">
        <v>2492</v>
      </c>
      <c r="D2475" s="19" t="s">
        <v>2493</v>
      </c>
      <c r="E2475" s="20">
        <v>38079</v>
      </c>
      <c r="F2475" s="20">
        <v>38442</v>
      </c>
      <c r="G2475" s="19" t="s">
        <v>75</v>
      </c>
      <c r="H2475" s="19" t="s">
        <v>2494</v>
      </c>
      <c r="I2475" s="19" t="s">
        <v>1293</v>
      </c>
      <c r="O2475" s="19" t="s">
        <v>10797</v>
      </c>
      <c r="P2475" s="20">
        <v>41365</v>
      </c>
      <c r="Q2475" s="19" t="s">
        <v>29</v>
      </c>
      <c r="R2475" s="19">
        <v>5500</v>
      </c>
      <c r="S2475" s="19" t="str">
        <f>IF(COUNTIF($B$2:B2475,B2475)&gt;1,"重複","")</f>
        <v/>
      </c>
      <c r="T2475" s="19" t="s">
        <v>11124</v>
      </c>
    </row>
    <row r="2476" spans="1:20" s="19" customFormat="1" hidden="1">
      <c r="A2476" s="19">
        <v>720060014</v>
      </c>
      <c r="B2476" s="19">
        <v>20107018</v>
      </c>
      <c r="C2476" s="19" t="s">
        <v>2492</v>
      </c>
      <c r="D2476" s="19" t="s">
        <v>2493</v>
      </c>
      <c r="E2476" s="20">
        <v>40280</v>
      </c>
      <c r="F2476" s="20">
        <v>40633</v>
      </c>
      <c r="G2476" s="19" t="s">
        <v>75</v>
      </c>
      <c r="H2476" s="19" t="s">
        <v>2660</v>
      </c>
      <c r="I2476" s="19" t="s">
        <v>990</v>
      </c>
      <c r="O2476" s="19" t="s">
        <v>10769</v>
      </c>
      <c r="P2476" s="20">
        <v>41374</v>
      </c>
      <c r="Q2476" s="19" t="s">
        <v>29</v>
      </c>
      <c r="R2476" s="19">
        <v>5730</v>
      </c>
      <c r="S2476" s="19" t="str">
        <f>IF(COUNTIF($B$2:B2476,B2476)&gt;1,"重複","")</f>
        <v/>
      </c>
      <c r="T2476" s="19" t="s">
        <v>11124</v>
      </c>
    </row>
    <row r="2477" spans="1:20" s="19" customFormat="1" hidden="1">
      <c r="A2477" s="19">
        <v>720060015</v>
      </c>
      <c r="B2477" s="19">
        <v>20026873</v>
      </c>
      <c r="C2477" s="19" t="s">
        <v>4049</v>
      </c>
      <c r="D2477" s="19" t="s">
        <v>4050</v>
      </c>
      <c r="E2477" s="20">
        <v>37012</v>
      </c>
      <c r="F2477" s="20">
        <v>37346</v>
      </c>
      <c r="G2477" s="19" t="s">
        <v>75</v>
      </c>
      <c r="H2477" s="19" t="s">
        <v>43</v>
      </c>
      <c r="I2477" s="19" t="s">
        <v>9816</v>
      </c>
      <c r="O2477" s="19" t="s">
        <v>10771</v>
      </c>
      <c r="P2477" s="20"/>
      <c r="R2477" s="19">
        <v>6230</v>
      </c>
      <c r="S2477" s="19" t="str">
        <f>IF(COUNTIF($B$2:B2477,B2477)&gt;1,"重複","")</f>
        <v/>
      </c>
      <c r="T2477" s="19" t="s">
        <v>11124</v>
      </c>
    </row>
    <row r="2478" spans="1:20" s="19" customFormat="1" hidden="1">
      <c r="A2478" s="19">
        <v>720060016</v>
      </c>
      <c r="B2478" s="19">
        <v>20040966</v>
      </c>
      <c r="C2478" s="19" t="s">
        <v>6607</v>
      </c>
      <c r="D2478" s="19" t="s">
        <v>6608</v>
      </c>
      <c r="E2478" s="20">
        <v>37347</v>
      </c>
      <c r="F2478" s="20">
        <v>37711</v>
      </c>
      <c r="G2478" s="19" t="s">
        <v>75</v>
      </c>
      <c r="H2478" s="19" t="s">
        <v>43</v>
      </c>
      <c r="I2478" s="19" t="s">
        <v>709</v>
      </c>
      <c r="O2478" s="19" t="s">
        <v>10771</v>
      </c>
      <c r="P2478" s="20"/>
      <c r="R2478" s="19">
        <v>6600</v>
      </c>
      <c r="S2478" s="19" t="str">
        <f>IF(COUNTIF($B$2:B2478,B2478)&gt;1,"重複","")</f>
        <v/>
      </c>
      <c r="T2478" s="19" t="s">
        <v>11124</v>
      </c>
    </row>
    <row r="2479" spans="1:20" s="19" customFormat="1" hidden="1">
      <c r="A2479" s="19">
        <v>720060017</v>
      </c>
      <c r="B2479" s="19">
        <v>20024385</v>
      </c>
      <c r="C2479" s="19" t="s">
        <v>1458</v>
      </c>
      <c r="D2479" s="19" t="s">
        <v>1459</v>
      </c>
      <c r="E2479" s="20">
        <v>36495</v>
      </c>
      <c r="F2479" s="20">
        <v>36616</v>
      </c>
      <c r="G2479" s="19" t="s">
        <v>12416</v>
      </c>
      <c r="H2479" s="19" t="s">
        <v>43</v>
      </c>
      <c r="I2479" s="19" t="s">
        <v>10336</v>
      </c>
      <c r="O2479" s="19" t="s">
        <v>10771</v>
      </c>
      <c r="P2479" s="20"/>
      <c r="R2479" s="19">
        <v>4740</v>
      </c>
      <c r="S2479" s="19" t="str">
        <f>IF(COUNTIF($B$2:B2479,B2479)&gt;1,"重複","")</f>
        <v/>
      </c>
      <c r="T2479" s="19" t="s">
        <v>12418</v>
      </c>
    </row>
    <row r="2480" spans="1:20" s="19" customFormat="1" hidden="1">
      <c r="A2480" s="19">
        <v>720060017</v>
      </c>
      <c r="B2480" s="19">
        <v>20168502</v>
      </c>
      <c r="C2480" s="19" t="s">
        <v>1458</v>
      </c>
      <c r="D2480" s="19" t="s">
        <v>1459</v>
      </c>
      <c r="E2480" s="20">
        <v>42887</v>
      </c>
      <c r="F2480" s="20">
        <v>43190</v>
      </c>
      <c r="G2480" s="19" t="s">
        <v>12416</v>
      </c>
      <c r="H2480" s="19" t="s">
        <v>43</v>
      </c>
      <c r="I2480" s="19" t="s">
        <v>5091</v>
      </c>
      <c r="O2480" s="19" t="s">
        <v>10771</v>
      </c>
      <c r="P2480" s="20"/>
      <c r="R2480" s="19">
        <v>0</v>
      </c>
      <c r="S2480" s="19" t="str">
        <f>IF(COUNTIF($B$2:B2480,B2480)&gt;1,"重複","")</f>
        <v/>
      </c>
      <c r="T2480" s="19" t="s">
        <v>12418</v>
      </c>
    </row>
    <row r="2481" spans="1:20" s="19" customFormat="1" hidden="1">
      <c r="A2481" s="19">
        <v>720060018</v>
      </c>
      <c r="B2481" s="19">
        <v>20074133</v>
      </c>
      <c r="C2481" s="19" t="s">
        <v>5037</v>
      </c>
      <c r="D2481" s="19" t="s">
        <v>5038</v>
      </c>
      <c r="E2481" s="20">
        <v>38808</v>
      </c>
      <c r="F2481" s="20">
        <v>39172</v>
      </c>
      <c r="G2481" s="19" t="s">
        <v>75</v>
      </c>
      <c r="H2481" s="19" t="s">
        <v>43</v>
      </c>
      <c r="I2481" s="19" t="s">
        <v>1374</v>
      </c>
      <c r="O2481" s="19" t="s">
        <v>10771</v>
      </c>
      <c r="P2481" s="20"/>
      <c r="R2481" s="19">
        <v>5230</v>
      </c>
      <c r="S2481" s="19" t="str">
        <f>IF(COUNTIF($B$2:B2481,B2481)&gt;1,"重複","")</f>
        <v/>
      </c>
      <c r="T2481" s="19" t="s">
        <v>11124</v>
      </c>
    </row>
    <row r="2482" spans="1:20" s="19" customFormat="1" hidden="1">
      <c r="A2482" s="19">
        <v>720060019</v>
      </c>
      <c r="B2482" s="19">
        <v>20070521</v>
      </c>
      <c r="C2482" s="19" t="s">
        <v>6615</v>
      </c>
      <c r="D2482" s="19" t="s">
        <v>6616</v>
      </c>
      <c r="E2482" s="20">
        <v>38626</v>
      </c>
      <c r="F2482" s="20">
        <v>38807</v>
      </c>
      <c r="G2482" s="19" t="s">
        <v>75</v>
      </c>
      <c r="H2482" s="19" t="s">
        <v>69</v>
      </c>
      <c r="I2482" s="19" t="s">
        <v>6617</v>
      </c>
      <c r="O2482" s="19" t="s">
        <v>10801</v>
      </c>
      <c r="P2482" s="20"/>
      <c r="S2482" s="19" t="str">
        <f>IF(COUNTIF($B$2:B2482,B2482)&gt;1,"重複","")</f>
        <v/>
      </c>
      <c r="T2482" s="19" t="s">
        <v>11124</v>
      </c>
    </row>
    <row r="2483" spans="1:20" s="22" customFormat="1" hidden="1">
      <c r="A2483" s="22">
        <v>720060020</v>
      </c>
      <c r="B2483" s="22">
        <v>20102837</v>
      </c>
      <c r="C2483" s="22" t="s">
        <v>989</v>
      </c>
      <c r="D2483" s="22" t="s">
        <v>732</v>
      </c>
      <c r="E2483" s="23">
        <v>40024</v>
      </c>
      <c r="F2483" s="23">
        <v>40268</v>
      </c>
      <c r="G2483" s="22" t="s">
        <v>75</v>
      </c>
      <c r="H2483" s="22" t="s">
        <v>2315</v>
      </c>
      <c r="I2483" s="22" t="s">
        <v>10793</v>
      </c>
      <c r="J2483" s="22" t="s">
        <v>10793</v>
      </c>
      <c r="O2483" s="22" t="s">
        <v>10773</v>
      </c>
      <c r="P2483" s="23">
        <v>41365</v>
      </c>
      <c r="Q2483" s="22" t="s">
        <v>29</v>
      </c>
      <c r="R2483" s="22">
        <v>7000</v>
      </c>
      <c r="S2483" s="22" t="str">
        <f>IF(COUNTIF($B$2:B2483,B2483)&gt;1,"重複","")</f>
        <v/>
      </c>
      <c r="T2483" s="22" t="s">
        <v>10765</v>
      </c>
    </row>
    <row r="2484" spans="1:20" s="22" customFormat="1" hidden="1">
      <c r="A2484" s="22">
        <v>720060020</v>
      </c>
      <c r="B2484" s="22">
        <v>20107027</v>
      </c>
      <c r="C2484" s="22" t="s">
        <v>989</v>
      </c>
      <c r="D2484" s="22" t="s">
        <v>732</v>
      </c>
      <c r="E2484" s="23">
        <v>44663</v>
      </c>
      <c r="F2484" s="23">
        <v>45016</v>
      </c>
      <c r="G2484" s="22" t="s">
        <v>75</v>
      </c>
      <c r="H2484" s="22" t="s">
        <v>10781</v>
      </c>
      <c r="I2484" s="22" t="s">
        <v>990</v>
      </c>
      <c r="O2484" s="22" t="s">
        <v>10782</v>
      </c>
      <c r="P2484" s="24">
        <v>41365</v>
      </c>
      <c r="Q2484" s="22" t="s">
        <v>29</v>
      </c>
      <c r="R2484" s="22">
        <v>6230</v>
      </c>
      <c r="S2484" s="22" t="str">
        <f>IF(COUNTIF($B$2:B2484,B2484)&gt;1,"重複","")</f>
        <v/>
      </c>
      <c r="T2484" s="22" t="s">
        <v>10765</v>
      </c>
    </row>
    <row r="2485" spans="1:20" s="22" customFormat="1" hidden="1">
      <c r="A2485" s="22">
        <v>720060020</v>
      </c>
      <c r="B2485" s="22">
        <v>20059338</v>
      </c>
      <c r="C2485" s="22" t="s">
        <v>989</v>
      </c>
      <c r="D2485" s="22" t="s">
        <v>732</v>
      </c>
      <c r="E2485" s="23">
        <v>44652</v>
      </c>
      <c r="F2485" s="23">
        <v>45016</v>
      </c>
      <c r="G2485" s="22" t="s">
        <v>75</v>
      </c>
      <c r="H2485" s="22" t="s">
        <v>1378</v>
      </c>
      <c r="I2485" s="22" t="s">
        <v>1377</v>
      </c>
      <c r="O2485" s="22" t="s">
        <v>10780</v>
      </c>
      <c r="P2485" s="24">
        <v>41365</v>
      </c>
      <c r="Q2485" s="22" t="s">
        <v>29</v>
      </c>
      <c r="R2485" s="22">
        <v>5500</v>
      </c>
      <c r="S2485" s="22" t="str">
        <f>IF(COUNTIF($B$2:B2485,B2485)&gt;1,"重複","")</f>
        <v/>
      </c>
      <c r="T2485" s="22" t="s">
        <v>10765</v>
      </c>
    </row>
    <row r="2486" spans="1:20" s="19" customFormat="1" hidden="1">
      <c r="A2486" s="19">
        <v>720060021</v>
      </c>
      <c r="B2486" s="19">
        <v>20025869</v>
      </c>
      <c r="C2486" s="19" t="s">
        <v>4649</v>
      </c>
      <c r="D2486" s="19" t="s">
        <v>4650</v>
      </c>
      <c r="E2486" s="20">
        <v>36617</v>
      </c>
      <c r="F2486" s="20">
        <v>36981</v>
      </c>
      <c r="G2486" s="19" t="s">
        <v>75</v>
      </c>
      <c r="H2486" s="19" t="s">
        <v>43</v>
      </c>
      <c r="I2486" s="19" t="s">
        <v>4651</v>
      </c>
      <c r="O2486" s="19" t="s">
        <v>10771</v>
      </c>
      <c r="P2486" s="20"/>
      <c r="R2486" s="19">
        <v>5230</v>
      </c>
      <c r="S2486" s="19" t="str">
        <f>IF(COUNTIF($B$2:B2486,B2486)&gt;1,"重複","")</f>
        <v/>
      </c>
      <c r="T2486" s="19" t="s">
        <v>11124</v>
      </c>
    </row>
    <row r="2487" spans="1:20" s="22" customFormat="1" hidden="1">
      <c r="A2487" s="22">
        <v>720060022</v>
      </c>
      <c r="B2487" s="22">
        <v>20102711</v>
      </c>
      <c r="C2487" s="22" t="s">
        <v>521</v>
      </c>
      <c r="D2487" s="22" t="s">
        <v>522</v>
      </c>
      <c r="E2487" s="23">
        <v>40024</v>
      </c>
      <c r="F2487" s="23">
        <v>40268</v>
      </c>
      <c r="G2487" s="22" t="s">
        <v>75</v>
      </c>
      <c r="H2487" s="22" t="s">
        <v>287</v>
      </c>
      <c r="I2487" s="22" t="s">
        <v>10799</v>
      </c>
      <c r="O2487" s="22" t="s">
        <v>10800</v>
      </c>
      <c r="P2487" s="23">
        <v>41365</v>
      </c>
      <c r="Q2487" s="22" t="s">
        <v>29</v>
      </c>
      <c r="R2487" s="22">
        <v>0</v>
      </c>
      <c r="S2487" s="22" t="str">
        <f>IF(COUNTIF($B$2:B2487,B2487)&gt;1,"重複","")</f>
        <v/>
      </c>
      <c r="T2487" s="22" t="s">
        <v>10765</v>
      </c>
    </row>
    <row r="2488" spans="1:20" s="22" customFormat="1" hidden="1">
      <c r="A2488" s="22">
        <v>720060022</v>
      </c>
      <c r="B2488" s="22">
        <v>20072480</v>
      </c>
      <c r="C2488" s="22" t="s">
        <v>521</v>
      </c>
      <c r="D2488" s="22" t="s">
        <v>522</v>
      </c>
      <c r="E2488" s="23">
        <v>44652</v>
      </c>
      <c r="F2488" s="23">
        <v>45016</v>
      </c>
      <c r="G2488" s="22" t="s">
        <v>75</v>
      </c>
      <c r="H2488" s="22" t="s">
        <v>1378</v>
      </c>
      <c r="I2488" s="22" t="s">
        <v>10798</v>
      </c>
      <c r="O2488" s="22" t="s">
        <v>10780</v>
      </c>
      <c r="P2488" s="24">
        <v>41365</v>
      </c>
      <c r="Q2488" s="22" t="s">
        <v>29</v>
      </c>
      <c r="R2488" s="22">
        <v>5500</v>
      </c>
      <c r="S2488" s="22" t="str">
        <f>IF(COUNTIF($B$2:B2488,B2488)&gt;1,"重複","")</f>
        <v/>
      </c>
      <c r="T2488" s="22" t="s">
        <v>10765</v>
      </c>
    </row>
    <row r="2489" spans="1:20" s="19" customFormat="1" hidden="1">
      <c r="A2489" s="19">
        <v>720060023</v>
      </c>
      <c r="B2489" s="19">
        <v>20024367</v>
      </c>
      <c r="C2489" s="19" t="s">
        <v>6599</v>
      </c>
      <c r="D2489" s="19" t="s">
        <v>6600</v>
      </c>
      <c r="E2489" s="20">
        <v>36008</v>
      </c>
      <c r="F2489" s="20">
        <v>36250</v>
      </c>
      <c r="G2489" s="19" t="s">
        <v>75</v>
      </c>
      <c r="H2489" s="19" t="s">
        <v>43</v>
      </c>
      <c r="I2489" s="19" t="s">
        <v>7693</v>
      </c>
      <c r="O2489" s="19" t="s">
        <v>10771</v>
      </c>
      <c r="P2489" s="20"/>
      <c r="R2489" s="19">
        <v>6230</v>
      </c>
      <c r="S2489" s="19" t="str">
        <f>IF(COUNTIF($B$2:B2489,B2489)&gt;1,"重複","")</f>
        <v/>
      </c>
      <c r="T2489" s="19" t="s">
        <v>11124</v>
      </c>
    </row>
    <row r="2490" spans="1:20" s="19" customFormat="1" hidden="1">
      <c r="A2490" s="19">
        <v>720060024</v>
      </c>
      <c r="B2490" s="19">
        <v>20065924</v>
      </c>
      <c r="C2490" s="19" t="s">
        <v>6613</v>
      </c>
      <c r="D2490" s="19" t="s">
        <v>6614</v>
      </c>
      <c r="E2490" s="20">
        <v>38443</v>
      </c>
      <c r="F2490" s="20">
        <v>38807</v>
      </c>
      <c r="G2490" s="19" t="s">
        <v>75</v>
      </c>
      <c r="H2490" s="19" t="s">
        <v>6164</v>
      </c>
      <c r="I2490" s="19" t="s">
        <v>577</v>
      </c>
      <c r="O2490" s="19" t="s">
        <v>12026</v>
      </c>
      <c r="P2490" s="20"/>
      <c r="R2490" s="19">
        <v>6230</v>
      </c>
      <c r="S2490" s="19" t="str">
        <f>IF(COUNTIF($B$2:B2490,B2490)&gt;1,"重複","")</f>
        <v/>
      </c>
      <c r="T2490" s="19" t="s">
        <v>11124</v>
      </c>
    </row>
    <row r="2491" spans="1:20" s="19" customFormat="1" hidden="1">
      <c r="A2491" s="19">
        <v>720060025</v>
      </c>
      <c r="B2491" s="19">
        <v>20057132</v>
      </c>
      <c r="C2491" s="19" t="s">
        <v>7123</v>
      </c>
      <c r="D2491" s="19" t="s">
        <v>7124</v>
      </c>
      <c r="E2491" s="20">
        <v>38089</v>
      </c>
      <c r="F2491" s="20">
        <v>38442</v>
      </c>
      <c r="G2491" s="19" t="s">
        <v>75</v>
      </c>
      <c r="H2491" s="19" t="s">
        <v>2945</v>
      </c>
      <c r="I2491" s="19" t="s">
        <v>2267</v>
      </c>
      <c r="O2491" s="19" t="s">
        <v>10774</v>
      </c>
      <c r="P2491" s="20"/>
      <c r="R2491" s="19">
        <v>6230</v>
      </c>
      <c r="S2491" s="19" t="str">
        <f>IF(COUNTIF($B$2:B2491,B2491)&gt;1,"重複","")</f>
        <v/>
      </c>
      <c r="T2491" s="19" t="s">
        <v>11124</v>
      </c>
    </row>
    <row r="2492" spans="1:20" s="19" customFormat="1" hidden="1">
      <c r="A2492" s="19">
        <v>720060026</v>
      </c>
      <c r="B2492" s="19">
        <v>20055921</v>
      </c>
      <c r="C2492" s="19" t="s">
        <v>6611</v>
      </c>
      <c r="D2492" s="19" t="s">
        <v>6612</v>
      </c>
      <c r="E2492" s="20">
        <v>37941</v>
      </c>
      <c r="F2492" s="20">
        <v>38077</v>
      </c>
      <c r="G2492" s="19" t="s">
        <v>75</v>
      </c>
      <c r="H2492" s="19" t="s">
        <v>43</v>
      </c>
      <c r="I2492" s="19" t="s">
        <v>7693</v>
      </c>
      <c r="O2492" s="19" t="s">
        <v>10771</v>
      </c>
      <c r="P2492" s="20"/>
      <c r="R2492" s="19">
        <v>6100</v>
      </c>
      <c r="S2492" s="19" t="str">
        <f>IF(COUNTIF($B$2:B2492,B2492)&gt;1,"重複","")</f>
        <v/>
      </c>
      <c r="T2492" s="19" t="s">
        <v>11124</v>
      </c>
    </row>
    <row r="2493" spans="1:20" s="22" customFormat="1" hidden="1">
      <c r="A2493" s="22">
        <v>720060027</v>
      </c>
      <c r="B2493" s="22">
        <v>20068275</v>
      </c>
      <c r="C2493" s="22" t="s">
        <v>587</v>
      </c>
      <c r="D2493" s="22" t="s">
        <v>588</v>
      </c>
      <c r="E2493" s="23">
        <v>44652</v>
      </c>
      <c r="F2493" s="23">
        <v>45016</v>
      </c>
      <c r="G2493" s="22" t="s">
        <v>75</v>
      </c>
      <c r="H2493" s="22" t="s">
        <v>43</v>
      </c>
      <c r="I2493" s="22" t="s">
        <v>166</v>
      </c>
      <c r="O2493" s="22" t="s">
        <v>10771</v>
      </c>
      <c r="P2493" s="24">
        <v>42705</v>
      </c>
      <c r="Q2493" s="22" t="s">
        <v>29</v>
      </c>
      <c r="R2493" s="22">
        <v>6230</v>
      </c>
      <c r="S2493" s="22" t="str">
        <f>IF(COUNTIF($B$2:B2493,B2493)&gt;1,"重複","")</f>
        <v/>
      </c>
      <c r="T2493" s="22" t="s">
        <v>10765</v>
      </c>
    </row>
    <row r="2494" spans="1:20" s="19" customFormat="1" hidden="1">
      <c r="A2494" s="19">
        <v>720060027</v>
      </c>
      <c r="B2494" s="19">
        <v>20153715</v>
      </c>
      <c r="C2494" s="19" t="s">
        <v>587</v>
      </c>
      <c r="D2494" s="19" t="s">
        <v>588</v>
      </c>
      <c r="E2494" s="20">
        <v>42278</v>
      </c>
      <c r="F2494" s="20">
        <v>42460</v>
      </c>
      <c r="G2494" s="19" t="s">
        <v>12416</v>
      </c>
      <c r="H2494" s="19" t="s">
        <v>43</v>
      </c>
      <c r="I2494" s="19" t="s">
        <v>13410</v>
      </c>
      <c r="O2494" s="19" t="s">
        <v>10771</v>
      </c>
      <c r="P2494" s="20"/>
      <c r="R2494" s="19">
        <v>0</v>
      </c>
      <c r="S2494" s="19" t="str">
        <f>IF(COUNTIF($B$2:B2494,B2494)&gt;1,"重複","")</f>
        <v/>
      </c>
      <c r="T2494" s="19" t="s">
        <v>12418</v>
      </c>
    </row>
    <row r="2495" spans="1:20" s="19" customFormat="1" hidden="1">
      <c r="A2495" s="19">
        <v>720060028</v>
      </c>
      <c r="B2495" s="19">
        <v>20048871</v>
      </c>
      <c r="C2495" s="19" t="s">
        <v>7111</v>
      </c>
      <c r="D2495" s="19" t="s">
        <v>7112</v>
      </c>
      <c r="E2495" s="20">
        <v>37712</v>
      </c>
      <c r="F2495" s="20">
        <v>38077</v>
      </c>
      <c r="G2495" s="19" t="s">
        <v>75</v>
      </c>
      <c r="H2495" s="19" t="s">
        <v>108</v>
      </c>
      <c r="I2495" s="19" t="s">
        <v>5529</v>
      </c>
      <c r="O2495" s="19" t="s">
        <v>10806</v>
      </c>
      <c r="P2495" s="20"/>
      <c r="R2495" s="19">
        <v>2380</v>
      </c>
      <c r="S2495" s="19" t="str">
        <f>IF(COUNTIF($B$2:B2495,B2495)&gt;1,"重複","")</f>
        <v/>
      </c>
      <c r="T2495" s="19" t="s">
        <v>11124</v>
      </c>
    </row>
    <row r="2496" spans="1:20" s="19" customFormat="1" hidden="1">
      <c r="A2496" s="19">
        <v>720060029</v>
      </c>
      <c r="B2496" s="19">
        <v>20057141</v>
      </c>
      <c r="C2496" s="19" t="s">
        <v>6035</v>
      </c>
      <c r="D2496" s="19" t="s">
        <v>6036</v>
      </c>
      <c r="E2496" s="20">
        <v>38083</v>
      </c>
      <c r="F2496" s="20">
        <v>38442</v>
      </c>
      <c r="G2496" s="19" t="s">
        <v>75</v>
      </c>
      <c r="H2496" s="19" t="s">
        <v>104</v>
      </c>
      <c r="I2496" s="19" t="s">
        <v>12145</v>
      </c>
      <c r="O2496" s="19" t="s">
        <v>10805</v>
      </c>
      <c r="P2496" s="20"/>
      <c r="R2496" s="19">
        <v>2380</v>
      </c>
      <c r="S2496" s="19" t="str">
        <f>IF(COUNTIF($B$2:B2496,B2496)&gt;1,"重複","")</f>
        <v/>
      </c>
      <c r="T2496" s="19" t="s">
        <v>11124</v>
      </c>
    </row>
    <row r="2497" spans="1:20" s="19" customFormat="1" hidden="1">
      <c r="A2497" s="19">
        <v>720060030</v>
      </c>
      <c r="B2497" s="19">
        <v>20051005</v>
      </c>
      <c r="C2497" s="19" t="s">
        <v>5013</v>
      </c>
      <c r="D2497" s="19" t="s">
        <v>5014</v>
      </c>
      <c r="E2497" s="20">
        <v>37712</v>
      </c>
      <c r="F2497" s="20">
        <v>38077</v>
      </c>
      <c r="G2497" s="19" t="s">
        <v>75</v>
      </c>
      <c r="H2497" s="19" t="s">
        <v>104</v>
      </c>
      <c r="I2497" s="19" t="s">
        <v>5015</v>
      </c>
      <c r="O2497" s="19" t="s">
        <v>10805</v>
      </c>
      <c r="P2497" s="20"/>
      <c r="R2497" s="19">
        <v>2380</v>
      </c>
      <c r="S2497" s="19" t="str">
        <f>IF(COUNTIF($B$2:B2497,B2497)&gt;1,"重複","")</f>
        <v/>
      </c>
      <c r="T2497" s="19" t="s">
        <v>11124</v>
      </c>
    </row>
    <row r="2498" spans="1:20" s="19" customFormat="1" hidden="1">
      <c r="A2498" s="19">
        <v>720060031</v>
      </c>
      <c r="B2498" s="19">
        <v>20073671</v>
      </c>
      <c r="C2498" s="19" t="s">
        <v>6042</v>
      </c>
      <c r="D2498" s="19" t="s">
        <v>6043</v>
      </c>
      <c r="E2498" s="20">
        <v>38813</v>
      </c>
      <c r="F2498" s="20">
        <v>39172</v>
      </c>
      <c r="G2498" s="19" t="s">
        <v>75</v>
      </c>
      <c r="H2498" s="19" t="s">
        <v>104</v>
      </c>
      <c r="I2498" s="19" t="s">
        <v>12122</v>
      </c>
      <c r="O2498" s="19" t="s">
        <v>10805</v>
      </c>
      <c r="P2498" s="20"/>
      <c r="R2498" s="19">
        <v>2380</v>
      </c>
      <c r="S2498" s="19" t="str">
        <f>IF(COUNTIF($B$2:B2498,B2498)&gt;1,"重複","")</f>
        <v/>
      </c>
      <c r="T2498" s="19" t="s">
        <v>11124</v>
      </c>
    </row>
    <row r="2499" spans="1:20" s="19" customFormat="1" hidden="1">
      <c r="A2499" s="19">
        <v>720060032</v>
      </c>
      <c r="B2499" s="19">
        <v>20074737</v>
      </c>
      <c r="C2499" s="19" t="s">
        <v>7117</v>
      </c>
      <c r="D2499" s="19" t="s">
        <v>7118</v>
      </c>
      <c r="E2499" s="20">
        <v>38813</v>
      </c>
      <c r="F2499" s="20">
        <v>39172</v>
      </c>
      <c r="G2499" s="19" t="s">
        <v>75</v>
      </c>
      <c r="H2499" s="19" t="s">
        <v>108</v>
      </c>
      <c r="I2499" s="19" t="s">
        <v>4429</v>
      </c>
      <c r="O2499" s="19" t="s">
        <v>10806</v>
      </c>
      <c r="P2499" s="20"/>
      <c r="R2499" s="19">
        <v>2380</v>
      </c>
      <c r="S2499" s="19" t="str">
        <f>IF(COUNTIF($B$2:B2499,B2499)&gt;1,"重複","")</f>
        <v/>
      </c>
      <c r="T2499" s="19" t="s">
        <v>11124</v>
      </c>
    </row>
    <row r="2500" spans="1:20" s="19" customFormat="1" hidden="1">
      <c r="A2500" s="19">
        <v>720060033</v>
      </c>
      <c r="B2500" s="19">
        <v>20065641</v>
      </c>
      <c r="C2500" s="19" t="s">
        <v>7113</v>
      </c>
      <c r="D2500" s="19" t="s">
        <v>7114</v>
      </c>
      <c r="E2500" s="20">
        <v>38446</v>
      </c>
      <c r="F2500" s="20">
        <v>38807</v>
      </c>
      <c r="G2500" s="19" t="s">
        <v>75</v>
      </c>
      <c r="H2500" s="19" t="s">
        <v>108</v>
      </c>
      <c r="I2500" s="19" t="s">
        <v>5026</v>
      </c>
      <c r="O2500" s="19" t="s">
        <v>10806</v>
      </c>
      <c r="P2500" s="20"/>
      <c r="R2500" s="19">
        <v>2380</v>
      </c>
      <c r="S2500" s="19" t="str">
        <f>IF(COUNTIF($B$2:B2500,B2500)&gt;1,"重複","")</f>
        <v/>
      </c>
      <c r="T2500" s="19" t="s">
        <v>11124</v>
      </c>
    </row>
    <row r="2501" spans="1:20" s="19" customFormat="1" hidden="1">
      <c r="A2501" s="19">
        <v>720060034</v>
      </c>
      <c r="B2501" s="19">
        <v>20065650</v>
      </c>
      <c r="C2501" s="19" t="s">
        <v>7115</v>
      </c>
      <c r="D2501" s="19" t="s">
        <v>7116</v>
      </c>
      <c r="E2501" s="20">
        <v>38446</v>
      </c>
      <c r="F2501" s="20">
        <v>38807</v>
      </c>
      <c r="G2501" s="19" t="s">
        <v>75</v>
      </c>
      <c r="H2501" s="19" t="s">
        <v>108</v>
      </c>
      <c r="I2501" s="19" t="s">
        <v>5023</v>
      </c>
      <c r="O2501" s="19" t="s">
        <v>10806</v>
      </c>
      <c r="P2501" s="20"/>
      <c r="R2501" s="19">
        <v>2380</v>
      </c>
      <c r="S2501" s="19" t="str">
        <f>IF(COUNTIF($B$2:B2501,B2501)&gt;1,"重複","")</f>
        <v/>
      </c>
      <c r="T2501" s="19" t="s">
        <v>11124</v>
      </c>
    </row>
    <row r="2502" spans="1:20" s="19" customFormat="1" hidden="1">
      <c r="A2502" s="19">
        <v>720060035</v>
      </c>
      <c r="B2502" s="19">
        <v>20073661</v>
      </c>
      <c r="C2502" s="19" t="s">
        <v>6039</v>
      </c>
      <c r="D2502" s="19" t="s">
        <v>6040</v>
      </c>
      <c r="E2502" s="20">
        <v>38813</v>
      </c>
      <c r="F2502" s="20">
        <v>39172</v>
      </c>
      <c r="G2502" s="19" t="s">
        <v>75</v>
      </c>
      <c r="H2502" s="19" t="s">
        <v>104</v>
      </c>
      <c r="I2502" s="19" t="s">
        <v>6041</v>
      </c>
      <c r="O2502" s="19" t="s">
        <v>10805</v>
      </c>
      <c r="P2502" s="20"/>
      <c r="R2502" s="19">
        <v>2380</v>
      </c>
      <c r="S2502" s="19" t="str">
        <f>IF(COUNTIF($B$2:B2502,B2502)&gt;1,"重複","")</f>
        <v/>
      </c>
      <c r="T2502" s="19" t="s">
        <v>11124</v>
      </c>
    </row>
    <row r="2503" spans="1:20" s="19" customFormat="1" hidden="1">
      <c r="A2503" s="19">
        <v>720060036</v>
      </c>
      <c r="B2503" s="19">
        <v>20187648</v>
      </c>
      <c r="C2503" s="19" t="s">
        <v>299</v>
      </c>
      <c r="D2503" s="19" t="s">
        <v>300</v>
      </c>
      <c r="E2503" s="20">
        <v>43374</v>
      </c>
      <c r="F2503" s="20">
        <v>43555</v>
      </c>
      <c r="G2503" s="19" t="s">
        <v>75</v>
      </c>
      <c r="H2503" s="19" t="s">
        <v>94</v>
      </c>
      <c r="I2503" s="19" t="s">
        <v>10846</v>
      </c>
      <c r="J2503" s="19" t="s">
        <v>301</v>
      </c>
      <c r="O2503" s="19" t="s">
        <v>10768</v>
      </c>
      <c r="P2503" s="20">
        <v>41374</v>
      </c>
      <c r="Q2503" s="19" t="s">
        <v>29</v>
      </c>
      <c r="R2503" s="19">
        <v>5230</v>
      </c>
      <c r="S2503" s="19" t="str">
        <f>IF(COUNTIF($B$2:B2503,B2503)&gt;1,"重複","")</f>
        <v/>
      </c>
      <c r="T2503" s="19" t="s">
        <v>11124</v>
      </c>
    </row>
    <row r="2504" spans="1:20" s="19" customFormat="1" hidden="1">
      <c r="A2504" s="19">
        <v>720060036</v>
      </c>
      <c r="B2504" s="19">
        <v>20107124</v>
      </c>
      <c r="C2504" s="19" t="s">
        <v>299</v>
      </c>
      <c r="D2504" s="19" t="s">
        <v>300</v>
      </c>
      <c r="E2504" s="20">
        <v>40644</v>
      </c>
      <c r="F2504" s="20">
        <v>40999</v>
      </c>
      <c r="G2504" s="19" t="s">
        <v>75</v>
      </c>
      <c r="H2504" s="19" t="s">
        <v>10781</v>
      </c>
      <c r="I2504" s="19" t="s">
        <v>991</v>
      </c>
      <c r="O2504" s="19" t="s">
        <v>10782</v>
      </c>
      <c r="P2504" s="20">
        <v>41374</v>
      </c>
      <c r="Q2504" s="19" t="s">
        <v>29</v>
      </c>
      <c r="R2504" s="19">
        <v>4740</v>
      </c>
      <c r="S2504" s="19" t="str">
        <f>IF(COUNTIF($B$2:B2504,B2504)&gt;1,"重複","")</f>
        <v/>
      </c>
      <c r="T2504" s="19" t="s">
        <v>11124</v>
      </c>
    </row>
    <row r="2505" spans="1:20" s="19" customFormat="1" hidden="1">
      <c r="A2505" s="19">
        <v>720060036</v>
      </c>
      <c r="B2505" s="19">
        <v>20065766</v>
      </c>
      <c r="C2505" s="19" t="s">
        <v>299</v>
      </c>
      <c r="D2505" s="19" t="s">
        <v>300</v>
      </c>
      <c r="E2505" s="20">
        <v>38446</v>
      </c>
      <c r="F2505" s="20">
        <v>38807</v>
      </c>
      <c r="G2505" s="19" t="s">
        <v>75</v>
      </c>
      <c r="H2505" s="19" t="s">
        <v>108</v>
      </c>
      <c r="I2505" s="19" t="s">
        <v>5524</v>
      </c>
      <c r="O2505" s="19" t="s">
        <v>10806</v>
      </c>
      <c r="P2505" s="20"/>
      <c r="R2505" s="19">
        <v>2380</v>
      </c>
      <c r="S2505" s="19" t="str">
        <f>IF(COUNTIF($B$2:B2505,B2505)&gt;1,"重複","")</f>
        <v/>
      </c>
      <c r="T2505" s="19" t="s">
        <v>11124</v>
      </c>
    </row>
    <row r="2506" spans="1:20" s="19" customFormat="1" hidden="1">
      <c r="A2506" s="19">
        <v>720060037</v>
      </c>
      <c r="B2506" s="19">
        <v>20074755</v>
      </c>
      <c r="C2506" s="19" t="s">
        <v>6595</v>
      </c>
      <c r="D2506" s="19" t="s">
        <v>6596</v>
      </c>
      <c r="E2506" s="20">
        <v>38813</v>
      </c>
      <c r="F2506" s="20">
        <v>39172</v>
      </c>
      <c r="G2506" s="19" t="s">
        <v>75</v>
      </c>
      <c r="H2506" s="19" t="s">
        <v>108</v>
      </c>
      <c r="I2506" s="19" t="s">
        <v>1308</v>
      </c>
      <c r="O2506" s="19" t="s">
        <v>10806</v>
      </c>
      <c r="P2506" s="20"/>
      <c r="R2506" s="19">
        <v>2380</v>
      </c>
      <c r="S2506" s="19" t="str">
        <f>IF(COUNTIF($B$2:B2506,B2506)&gt;1,"重複","")</f>
        <v/>
      </c>
      <c r="T2506" s="19" t="s">
        <v>11124</v>
      </c>
    </row>
    <row r="2507" spans="1:20" s="19" customFormat="1" hidden="1">
      <c r="A2507" s="19">
        <v>720060038</v>
      </c>
      <c r="B2507" s="19">
        <v>20074746</v>
      </c>
      <c r="C2507" s="19" t="s">
        <v>6593</v>
      </c>
      <c r="D2507" s="19" t="s">
        <v>6594</v>
      </c>
      <c r="E2507" s="20">
        <v>38813</v>
      </c>
      <c r="F2507" s="20">
        <v>39172</v>
      </c>
      <c r="G2507" s="19" t="s">
        <v>75</v>
      </c>
      <c r="H2507" s="19" t="s">
        <v>108</v>
      </c>
      <c r="I2507" s="19" t="s">
        <v>1083</v>
      </c>
      <c r="O2507" s="19" t="s">
        <v>10806</v>
      </c>
      <c r="P2507" s="20"/>
      <c r="R2507" s="19">
        <v>2380</v>
      </c>
      <c r="S2507" s="19" t="str">
        <f>IF(COUNTIF($B$2:B2507,B2507)&gt;1,"重複","")</f>
        <v/>
      </c>
      <c r="T2507" s="19" t="s">
        <v>11124</v>
      </c>
    </row>
    <row r="2508" spans="1:20" s="19" customFormat="1" hidden="1">
      <c r="A2508" s="19">
        <v>720060039</v>
      </c>
      <c r="B2508" s="19">
        <v>20065376</v>
      </c>
      <c r="C2508" s="19" t="s">
        <v>4470</v>
      </c>
      <c r="D2508" s="19" t="s">
        <v>4471</v>
      </c>
      <c r="E2508" s="20">
        <v>38456</v>
      </c>
      <c r="F2508" s="20">
        <v>38807</v>
      </c>
      <c r="G2508" s="19" t="s">
        <v>75</v>
      </c>
      <c r="H2508" s="19" t="s">
        <v>69</v>
      </c>
      <c r="I2508" s="19" t="s">
        <v>389</v>
      </c>
      <c r="O2508" s="19" t="s">
        <v>10801</v>
      </c>
      <c r="P2508" s="20"/>
      <c r="R2508" s="19">
        <v>6600</v>
      </c>
      <c r="S2508" s="19" t="str">
        <f>IF(COUNTIF($B$2:B2508,B2508)&gt;1,"重複","")</f>
        <v/>
      </c>
      <c r="T2508" s="19" t="s">
        <v>11124</v>
      </c>
    </row>
    <row r="2509" spans="1:20" s="19" customFormat="1" hidden="1">
      <c r="A2509" s="19">
        <v>720060040</v>
      </c>
      <c r="B2509" s="19">
        <v>20033259</v>
      </c>
      <c r="C2509" s="19" t="s">
        <v>3609</v>
      </c>
      <c r="D2509" s="19" t="s">
        <v>3610</v>
      </c>
      <c r="E2509" s="20">
        <v>37180</v>
      </c>
      <c r="F2509" s="20">
        <v>37346</v>
      </c>
      <c r="G2509" s="19" t="s">
        <v>75</v>
      </c>
      <c r="H2509" s="19" t="s">
        <v>2718</v>
      </c>
      <c r="I2509" s="19" t="s">
        <v>10873</v>
      </c>
      <c r="O2509" s="19" t="s">
        <v>10865</v>
      </c>
      <c r="P2509" s="20">
        <v>41374</v>
      </c>
      <c r="Q2509" s="19" t="s">
        <v>29</v>
      </c>
      <c r="R2509" s="19">
        <v>4740</v>
      </c>
      <c r="S2509" s="19" t="str">
        <f>IF(COUNTIF($B$2:B2509,B2509)&gt;1,"重複","")</f>
        <v/>
      </c>
      <c r="T2509" s="19" t="s">
        <v>11124</v>
      </c>
    </row>
    <row r="2510" spans="1:20" s="22" customFormat="1" hidden="1">
      <c r="A2510" s="22">
        <v>720060041</v>
      </c>
      <c r="B2510" s="22">
        <v>20153901</v>
      </c>
      <c r="C2510" s="22" t="s">
        <v>876</v>
      </c>
      <c r="D2510" s="22" t="s">
        <v>877</v>
      </c>
      <c r="E2510" s="23">
        <v>42283</v>
      </c>
      <c r="F2510" s="23">
        <v>42460</v>
      </c>
      <c r="G2510" s="22" t="s">
        <v>75</v>
      </c>
      <c r="H2510" s="22" t="s">
        <v>119</v>
      </c>
      <c r="I2510" s="22" t="s">
        <v>2717</v>
      </c>
      <c r="O2510" s="22" t="s">
        <v>10792</v>
      </c>
      <c r="P2510" s="23">
        <v>41374</v>
      </c>
      <c r="Q2510" s="22" t="s">
        <v>29</v>
      </c>
      <c r="R2510" s="22">
        <v>6230</v>
      </c>
      <c r="S2510" s="22" t="str">
        <f>IF(COUNTIF($B$2:B2510,B2510)&gt;1,"重複","")</f>
        <v/>
      </c>
      <c r="T2510" s="22" t="s">
        <v>10765</v>
      </c>
    </row>
    <row r="2511" spans="1:20" s="22" customFormat="1" hidden="1">
      <c r="A2511" s="22">
        <v>720060041</v>
      </c>
      <c r="B2511" s="22">
        <v>20033240</v>
      </c>
      <c r="C2511" s="22" t="s">
        <v>876</v>
      </c>
      <c r="D2511" s="22" t="s">
        <v>877</v>
      </c>
      <c r="E2511" s="23">
        <v>36982</v>
      </c>
      <c r="F2511" s="23">
        <v>37346</v>
      </c>
      <c r="G2511" s="22" t="s">
        <v>75</v>
      </c>
      <c r="H2511" s="22" t="s">
        <v>2405</v>
      </c>
      <c r="I2511" s="22" t="s">
        <v>9985</v>
      </c>
      <c r="O2511" s="22" t="s">
        <v>10791</v>
      </c>
      <c r="P2511" s="23">
        <v>41374</v>
      </c>
      <c r="Q2511" s="22" t="s">
        <v>29</v>
      </c>
      <c r="R2511" s="22">
        <v>5730</v>
      </c>
      <c r="S2511" s="22" t="str">
        <f>IF(COUNTIF($B$2:B2511,B2511)&gt;1,"重複","")</f>
        <v/>
      </c>
      <c r="T2511" s="22" t="s">
        <v>10765</v>
      </c>
    </row>
    <row r="2512" spans="1:20" s="22" customFormat="1" hidden="1">
      <c r="A2512" s="22">
        <v>720060041</v>
      </c>
      <c r="B2512" s="22">
        <v>20030944</v>
      </c>
      <c r="C2512" s="22" t="s">
        <v>876</v>
      </c>
      <c r="D2512" s="22" t="s">
        <v>877</v>
      </c>
      <c r="E2512" s="23">
        <v>44663</v>
      </c>
      <c r="F2512" s="23">
        <v>45016</v>
      </c>
      <c r="G2512" s="22" t="s">
        <v>75</v>
      </c>
      <c r="H2512" s="22" t="s">
        <v>10781</v>
      </c>
      <c r="I2512" s="22" t="s">
        <v>863</v>
      </c>
      <c r="J2512" s="22" t="s">
        <v>10860</v>
      </c>
      <c r="O2512" s="22" t="s">
        <v>10782</v>
      </c>
      <c r="P2512" s="24">
        <v>41374</v>
      </c>
      <c r="Q2512" s="22" t="s">
        <v>29</v>
      </c>
      <c r="R2512" s="22">
        <v>6230</v>
      </c>
      <c r="S2512" s="22" t="str">
        <f>IF(COUNTIF($B$2:B2512,B2512)&gt;1,"重複","")</f>
        <v/>
      </c>
      <c r="T2512" s="22" t="s">
        <v>10765</v>
      </c>
    </row>
    <row r="2513" spans="1:20" s="19" customFormat="1" hidden="1">
      <c r="A2513" s="19">
        <v>720060042</v>
      </c>
      <c r="B2513" s="19">
        <v>20081567</v>
      </c>
      <c r="C2513" s="19" t="s">
        <v>2422</v>
      </c>
      <c r="D2513" s="19" t="s">
        <v>2423</v>
      </c>
      <c r="E2513" s="20">
        <v>39188</v>
      </c>
      <c r="F2513" s="20">
        <v>39538</v>
      </c>
      <c r="G2513" s="19" t="s">
        <v>75</v>
      </c>
      <c r="H2513" s="19" t="s">
        <v>10781</v>
      </c>
      <c r="I2513" s="19" t="s">
        <v>8014</v>
      </c>
      <c r="J2513" s="19" t="s">
        <v>8015</v>
      </c>
      <c r="O2513" s="19" t="s">
        <v>10782</v>
      </c>
      <c r="P2513" s="20">
        <v>41365</v>
      </c>
      <c r="Q2513" s="19" t="s">
        <v>29</v>
      </c>
      <c r="R2513" s="19">
        <v>4740</v>
      </c>
      <c r="S2513" s="19" t="str">
        <f>IF(COUNTIF($B$2:B2513,B2513)&gt;1,"重複","")</f>
        <v/>
      </c>
      <c r="T2513" s="19" t="s">
        <v>11124</v>
      </c>
    </row>
    <row r="2514" spans="1:20" s="19" customFormat="1" hidden="1">
      <c r="A2514" s="19">
        <v>720060042</v>
      </c>
      <c r="B2514" s="19">
        <v>20073411</v>
      </c>
      <c r="C2514" s="19" t="s">
        <v>2422</v>
      </c>
      <c r="D2514" s="19" t="s">
        <v>2423</v>
      </c>
      <c r="E2514" s="20">
        <v>38817</v>
      </c>
      <c r="F2514" s="20">
        <v>39172</v>
      </c>
      <c r="G2514" s="19" t="s">
        <v>75</v>
      </c>
      <c r="H2514" s="19" t="s">
        <v>2405</v>
      </c>
      <c r="I2514" s="19" t="s">
        <v>9984</v>
      </c>
      <c r="J2514" s="19" t="s">
        <v>10788</v>
      </c>
      <c r="K2514" s="19" t="s">
        <v>10789</v>
      </c>
      <c r="L2514" s="19" t="s">
        <v>10790</v>
      </c>
      <c r="O2514" s="19" t="s">
        <v>10791</v>
      </c>
      <c r="P2514" s="20">
        <v>41365</v>
      </c>
      <c r="Q2514" s="19" t="s">
        <v>29</v>
      </c>
      <c r="R2514" s="19">
        <v>4740</v>
      </c>
      <c r="S2514" s="19" t="str">
        <f>IF(COUNTIF($B$2:B2514,B2514)&gt;1,"重複","")</f>
        <v/>
      </c>
      <c r="T2514" s="19" t="s">
        <v>11124</v>
      </c>
    </row>
    <row r="2515" spans="1:20" s="19" customFormat="1" hidden="1">
      <c r="A2515" s="19">
        <v>720060043</v>
      </c>
      <c r="B2515" s="19">
        <v>20033142</v>
      </c>
      <c r="C2515" s="19" t="s">
        <v>861</v>
      </c>
      <c r="D2515" s="19" t="s">
        <v>862</v>
      </c>
      <c r="E2515" s="20">
        <v>36082</v>
      </c>
      <c r="F2515" s="20">
        <v>36250</v>
      </c>
      <c r="G2515" s="19" t="s">
        <v>75</v>
      </c>
      <c r="H2515" s="19" t="s">
        <v>2405</v>
      </c>
      <c r="I2515" s="19" t="s">
        <v>10252</v>
      </c>
      <c r="J2515" s="19" t="s">
        <v>10253</v>
      </c>
      <c r="K2515" s="19" t="s">
        <v>10255</v>
      </c>
      <c r="L2515" s="19" t="s">
        <v>9985</v>
      </c>
      <c r="O2515" s="19" t="s">
        <v>10791</v>
      </c>
      <c r="P2515" s="20">
        <v>41374</v>
      </c>
      <c r="Q2515" s="19" t="s">
        <v>29</v>
      </c>
      <c r="R2515" s="19">
        <v>5730</v>
      </c>
      <c r="S2515" s="19" t="str">
        <f>IF(COUNTIF($B$2:B2515,B2515)&gt;1,"重複","")</f>
        <v/>
      </c>
      <c r="T2515" s="19" t="s">
        <v>11124</v>
      </c>
    </row>
    <row r="2516" spans="1:20" s="19" customFormat="1" hidden="1">
      <c r="A2516" s="19">
        <v>720060043</v>
      </c>
      <c r="B2516" s="19">
        <v>20030387</v>
      </c>
      <c r="C2516" s="19" t="s">
        <v>861</v>
      </c>
      <c r="D2516" s="19" t="s">
        <v>862</v>
      </c>
      <c r="E2516" s="20">
        <v>36069</v>
      </c>
      <c r="F2516" s="20">
        <v>36250</v>
      </c>
      <c r="G2516" s="19" t="s">
        <v>75</v>
      </c>
      <c r="H2516" s="19" t="s">
        <v>10781</v>
      </c>
      <c r="I2516" s="19" t="s">
        <v>10841</v>
      </c>
      <c r="O2516" s="19" t="s">
        <v>10782</v>
      </c>
      <c r="P2516" s="20">
        <v>41374</v>
      </c>
      <c r="Q2516" s="19" t="s">
        <v>29</v>
      </c>
      <c r="R2516" s="19">
        <v>5730</v>
      </c>
      <c r="S2516" s="19" t="str">
        <f>IF(COUNTIF($B$2:B2516,B2516)&gt;1,"重複","")</f>
        <v/>
      </c>
      <c r="T2516" s="19" t="s">
        <v>11124</v>
      </c>
    </row>
    <row r="2517" spans="1:20" s="19" customFormat="1" hidden="1">
      <c r="A2517" s="19">
        <v>720060044</v>
      </c>
      <c r="B2517" s="19">
        <v>20033231</v>
      </c>
      <c r="C2517" s="19" t="s">
        <v>3972</v>
      </c>
      <c r="D2517" s="19" t="s">
        <v>3973</v>
      </c>
      <c r="E2517" s="20">
        <v>36815</v>
      </c>
      <c r="F2517" s="20">
        <v>36981</v>
      </c>
      <c r="G2517" s="19" t="s">
        <v>75</v>
      </c>
      <c r="H2517" s="19" t="s">
        <v>2718</v>
      </c>
      <c r="I2517" s="19" t="s">
        <v>12170</v>
      </c>
      <c r="J2517" s="19" t="s">
        <v>7509</v>
      </c>
      <c r="O2517" s="19" t="s">
        <v>10865</v>
      </c>
      <c r="P2517" s="20"/>
      <c r="R2517" s="19">
        <v>6230</v>
      </c>
      <c r="S2517" s="19" t="str">
        <f>IF(COUNTIF($B$2:B2517,B2517)&gt;1,"重複","")</f>
        <v/>
      </c>
      <c r="T2517" s="19" t="s">
        <v>11124</v>
      </c>
    </row>
    <row r="2518" spans="1:20" s="19" customFormat="1" hidden="1">
      <c r="A2518" s="19">
        <v>720060044</v>
      </c>
      <c r="B2518" s="19">
        <v>20028926</v>
      </c>
      <c r="C2518" s="19" t="s">
        <v>3972</v>
      </c>
      <c r="D2518" s="19" t="s">
        <v>3973</v>
      </c>
      <c r="E2518" s="20">
        <v>35886</v>
      </c>
      <c r="F2518" s="20">
        <v>36250</v>
      </c>
      <c r="G2518" s="19" t="s">
        <v>75</v>
      </c>
      <c r="H2518" s="19" t="s">
        <v>2660</v>
      </c>
      <c r="I2518" s="19" t="s">
        <v>12132</v>
      </c>
      <c r="J2518" s="19" t="s">
        <v>10841</v>
      </c>
      <c r="O2518" s="19" t="s">
        <v>10769</v>
      </c>
      <c r="P2518" s="20"/>
      <c r="R2518" s="19">
        <v>6230</v>
      </c>
      <c r="S2518" s="19" t="str">
        <f>IF(COUNTIF($B$2:B2518,B2518)&gt;1,"重複","")</f>
        <v/>
      </c>
      <c r="T2518" s="19" t="s">
        <v>11124</v>
      </c>
    </row>
    <row r="2519" spans="1:20" s="22" customFormat="1" hidden="1">
      <c r="A2519" s="22">
        <v>720060045</v>
      </c>
      <c r="B2519" s="22">
        <v>20045722</v>
      </c>
      <c r="C2519" s="22" t="s">
        <v>895</v>
      </c>
      <c r="D2519" s="22" t="s">
        <v>896</v>
      </c>
      <c r="E2519" s="23">
        <v>44663</v>
      </c>
      <c r="F2519" s="23">
        <v>45016</v>
      </c>
      <c r="G2519" s="22" t="s">
        <v>75</v>
      </c>
      <c r="H2519" s="22" t="s">
        <v>10781</v>
      </c>
      <c r="I2519" s="22" t="s">
        <v>10883</v>
      </c>
      <c r="J2519" s="22" t="s">
        <v>10884</v>
      </c>
      <c r="K2519" s="22" t="s">
        <v>10885</v>
      </c>
      <c r="L2519" s="22" t="s">
        <v>10886</v>
      </c>
      <c r="O2519" s="22" t="s">
        <v>10782</v>
      </c>
      <c r="P2519" s="24">
        <v>41374</v>
      </c>
      <c r="Q2519" s="22" t="s">
        <v>29</v>
      </c>
      <c r="R2519" s="22">
        <v>6230</v>
      </c>
      <c r="S2519" s="22" t="str">
        <f>IF(COUNTIF($B$2:B2519,B2519)&gt;1,"重複","")</f>
        <v/>
      </c>
      <c r="T2519" s="22" t="s">
        <v>10765</v>
      </c>
    </row>
    <row r="2520" spans="1:20" s="19" customFormat="1" hidden="1">
      <c r="A2520" s="19">
        <v>720060046</v>
      </c>
      <c r="B2520" s="19">
        <v>20033198</v>
      </c>
      <c r="C2520" s="19" t="s">
        <v>3981</v>
      </c>
      <c r="D2520" s="19" t="s">
        <v>3982</v>
      </c>
      <c r="E2520" s="20">
        <v>36451</v>
      </c>
      <c r="F2520" s="20">
        <v>36616</v>
      </c>
      <c r="G2520" s="19" t="s">
        <v>75</v>
      </c>
      <c r="H2520" s="19" t="s">
        <v>2718</v>
      </c>
      <c r="I2520" s="19" t="s">
        <v>10254</v>
      </c>
      <c r="O2520" s="19" t="s">
        <v>10865</v>
      </c>
      <c r="P2520" s="20"/>
      <c r="R2520" s="19">
        <v>5730</v>
      </c>
      <c r="S2520" s="19" t="str">
        <f>IF(COUNTIF($B$2:B2520,B2520)&gt;1,"重複","")</f>
        <v/>
      </c>
      <c r="T2520" s="19" t="s">
        <v>11124</v>
      </c>
    </row>
    <row r="2521" spans="1:20" s="19" customFormat="1" hidden="1">
      <c r="A2521" s="19">
        <v>720060047</v>
      </c>
      <c r="B2521" s="19">
        <v>20090333</v>
      </c>
      <c r="C2521" s="19" t="s">
        <v>3995</v>
      </c>
      <c r="D2521" s="19" t="s">
        <v>3996</v>
      </c>
      <c r="E2521" s="20">
        <v>39552</v>
      </c>
      <c r="F2521" s="20">
        <v>39903</v>
      </c>
      <c r="G2521" s="19" t="s">
        <v>75</v>
      </c>
      <c r="H2521" s="19" t="s">
        <v>2660</v>
      </c>
      <c r="I2521" s="19" t="s">
        <v>7499</v>
      </c>
      <c r="J2521" s="19" t="s">
        <v>7499</v>
      </c>
      <c r="O2521" s="19" t="s">
        <v>10769</v>
      </c>
      <c r="P2521" s="20"/>
      <c r="R2521" s="19">
        <v>4740</v>
      </c>
      <c r="S2521" s="19" t="str">
        <f>IF(COUNTIF($B$2:B2521,B2521)&gt;1,"重複","")</f>
        <v/>
      </c>
      <c r="T2521" s="19" t="s">
        <v>11124</v>
      </c>
    </row>
    <row r="2522" spans="1:20" s="19" customFormat="1" hidden="1">
      <c r="A2522" s="19">
        <v>720060047</v>
      </c>
      <c r="B2522" s="19">
        <v>20073421</v>
      </c>
      <c r="C2522" s="19" t="s">
        <v>3995</v>
      </c>
      <c r="D2522" s="19" t="s">
        <v>3996</v>
      </c>
      <c r="E2522" s="20">
        <v>38817</v>
      </c>
      <c r="F2522" s="20">
        <v>39172</v>
      </c>
      <c r="G2522" s="19" t="s">
        <v>75</v>
      </c>
      <c r="H2522" s="19" t="s">
        <v>2718</v>
      </c>
      <c r="I2522" s="19" t="s">
        <v>12261</v>
      </c>
      <c r="J2522" s="19" t="s">
        <v>12262</v>
      </c>
      <c r="K2522" s="19" t="s">
        <v>12263</v>
      </c>
      <c r="O2522" s="19" t="s">
        <v>10865</v>
      </c>
      <c r="P2522" s="20"/>
      <c r="R2522" s="19">
        <v>4190</v>
      </c>
      <c r="S2522" s="19" t="str">
        <f>IF(COUNTIF($B$2:B2522,B2522)&gt;1,"重複","")</f>
        <v/>
      </c>
      <c r="T2522" s="19" t="s">
        <v>11124</v>
      </c>
    </row>
    <row r="2523" spans="1:20" s="19" customFormat="1" hidden="1">
      <c r="A2523" s="19">
        <v>720060048</v>
      </c>
      <c r="B2523" s="19">
        <v>20032787</v>
      </c>
      <c r="C2523" s="19" t="s">
        <v>1912</v>
      </c>
      <c r="D2523" s="19" t="s">
        <v>1913</v>
      </c>
      <c r="E2523" s="20">
        <v>36982</v>
      </c>
      <c r="F2523" s="20">
        <v>37346</v>
      </c>
      <c r="G2523" s="19" t="s">
        <v>75</v>
      </c>
      <c r="H2523" s="19" t="s">
        <v>10781</v>
      </c>
      <c r="I2523" s="19" t="s">
        <v>10922</v>
      </c>
      <c r="O2523" s="19" t="s">
        <v>10782</v>
      </c>
      <c r="P2523" s="20">
        <v>41374</v>
      </c>
      <c r="Q2523" s="19" t="s">
        <v>29</v>
      </c>
      <c r="R2523" s="19">
        <v>4740</v>
      </c>
      <c r="S2523" s="19" t="str">
        <f>IF(COUNTIF($B$2:B2523,B2523)&gt;1,"重複","")</f>
        <v/>
      </c>
      <c r="T2523" s="19" t="s">
        <v>11124</v>
      </c>
    </row>
    <row r="2524" spans="1:20" s="19" customFormat="1" hidden="1">
      <c r="A2524" s="19">
        <v>720060048</v>
      </c>
      <c r="B2524" s="19">
        <v>20072736</v>
      </c>
      <c r="C2524" s="19" t="s">
        <v>6588</v>
      </c>
      <c r="D2524" s="19" t="s">
        <v>1913</v>
      </c>
      <c r="E2524" s="20">
        <v>38821</v>
      </c>
      <c r="F2524" s="20">
        <v>39172</v>
      </c>
      <c r="G2524" s="19" t="s">
        <v>75</v>
      </c>
      <c r="H2524" s="19" t="s">
        <v>119</v>
      </c>
      <c r="I2524" s="19" t="s">
        <v>7064</v>
      </c>
      <c r="O2524" s="19" t="s">
        <v>10792</v>
      </c>
      <c r="P2524" s="20"/>
      <c r="R2524" s="19">
        <v>5230</v>
      </c>
      <c r="S2524" s="19" t="str">
        <f>IF(COUNTIF($B$2:B2524,B2524)&gt;1,"重複","")</f>
        <v/>
      </c>
      <c r="T2524" s="19" t="s">
        <v>11124</v>
      </c>
    </row>
    <row r="2525" spans="1:20" s="19" customFormat="1" hidden="1">
      <c r="A2525" s="19">
        <v>720060048</v>
      </c>
      <c r="B2525" s="19">
        <v>20054020</v>
      </c>
      <c r="C2525" s="19" t="s">
        <v>6588</v>
      </c>
      <c r="D2525" s="19" t="s">
        <v>1913</v>
      </c>
      <c r="E2525" s="20">
        <v>37895</v>
      </c>
      <c r="F2525" s="20">
        <v>38077</v>
      </c>
      <c r="G2525" s="19" t="s">
        <v>75</v>
      </c>
      <c r="H2525" s="19" t="s">
        <v>2718</v>
      </c>
      <c r="I2525" s="19" t="s">
        <v>12406</v>
      </c>
      <c r="O2525" s="19" t="s">
        <v>10865</v>
      </c>
      <c r="P2525" s="20"/>
      <c r="R2525" s="19">
        <v>4740</v>
      </c>
      <c r="S2525" s="19" t="str">
        <f>IF(COUNTIF($B$2:B2525,B2525)&gt;1,"重複","")</f>
        <v/>
      </c>
      <c r="T2525" s="19" t="s">
        <v>11124</v>
      </c>
    </row>
    <row r="2526" spans="1:20" s="19" customFormat="1" hidden="1">
      <c r="A2526" s="19">
        <v>720060049</v>
      </c>
      <c r="B2526" s="19">
        <v>20029587</v>
      </c>
      <c r="C2526" s="19" t="s">
        <v>830</v>
      </c>
      <c r="D2526" s="19" t="s">
        <v>831</v>
      </c>
      <c r="E2526" s="20">
        <v>35886</v>
      </c>
      <c r="F2526" s="20">
        <v>36250</v>
      </c>
      <c r="G2526" s="19" t="s">
        <v>75</v>
      </c>
      <c r="H2526" s="19" t="s">
        <v>10781</v>
      </c>
      <c r="I2526" s="19" t="s">
        <v>10812</v>
      </c>
      <c r="O2526" s="19" t="s">
        <v>10782</v>
      </c>
      <c r="P2526" s="20">
        <v>41374</v>
      </c>
      <c r="Q2526" s="19" t="s">
        <v>75</v>
      </c>
      <c r="R2526" s="19">
        <v>5730</v>
      </c>
      <c r="S2526" s="19" t="str">
        <f>IF(COUNTIF($B$2:B2526,B2526)&gt;1,"重複","")</f>
        <v/>
      </c>
      <c r="T2526" s="19" t="s">
        <v>11124</v>
      </c>
    </row>
    <row r="2527" spans="1:20" s="19" customFormat="1" hidden="1">
      <c r="A2527" s="19">
        <v>720060050</v>
      </c>
      <c r="B2527" s="19">
        <v>20072745</v>
      </c>
      <c r="C2527" s="19" t="s">
        <v>5423</v>
      </c>
      <c r="D2527" s="19" t="s">
        <v>5424</v>
      </c>
      <c r="E2527" s="20">
        <v>38821</v>
      </c>
      <c r="F2527" s="20">
        <v>39172</v>
      </c>
      <c r="G2527" s="19" t="s">
        <v>75</v>
      </c>
      <c r="H2527" s="19" t="s">
        <v>119</v>
      </c>
      <c r="I2527" s="19" t="s">
        <v>573</v>
      </c>
      <c r="J2527" s="19" t="s">
        <v>3237</v>
      </c>
      <c r="O2527" s="19" t="s">
        <v>10792</v>
      </c>
      <c r="P2527" s="20"/>
      <c r="R2527" s="19">
        <v>4190</v>
      </c>
      <c r="S2527" s="19" t="str">
        <f>IF(COUNTIF($B$2:B2527,B2527)&gt;1,"重複","")</f>
        <v/>
      </c>
      <c r="T2527" s="19" t="s">
        <v>11124</v>
      </c>
    </row>
    <row r="2528" spans="1:20" s="19" customFormat="1" hidden="1">
      <c r="A2528" s="19">
        <v>720060050</v>
      </c>
      <c r="B2528" s="19">
        <v>20073147</v>
      </c>
      <c r="C2528" s="19" t="s">
        <v>5423</v>
      </c>
      <c r="D2528" s="19" t="s">
        <v>5424</v>
      </c>
      <c r="E2528" s="20">
        <v>38821</v>
      </c>
      <c r="F2528" s="20">
        <v>39172</v>
      </c>
      <c r="G2528" s="19" t="s">
        <v>75</v>
      </c>
      <c r="H2528" s="19" t="s">
        <v>2660</v>
      </c>
      <c r="I2528" s="19" t="s">
        <v>5908</v>
      </c>
      <c r="O2528" s="19" t="s">
        <v>10769</v>
      </c>
      <c r="P2528" s="20"/>
      <c r="R2528" s="19">
        <v>4190</v>
      </c>
      <c r="S2528" s="19" t="str">
        <f>IF(COUNTIF($B$2:B2528,B2528)&gt;1,"重複","")</f>
        <v/>
      </c>
      <c r="T2528" s="19" t="s">
        <v>11124</v>
      </c>
    </row>
    <row r="2529" spans="1:20" s="19" customFormat="1" hidden="1">
      <c r="A2529" s="19">
        <v>720060051</v>
      </c>
      <c r="B2529" s="19">
        <v>20020453</v>
      </c>
      <c r="C2529" s="19" t="s">
        <v>3963</v>
      </c>
      <c r="D2529" s="19" t="s">
        <v>3964</v>
      </c>
      <c r="E2529" s="20">
        <v>35886</v>
      </c>
      <c r="F2529" s="20">
        <v>36250</v>
      </c>
      <c r="G2529" s="19" t="s">
        <v>75</v>
      </c>
      <c r="H2529" s="19" t="s">
        <v>119</v>
      </c>
      <c r="I2529" s="19" t="s">
        <v>12193</v>
      </c>
      <c r="J2529" s="19" t="s">
        <v>3965</v>
      </c>
      <c r="O2529" s="19" t="s">
        <v>10792</v>
      </c>
      <c r="P2529" s="20"/>
      <c r="R2529" s="19">
        <v>5730</v>
      </c>
      <c r="S2529" s="19" t="str">
        <f>IF(COUNTIF($B$2:B2529,B2529)&gt;1,"重複","")</f>
        <v/>
      </c>
      <c r="T2529" s="19" t="s">
        <v>11124</v>
      </c>
    </row>
    <row r="2530" spans="1:20" s="19" customFormat="1" hidden="1">
      <c r="A2530" s="19">
        <v>720060052</v>
      </c>
      <c r="B2530" s="19">
        <v>20065552</v>
      </c>
      <c r="C2530" s="19" t="s">
        <v>3235</v>
      </c>
      <c r="D2530" s="19" t="s">
        <v>3236</v>
      </c>
      <c r="E2530" s="20">
        <v>38456</v>
      </c>
      <c r="F2530" s="20">
        <v>38807</v>
      </c>
      <c r="G2530" s="19" t="s">
        <v>75</v>
      </c>
      <c r="H2530" s="19" t="s">
        <v>119</v>
      </c>
      <c r="I2530" s="19" t="s">
        <v>573</v>
      </c>
      <c r="J2530" s="19" t="s">
        <v>3237</v>
      </c>
      <c r="O2530" s="19" t="s">
        <v>10792</v>
      </c>
      <c r="P2530" s="20">
        <v>41374</v>
      </c>
      <c r="Q2530" s="19" t="s">
        <v>29</v>
      </c>
      <c r="R2530" s="19">
        <v>4190</v>
      </c>
      <c r="S2530" s="19" t="str">
        <f>IF(COUNTIF($B$2:B2530,B2530)&gt;1,"重複","")</f>
        <v/>
      </c>
      <c r="T2530" s="19" t="s">
        <v>11124</v>
      </c>
    </row>
    <row r="2531" spans="1:20" s="19" customFormat="1" hidden="1">
      <c r="A2531" s="19">
        <v>720060052</v>
      </c>
      <c r="B2531" s="19">
        <v>20065561</v>
      </c>
      <c r="C2531" s="19" t="s">
        <v>3235</v>
      </c>
      <c r="D2531" s="19" t="s">
        <v>3236</v>
      </c>
      <c r="E2531" s="20">
        <v>38456</v>
      </c>
      <c r="F2531" s="20">
        <v>38807</v>
      </c>
      <c r="G2531" s="19" t="s">
        <v>75</v>
      </c>
      <c r="H2531" s="19" t="s">
        <v>2660</v>
      </c>
      <c r="I2531" s="19" t="s">
        <v>4933</v>
      </c>
      <c r="J2531" s="19" t="s">
        <v>5908</v>
      </c>
      <c r="O2531" s="19" t="s">
        <v>10769</v>
      </c>
      <c r="P2531" s="20">
        <v>41374</v>
      </c>
      <c r="Q2531" s="19" t="s">
        <v>29</v>
      </c>
      <c r="R2531" s="19">
        <v>4190</v>
      </c>
      <c r="S2531" s="19" t="str">
        <f>IF(COUNTIF($B$2:B2531,B2531)&gt;1,"重複","")</f>
        <v/>
      </c>
      <c r="T2531" s="19" t="s">
        <v>11124</v>
      </c>
    </row>
    <row r="2532" spans="1:20" s="19" customFormat="1" hidden="1">
      <c r="A2532" s="19">
        <v>720060052</v>
      </c>
      <c r="B2532" s="19">
        <v>20097243</v>
      </c>
      <c r="C2532" s="19" t="s">
        <v>5484</v>
      </c>
      <c r="D2532" s="19" t="s">
        <v>5485</v>
      </c>
      <c r="E2532" s="20">
        <v>39917</v>
      </c>
      <c r="F2532" s="20">
        <v>40268</v>
      </c>
      <c r="G2532" s="19" t="s">
        <v>75</v>
      </c>
      <c r="H2532" s="19" t="s">
        <v>94</v>
      </c>
      <c r="I2532" s="19" t="s">
        <v>5486</v>
      </c>
      <c r="O2532" s="19" t="s">
        <v>10768</v>
      </c>
      <c r="P2532" s="20"/>
      <c r="R2532" s="19">
        <v>5230</v>
      </c>
      <c r="S2532" s="19" t="str">
        <f>IF(COUNTIF($B$2:B2532,B2532)&gt;1,"重複","")</f>
        <v/>
      </c>
      <c r="T2532" s="19" t="s">
        <v>11124</v>
      </c>
    </row>
    <row r="2533" spans="1:20" s="19" customFormat="1" hidden="1">
      <c r="A2533" s="19">
        <v>720060053</v>
      </c>
      <c r="B2533" s="19">
        <v>20021459</v>
      </c>
      <c r="C2533" s="19" t="s">
        <v>751</v>
      </c>
      <c r="D2533" s="19" t="s">
        <v>752</v>
      </c>
      <c r="E2533" s="20">
        <v>36069</v>
      </c>
      <c r="F2533" s="20">
        <v>36250</v>
      </c>
      <c r="G2533" s="19" t="s">
        <v>75</v>
      </c>
      <c r="H2533" s="19" t="s">
        <v>125</v>
      </c>
      <c r="I2533" s="19" t="s">
        <v>10868</v>
      </c>
      <c r="O2533" s="19" t="s">
        <v>10764</v>
      </c>
      <c r="P2533" s="20">
        <v>41374</v>
      </c>
      <c r="Q2533" s="19" t="s">
        <v>29</v>
      </c>
      <c r="R2533" s="19">
        <v>5730</v>
      </c>
      <c r="S2533" s="19" t="str">
        <f>IF(COUNTIF($B$2:B2533,B2533)&gt;1,"重複","")</f>
        <v/>
      </c>
      <c r="T2533" s="19" t="s">
        <v>11124</v>
      </c>
    </row>
    <row r="2534" spans="1:20" s="19" customFormat="1" hidden="1">
      <c r="A2534" s="19">
        <v>720060054</v>
      </c>
      <c r="B2534" s="19">
        <v>20056856</v>
      </c>
      <c r="C2534" s="19" t="s">
        <v>6512</v>
      </c>
      <c r="D2534" s="19" t="s">
        <v>6513</v>
      </c>
      <c r="E2534" s="20">
        <v>38089</v>
      </c>
      <c r="F2534" s="20">
        <v>38442</v>
      </c>
      <c r="G2534" s="19" t="s">
        <v>75</v>
      </c>
      <c r="H2534" s="19" t="s">
        <v>94</v>
      </c>
      <c r="I2534" s="19" t="s">
        <v>12194</v>
      </c>
      <c r="J2534" s="19" t="s">
        <v>12195</v>
      </c>
      <c r="O2534" s="19" t="s">
        <v>10768</v>
      </c>
      <c r="P2534" s="20"/>
      <c r="R2534" s="19">
        <v>5230</v>
      </c>
      <c r="S2534" s="19" t="str">
        <f>IF(COUNTIF($B$2:B2534,B2534)&gt;1,"重複","")</f>
        <v/>
      </c>
      <c r="T2534" s="19" t="s">
        <v>11124</v>
      </c>
    </row>
    <row r="2535" spans="1:20" s="26" customFormat="1" hidden="1">
      <c r="A2535" s="26">
        <v>720060055</v>
      </c>
      <c r="B2535" s="26">
        <v>20073129</v>
      </c>
      <c r="C2535" s="26" t="s">
        <v>1027</v>
      </c>
      <c r="D2535" s="26" t="s">
        <v>1028</v>
      </c>
      <c r="E2535" s="27">
        <v>38821</v>
      </c>
      <c r="F2535" s="27">
        <v>39172</v>
      </c>
      <c r="G2535" s="26" t="s">
        <v>75</v>
      </c>
      <c r="H2535" s="26" t="s">
        <v>10781</v>
      </c>
      <c r="I2535" s="26" t="s">
        <v>4933</v>
      </c>
      <c r="J2535" s="26" t="s">
        <v>4933</v>
      </c>
      <c r="K2535" s="26" t="s">
        <v>5911</v>
      </c>
      <c r="L2535" s="26" t="s">
        <v>5911</v>
      </c>
      <c r="O2535" s="26" t="s">
        <v>10782</v>
      </c>
      <c r="P2535" s="27"/>
      <c r="R2535" s="26">
        <v>5230</v>
      </c>
      <c r="S2535" s="26" t="str">
        <f>IF(COUNTIF($B$2:B2535,B2535)&gt;1,"重複","")</f>
        <v/>
      </c>
      <c r="T2535" s="26" t="s">
        <v>12021</v>
      </c>
    </row>
    <row r="2536" spans="1:20" s="19" customFormat="1" hidden="1">
      <c r="A2536" s="19">
        <v>720060056</v>
      </c>
      <c r="B2536" s="19">
        <v>20097085</v>
      </c>
      <c r="C2536" s="19" t="s">
        <v>3240</v>
      </c>
      <c r="D2536" s="19" t="s">
        <v>3241</v>
      </c>
      <c r="E2536" s="20">
        <v>39917</v>
      </c>
      <c r="F2536" s="20">
        <v>40268</v>
      </c>
      <c r="G2536" s="19" t="s">
        <v>75</v>
      </c>
      <c r="H2536" s="19" t="s">
        <v>2660</v>
      </c>
      <c r="I2536" s="19" t="s">
        <v>10895</v>
      </c>
      <c r="O2536" s="19" t="s">
        <v>10769</v>
      </c>
      <c r="P2536" s="20">
        <v>41374</v>
      </c>
      <c r="Q2536" s="19" t="s">
        <v>29</v>
      </c>
      <c r="R2536" s="19">
        <v>5730</v>
      </c>
      <c r="S2536" s="19" t="str">
        <f>IF(COUNTIF($B$2:B2536,B2536)&gt;1,"重複","")</f>
        <v/>
      </c>
      <c r="T2536" s="19" t="s">
        <v>11124</v>
      </c>
    </row>
    <row r="2537" spans="1:20" s="19" customFormat="1" hidden="1">
      <c r="A2537" s="19">
        <v>720060056</v>
      </c>
      <c r="B2537" s="19">
        <v>20089161</v>
      </c>
      <c r="C2537" s="19" t="s">
        <v>3240</v>
      </c>
      <c r="D2537" s="19" t="s">
        <v>3241</v>
      </c>
      <c r="E2537" s="20">
        <v>39552</v>
      </c>
      <c r="F2537" s="20">
        <v>39903</v>
      </c>
      <c r="G2537" s="19" t="s">
        <v>75</v>
      </c>
      <c r="H2537" s="19" t="s">
        <v>1545</v>
      </c>
      <c r="I2537" s="19" t="s">
        <v>3251</v>
      </c>
      <c r="O2537" s="19" t="s">
        <v>10772</v>
      </c>
      <c r="P2537" s="20">
        <v>41374</v>
      </c>
      <c r="Q2537" s="19" t="s">
        <v>29</v>
      </c>
      <c r="R2537" s="19">
        <v>5730</v>
      </c>
      <c r="S2537" s="19" t="str">
        <f>IF(COUNTIF($B$2:B2537,B2537)&gt;1,"重複","")</f>
        <v/>
      </c>
      <c r="T2537" s="19" t="s">
        <v>11124</v>
      </c>
    </row>
    <row r="2538" spans="1:20" s="19" customFormat="1" hidden="1">
      <c r="A2538" s="19">
        <v>720060056</v>
      </c>
      <c r="B2538" s="19">
        <v>20078641</v>
      </c>
      <c r="C2538" s="19" t="s">
        <v>3240</v>
      </c>
      <c r="D2538" s="19" t="s">
        <v>3241</v>
      </c>
      <c r="E2538" s="20">
        <v>38991</v>
      </c>
      <c r="F2538" s="20">
        <v>39172</v>
      </c>
      <c r="G2538" s="19" t="s">
        <v>75</v>
      </c>
      <c r="H2538" s="19" t="s">
        <v>2718</v>
      </c>
      <c r="I2538" s="19" t="s">
        <v>1127</v>
      </c>
      <c r="O2538" s="19" t="s">
        <v>10865</v>
      </c>
      <c r="P2538" s="20">
        <v>41374</v>
      </c>
      <c r="Q2538" s="19" t="s">
        <v>29</v>
      </c>
      <c r="R2538" s="19">
        <v>5730</v>
      </c>
      <c r="S2538" s="19" t="str">
        <f>IF(COUNTIF($B$2:B2538,B2538)&gt;1,"重複","")</f>
        <v/>
      </c>
      <c r="T2538" s="19" t="s">
        <v>11124</v>
      </c>
    </row>
    <row r="2539" spans="1:20" s="19" customFormat="1" hidden="1">
      <c r="A2539" s="19">
        <v>720060056</v>
      </c>
      <c r="B2539" s="19">
        <v>20096309</v>
      </c>
      <c r="C2539" s="19" t="s">
        <v>3240</v>
      </c>
      <c r="D2539" s="19" t="s">
        <v>3241</v>
      </c>
      <c r="E2539" s="20">
        <v>39794</v>
      </c>
      <c r="F2539" s="20">
        <v>39903</v>
      </c>
      <c r="G2539" s="19" t="s">
        <v>75</v>
      </c>
      <c r="H2539" s="19" t="s">
        <v>76</v>
      </c>
      <c r="I2539" s="19" t="s">
        <v>2533</v>
      </c>
      <c r="J2539" s="19" t="s">
        <v>1147</v>
      </c>
      <c r="O2539" s="19" t="s">
        <v>10776</v>
      </c>
      <c r="P2539" s="20"/>
      <c r="R2539" s="19">
        <v>5730</v>
      </c>
      <c r="S2539" s="19" t="str">
        <f>IF(COUNTIF($B$2:B2539,B2539)&gt;1,"重複","")</f>
        <v/>
      </c>
      <c r="T2539" s="19" t="s">
        <v>11124</v>
      </c>
    </row>
    <row r="2540" spans="1:20" s="19" customFormat="1" hidden="1">
      <c r="A2540" s="19">
        <v>720060056</v>
      </c>
      <c r="B2540" s="19">
        <v>20089366</v>
      </c>
      <c r="C2540" s="19" t="s">
        <v>3240</v>
      </c>
      <c r="D2540" s="19" t="s">
        <v>3241</v>
      </c>
      <c r="E2540" s="20">
        <v>39552</v>
      </c>
      <c r="F2540" s="20">
        <v>39903</v>
      </c>
      <c r="G2540" s="19" t="s">
        <v>75</v>
      </c>
      <c r="H2540" s="19" t="s">
        <v>94</v>
      </c>
      <c r="I2540" s="19" t="s">
        <v>6016</v>
      </c>
      <c r="O2540" s="19" t="s">
        <v>10768</v>
      </c>
      <c r="P2540" s="20"/>
      <c r="R2540" s="19">
        <v>5730</v>
      </c>
      <c r="S2540" s="19" t="str">
        <f>IF(COUNTIF($B$2:B2540,B2540)&gt;1,"重複","")</f>
        <v/>
      </c>
      <c r="T2540" s="19" t="s">
        <v>11124</v>
      </c>
    </row>
    <row r="2541" spans="1:20" s="19" customFormat="1" hidden="1">
      <c r="A2541" s="19">
        <v>720060056</v>
      </c>
      <c r="B2541" s="19">
        <v>20065942</v>
      </c>
      <c r="C2541" s="19" t="s">
        <v>3240</v>
      </c>
      <c r="D2541" s="19" t="s">
        <v>3241</v>
      </c>
      <c r="E2541" s="20">
        <v>38443</v>
      </c>
      <c r="F2541" s="20">
        <v>38807</v>
      </c>
      <c r="G2541" s="19" t="s">
        <v>75</v>
      </c>
      <c r="H2541" s="19" t="s">
        <v>119</v>
      </c>
      <c r="I2541" s="19" t="s">
        <v>12300</v>
      </c>
      <c r="O2541" s="19" t="s">
        <v>10792</v>
      </c>
      <c r="P2541" s="20"/>
      <c r="R2541" s="19">
        <v>5230</v>
      </c>
      <c r="S2541" s="19" t="str">
        <f>IF(COUNTIF($B$2:B2541,B2541)&gt;1,"重複","")</f>
        <v/>
      </c>
      <c r="T2541" s="19" t="s">
        <v>11124</v>
      </c>
    </row>
    <row r="2542" spans="1:20" s="19" customFormat="1" hidden="1">
      <c r="A2542" s="19">
        <v>720060057</v>
      </c>
      <c r="B2542" s="19">
        <v>20069439</v>
      </c>
      <c r="C2542" s="19" t="s">
        <v>6783</v>
      </c>
      <c r="D2542" s="19" t="s">
        <v>6784</v>
      </c>
      <c r="E2542" s="20">
        <v>38626</v>
      </c>
      <c r="F2542" s="20">
        <v>38807</v>
      </c>
      <c r="G2542" s="19" t="s">
        <v>75</v>
      </c>
      <c r="H2542" s="19" t="s">
        <v>119</v>
      </c>
      <c r="I2542" s="19" t="s">
        <v>3237</v>
      </c>
      <c r="J2542" s="19" t="s">
        <v>574</v>
      </c>
      <c r="O2542" s="19" t="s">
        <v>10792</v>
      </c>
      <c r="P2542" s="20"/>
      <c r="R2542" s="19">
        <v>5230</v>
      </c>
      <c r="S2542" s="19" t="str">
        <f>IF(COUNTIF($B$2:B2542,B2542)&gt;1,"重複","")</f>
        <v/>
      </c>
      <c r="T2542" s="19" t="s">
        <v>11124</v>
      </c>
    </row>
    <row r="2543" spans="1:20" s="19" customFormat="1" hidden="1">
      <c r="A2543" s="19">
        <v>720060057</v>
      </c>
      <c r="B2543" s="19">
        <v>20073138</v>
      </c>
      <c r="C2543" s="19" t="s">
        <v>7095</v>
      </c>
      <c r="D2543" s="19" t="s">
        <v>7096</v>
      </c>
      <c r="E2543" s="20">
        <v>38821</v>
      </c>
      <c r="F2543" s="20">
        <v>39172</v>
      </c>
      <c r="G2543" s="19" t="s">
        <v>75</v>
      </c>
      <c r="H2543" s="19" t="s">
        <v>2660</v>
      </c>
      <c r="I2543" s="19" t="s">
        <v>4933</v>
      </c>
      <c r="J2543" s="19" t="s">
        <v>5911</v>
      </c>
      <c r="O2543" s="19" t="s">
        <v>10769</v>
      </c>
      <c r="P2543" s="20"/>
      <c r="R2543" s="19">
        <v>5230</v>
      </c>
      <c r="S2543" s="19" t="str">
        <f>IF(COUNTIF($B$2:B2543,B2543)&gt;1,"重複","")</f>
        <v/>
      </c>
      <c r="T2543" s="19" t="s">
        <v>11124</v>
      </c>
    </row>
    <row r="2544" spans="1:20" s="19" customFormat="1" hidden="1">
      <c r="A2544" s="19">
        <v>720060058</v>
      </c>
      <c r="B2544" s="19">
        <v>20031300</v>
      </c>
      <c r="C2544" s="19" t="s">
        <v>3979</v>
      </c>
      <c r="D2544" s="19" t="s">
        <v>3980</v>
      </c>
      <c r="E2544" s="20">
        <v>35886</v>
      </c>
      <c r="F2544" s="20">
        <v>36250</v>
      </c>
      <c r="G2544" s="19" t="s">
        <v>75</v>
      </c>
      <c r="H2544" s="19" t="s">
        <v>94</v>
      </c>
      <c r="O2544" s="19" t="s">
        <v>10768</v>
      </c>
      <c r="P2544" s="20"/>
      <c r="R2544" s="19">
        <v>4740</v>
      </c>
      <c r="S2544" s="19" t="str">
        <f>IF(COUNTIF($B$2:B2544,B2544)&gt;1,"重複","")</f>
        <v/>
      </c>
      <c r="T2544" s="19" t="s">
        <v>11124</v>
      </c>
    </row>
    <row r="2545" spans="1:20" s="26" customFormat="1" hidden="1">
      <c r="A2545" s="26">
        <v>720060059</v>
      </c>
      <c r="B2545" s="26">
        <v>20028801</v>
      </c>
      <c r="C2545" s="26" t="s">
        <v>781</v>
      </c>
      <c r="D2545" s="26" t="s">
        <v>782</v>
      </c>
      <c r="E2545" s="27">
        <v>44652</v>
      </c>
      <c r="F2545" s="27"/>
      <c r="G2545" s="26" t="s">
        <v>75</v>
      </c>
      <c r="H2545" s="26" t="s">
        <v>10781</v>
      </c>
      <c r="I2545" s="26" t="s">
        <v>783</v>
      </c>
      <c r="J2545" s="26" t="s">
        <v>783</v>
      </c>
      <c r="K2545" s="26" t="s">
        <v>2868</v>
      </c>
      <c r="L2545" s="26" t="s">
        <v>783</v>
      </c>
      <c r="M2545" s="26" t="s">
        <v>12022</v>
      </c>
      <c r="O2545" s="26" t="s">
        <v>10782</v>
      </c>
      <c r="P2545" s="28"/>
      <c r="Q2545" s="26" t="s">
        <v>75</v>
      </c>
      <c r="R2545" s="26">
        <v>6230</v>
      </c>
      <c r="S2545" s="26" t="str">
        <f>IF(COUNTIF($B$2:B2545,B2545)&gt;1,"重複","")</f>
        <v/>
      </c>
      <c r="T2545" s="26" t="s">
        <v>12021</v>
      </c>
    </row>
    <row r="2546" spans="1:20" s="19" customFormat="1" hidden="1">
      <c r="A2546" s="19">
        <v>720060060</v>
      </c>
      <c r="B2546" s="19">
        <v>20030058</v>
      </c>
      <c r="C2546" s="19" t="s">
        <v>5690</v>
      </c>
      <c r="D2546" s="19" t="s">
        <v>5691</v>
      </c>
      <c r="E2546" s="20">
        <v>35886</v>
      </c>
      <c r="F2546" s="20">
        <v>36250</v>
      </c>
      <c r="G2546" s="19" t="s">
        <v>75</v>
      </c>
      <c r="H2546" s="19" t="s">
        <v>2660</v>
      </c>
      <c r="I2546" s="19" t="s">
        <v>9985</v>
      </c>
      <c r="O2546" s="19" t="s">
        <v>10769</v>
      </c>
      <c r="P2546" s="20"/>
      <c r="R2546" s="19">
        <v>4740</v>
      </c>
      <c r="S2546" s="19" t="str">
        <f>IF(COUNTIF($B$2:B2546,B2546)&gt;1,"重複","")</f>
        <v/>
      </c>
      <c r="T2546" s="19" t="s">
        <v>11124</v>
      </c>
    </row>
    <row r="2547" spans="1:20" s="19" customFormat="1" hidden="1">
      <c r="A2547" s="19">
        <v>720060061</v>
      </c>
      <c r="B2547" s="19">
        <v>20028795</v>
      </c>
      <c r="C2547" s="19" t="s">
        <v>1658</v>
      </c>
      <c r="D2547" s="19" t="s">
        <v>1659</v>
      </c>
      <c r="E2547" s="20">
        <v>35886</v>
      </c>
      <c r="F2547" s="20">
        <v>36250</v>
      </c>
      <c r="G2547" s="19" t="s">
        <v>75</v>
      </c>
      <c r="H2547" s="19" t="s">
        <v>10781</v>
      </c>
      <c r="I2547" s="19" t="s">
        <v>1660</v>
      </c>
      <c r="O2547" s="19" t="s">
        <v>10782</v>
      </c>
      <c r="P2547" s="20">
        <v>43010</v>
      </c>
      <c r="Q2547" s="19" t="s">
        <v>29</v>
      </c>
      <c r="R2547" s="19">
        <v>6230</v>
      </c>
      <c r="S2547" s="19" t="str">
        <f>IF(COUNTIF($B$2:B2547,B2547)&gt;1,"重複","")</f>
        <v/>
      </c>
      <c r="T2547" s="19" t="s">
        <v>11124</v>
      </c>
    </row>
    <row r="2548" spans="1:20" s="19" customFormat="1" hidden="1">
      <c r="A2548" s="19">
        <v>720060061</v>
      </c>
      <c r="B2548" s="19">
        <v>20020746</v>
      </c>
      <c r="C2548" s="19" t="s">
        <v>1658</v>
      </c>
      <c r="D2548" s="19" t="s">
        <v>1659</v>
      </c>
      <c r="E2548" s="20">
        <v>35886</v>
      </c>
      <c r="F2548" s="20">
        <v>36250</v>
      </c>
      <c r="G2548" s="19" t="s">
        <v>75</v>
      </c>
      <c r="H2548" s="19" t="s">
        <v>119</v>
      </c>
      <c r="I2548" s="19" t="s">
        <v>12017</v>
      </c>
      <c r="O2548" s="19" t="s">
        <v>10792</v>
      </c>
      <c r="P2548" s="20"/>
      <c r="R2548" s="19">
        <v>6230</v>
      </c>
      <c r="S2548" s="19" t="str">
        <f>IF(COUNTIF($B$2:B2548,B2548)&gt;1,"重複","")</f>
        <v/>
      </c>
      <c r="T2548" s="19" t="s">
        <v>11124</v>
      </c>
    </row>
    <row r="2549" spans="1:20" s="19" customFormat="1" hidden="1">
      <c r="A2549" s="19">
        <v>720060062</v>
      </c>
      <c r="B2549" s="19">
        <v>20065446</v>
      </c>
      <c r="C2549" s="19" t="s">
        <v>7052</v>
      </c>
      <c r="D2549" s="19" t="s">
        <v>7053</v>
      </c>
      <c r="E2549" s="20">
        <v>38456</v>
      </c>
      <c r="F2549" s="20">
        <v>38807</v>
      </c>
      <c r="G2549" s="19" t="s">
        <v>75</v>
      </c>
      <c r="H2549" s="19" t="s">
        <v>119</v>
      </c>
      <c r="I2549" s="19" t="s">
        <v>7054</v>
      </c>
      <c r="J2549" s="19" t="s">
        <v>7055</v>
      </c>
      <c r="K2549" s="19" t="s">
        <v>12018</v>
      </c>
      <c r="L2549" s="19" t="s">
        <v>12019</v>
      </c>
      <c r="O2549" s="19" t="s">
        <v>10792</v>
      </c>
      <c r="P2549" s="20"/>
      <c r="R2549" s="19">
        <v>6230</v>
      </c>
      <c r="S2549" s="19" t="str">
        <f>IF(COUNTIF($B$2:B2549,B2549)&gt;1,"重複","")</f>
        <v/>
      </c>
      <c r="T2549" s="19" t="s">
        <v>11124</v>
      </c>
    </row>
    <row r="2550" spans="1:20" s="26" customFormat="1" hidden="1">
      <c r="A2550" s="26">
        <v>720060063</v>
      </c>
      <c r="B2550" s="26">
        <v>20029968</v>
      </c>
      <c r="C2550" s="26" t="s">
        <v>146</v>
      </c>
      <c r="D2550" s="26" t="s">
        <v>147</v>
      </c>
      <c r="E2550" s="27">
        <v>44652</v>
      </c>
      <c r="F2550" s="27"/>
      <c r="G2550" s="26" t="s">
        <v>75</v>
      </c>
      <c r="H2550" s="26" t="s">
        <v>10781</v>
      </c>
      <c r="I2550" s="26" t="s">
        <v>839</v>
      </c>
      <c r="J2550" s="26" t="s">
        <v>840</v>
      </c>
      <c r="K2550" s="26" t="s">
        <v>12020</v>
      </c>
      <c r="O2550" s="26" t="s">
        <v>10782</v>
      </c>
      <c r="P2550" s="28"/>
      <c r="Q2550" s="26" t="s">
        <v>75</v>
      </c>
      <c r="R2550" s="26">
        <v>6230</v>
      </c>
      <c r="S2550" s="26" t="str">
        <f>IF(COUNTIF($B$2:B2550,B2550)&gt;1,"重複","")</f>
        <v/>
      </c>
      <c r="T2550" s="26" t="s">
        <v>12021</v>
      </c>
    </row>
    <row r="2551" spans="1:20" s="26" customFormat="1" hidden="1">
      <c r="A2551" s="26">
        <v>720060063</v>
      </c>
      <c r="B2551" s="26">
        <v>20054136</v>
      </c>
      <c r="C2551" s="26" t="s">
        <v>146</v>
      </c>
      <c r="D2551" s="26" t="s">
        <v>147</v>
      </c>
      <c r="E2551" s="27">
        <v>37895</v>
      </c>
      <c r="F2551" s="27">
        <v>38077</v>
      </c>
      <c r="G2551" s="26" t="s">
        <v>75</v>
      </c>
      <c r="H2551" s="26" t="s">
        <v>125</v>
      </c>
      <c r="I2551" s="26" t="s">
        <v>918</v>
      </c>
      <c r="O2551" s="26" t="s">
        <v>10764</v>
      </c>
      <c r="P2551" s="28"/>
      <c r="Q2551" s="29"/>
      <c r="R2551" s="26">
        <v>5230</v>
      </c>
      <c r="S2551" s="26" t="str">
        <f>IF(COUNTIF($B$2:B2551,B2551)&gt;1,"重複","")</f>
        <v/>
      </c>
      <c r="T2551" s="26" t="s">
        <v>12021</v>
      </c>
    </row>
    <row r="2552" spans="1:20" s="19" customFormat="1" hidden="1">
      <c r="A2552" s="19">
        <v>720060064</v>
      </c>
      <c r="B2552" s="19">
        <v>20028100</v>
      </c>
      <c r="C2552" s="19" t="s">
        <v>5181</v>
      </c>
      <c r="D2552" s="19" t="s">
        <v>5182</v>
      </c>
      <c r="E2552" s="20">
        <v>36069</v>
      </c>
      <c r="F2552" s="20">
        <v>36250</v>
      </c>
      <c r="G2552" s="19" t="s">
        <v>75</v>
      </c>
      <c r="H2552" s="19" t="s">
        <v>76</v>
      </c>
      <c r="I2552" s="19" t="s">
        <v>2655</v>
      </c>
      <c r="O2552" s="19" t="s">
        <v>10776</v>
      </c>
      <c r="P2552" s="20"/>
      <c r="R2552" s="19">
        <v>6230</v>
      </c>
      <c r="S2552" s="19" t="str">
        <f>IF(COUNTIF($B$2:B2552,B2552)&gt;1,"重複","")</f>
        <v/>
      </c>
      <c r="T2552" s="19" t="s">
        <v>11124</v>
      </c>
    </row>
    <row r="2553" spans="1:20" s="19" customFormat="1" hidden="1">
      <c r="A2553" s="19">
        <v>720060064</v>
      </c>
      <c r="B2553" s="19">
        <v>20022055</v>
      </c>
      <c r="C2553" s="19" t="s">
        <v>5181</v>
      </c>
      <c r="D2553" s="19" t="s">
        <v>5182</v>
      </c>
      <c r="E2553" s="20">
        <v>35886</v>
      </c>
      <c r="F2553" s="20">
        <v>36250</v>
      </c>
      <c r="G2553" s="19" t="s">
        <v>75</v>
      </c>
      <c r="H2553" s="19" t="s">
        <v>94</v>
      </c>
      <c r="O2553" s="19" t="s">
        <v>10768</v>
      </c>
      <c r="P2553" s="20"/>
      <c r="R2553" s="19">
        <v>6230</v>
      </c>
      <c r="S2553" s="19" t="str">
        <f>IF(COUNTIF($B$2:B2553,B2553)&gt;1,"重複","")</f>
        <v/>
      </c>
      <c r="T2553" s="19" t="s">
        <v>11124</v>
      </c>
    </row>
    <row r="2554" spans="1:20" s="22" customFormat="1" hidden="1">
      <c r="A2554" s="25">
        <v>720060065</v>
      </c>
      <c r="B2554" s="25">
        <v>20027976</v>
      </c>
      <c r="C2554" s="25" t="s">
        <v>774</v>
      </c>
      <c r="D2554" s="25" t="s">
        <v>775</v>
      </c>
      <c r="E2554" s="30">
        <v>35886</v>
      </c>
      <c r="F2554" s="30">
        <v>36250</v>
      </c>
      <c r="G2554" s="25" t="s">
        <v>75</v>
      </c>
      <c r="H2554" s="25" t="s">
        <v>76</v>
      </c>
      <c r="I2554" s="25" t="s">
        <v>10913</v>
      </c>
      <c r="J2554" s="25" t="s">
        <v>10914</v>
      </c>
      <c r="K2554" s="25" t="s">
        <v>10915</v>
      </c>
      <c r="L2554" s="25" t="s">
        <v>10916</v>
      </c>
      <c r="M2554" s="25"/>
      <c r="N2554" s="25"/>
      <c r="O2554" s="25" t="s">
        <v>10776</v>
      </c>
      <c r="P2554" s="30">
        <v>41374</v>
      </c>
      <c r="Q2554" s="25" t="s">
        <v>29</v>
      </c>
      <c r="R2554" s="25">
        <v>5730</v>
      </c>
      <c r="S2554" s="22" t="str">
        <f>IF(COUNTIF($B$2:B2554,B2554)&gt;1,"重複","")</f>
        <v/>
      </c>
      <c r="T2554" s="25" t="s">
        <v>10765</v>
      </c>
    </row>
    <row r="2555" spans="1:20" s="22" customFormat="1" hidden="1">
      <c r="A2555" s="25">
        <v>720060065</v>
      </c>
      <c r="B2555" s="25">
        <v>20029569</v>
      </c>
      <c r="C2555" s="25" t="s">
        <v>774</v>
      </c>
      <c r="D2555" s="25" t="s">
        <v>775</v>
      </c>
      <c r="E2555" s="30">
        <v>44663</v>
      </c>
      <c r="F2555" s="30">
        <v>45016</v>
      </c>
      <c r="G2555" s="25" t="s">
        <v>75</v>
      </c>
      <c r="H2555" s="25" t="s">
        <v>10781</v>
      </c>
      <c r="I2555" s="25" t="s">
        <v>826</v>
      </c>
      <c r="J2555" s="25" t="s">
        <v>826</v>
      </c>
      <c r="K2555" s="25" t="s">
        <v>810</v>
      </c>
      <c r="L2555" s="25" t="s">
        <v>827</v>
      </c>
      <c r="M2555" s="25" t="s">
        <v>827</v>
      </c>
      <c r="N2555" s="25" t="s">
        <v>810</v>
      </c>
      <c r="O2555" s="25" t="s">
        <v>10782</v>
      </c>
      <c r="P2555" s="30">
        <v>41374</v>
      </c>
      <c r="Q2555" s="25" t="s">
        <v>29</v>
      </c>
      <c r="R2555" s="25">
        <v>6230</v>
      </c>
      <c r="S2555" s="22" t="str">
        <f>IF(COUNTIF($B$2:B2555,B2555)&gt;1,"重複","")</f>
        <v/>
      </c>
      <c r="T2555" s="25" t="s">
        <v>10765</v>
      </c>
    </row>
    <row r="2556" spans="1:20" s="22" customFormat="1" hidden="1">
      <c r="A2556" s="25">
        <v>720060065</v>
      </c>
      <c r="B2556" s="25">
        <v>20032397</v>
      </c>
      <c r="C2556" s="25" t="s">
        <v>774</v>
      </c>
      <c r="D2556" s="25" t="s">
        <v>775</v>
      </c>
      <c r="E2556" s="30">
        <v>36617</v>
      </c>
      <c r="F2556" s="30">
        <v>36981</v>
      </c>
      <c r="G2556" s="25" t="s">
        <v>75</v>
      </c>
      <c r="H2556" s="25" t="s">
        <v>28</v>
      </c>
      <c r="I2556" s="25" t="s">
        <v>12385</v>
      </c>
      <c r="J2556" s="25"/>
      <c r="K2556" s="25"/>
      <c r="L2556" s="25"/>
      <c r="M2556" s="25"/>
      <c r="N2556" s="25"/>
      <c r="O2556" s="25" t="s">
        <v>10787</v>
      </c>
      <c r="P2556" s="30"/>
      <c r="Q2556" s="25"/>
      <c r="R2556" s="25">
        <v>5730</v>
      </c>
      <c r="S2556" s="22" t="str">
        <f>IF(COUNTIF($B$2:B2556,B2556)&gt;1,"重複","")</f>
        <v/>
      </c>
      <c r="T2556" s="25" t="s">
        <v>10765</v>
      </c>
    </row>
    <row r="2557" spans="1:20" s="22" customFormat="1" hidden="1">
      <c r="A2557" s="25">
        <v>720060065</v>
      </c>
      <c r="B2557" s="25">
        <v>20022862</v>
      </c>
      <c r="C2557" s="25" t="s">
        <v>774</v>
      </c>
      <c r="D2557" s="25" t="s">
        <v>775</v>
      </c>
      <c r="E2557" s="30">
        <v>35886</v>
      </c>
      <c r="F2557" s="30">
        <v>36250</v>
      </c>
      <c r="G2557" s="25" t="s">
        <v>75</v>
      </c>
      <c r="H2557" s="25" t="s">
        <v>33</v>
      </c>
      <c r="I2557" s="25" t="s">
        <v>12267</v>
      </c>
      <c r="J2557" s="25" t="s">
        <v>12045</v>
      </c>
      <c r="K2557" s="25"/>
      <c r="L2557" s="25"/>
      <c r="M2557" s="25"/>
      <c r="N2557" s="25"/>
      <c r="O2557" s="25" t="s">
        <v>10770</v>
      </c>
      <c r="P2557" s="30"/>
      <c r="Q2557" s="25"/>
      <c r="R2557" s="25">
        <v>5730</v>
      </c>
      <c r="S2557" s="22" t="str">
        <f>IF(COUNTIF($B$2:B2557,B2557)&gt;1,"重複","")</f>
        <v/>
      </c>
      <c r="T2557" s="25" t="s">
        <v>10765</v>
      </c>
    </row>
    <row r="2558" spans="1:20" s="19" customFormat="1" hidden="1">
      <c r="A2558" s="19">
        <v>720060066</v>
      </c>
      <c r="B2558" s="19">
        <v>20046602</v>
      </c>
      <c r="C2558" s="19" t="s">
        <v>900</v>
      </c>
      <c r="D2558" s="19" t="s">
        <v>901</v>
      </c>
      <c r="E2558" s="20">
        <v>37561</v>
      </c>
      <c r="F2558" s="20">
        <v>37711</v>
      </c>
      <c r="G2558" s="19" t="s">
        <v>75</v>
      </c>
      <c r="H2558" s="19" t="s">
        <v>76</v>
      </c>
      <c r="I2558" s="19" t="s">
        <v>2538</v>
      </c>
      <c r="O2558" s="19" t="s">
        <v>10776</v>
      </c>
      <c r="P2558" s="20">
        <v>41374</v>
      </c>
      <c r="Q2558" s="19" t="s">
        <v>29</v>
      </c>
      <c r="R2558" s="19">
        <v>4190</v>
      </c>
      <c r="S2558" s="19" t="str">
        <f>IF(COUNTIF($B$2:B2558,B2558)&gt;1,"重複","")</f>
        <v/>
      </c>
      <c r="T2558" s="19" t="s">
        <v>11124</v>
      </c>
    </row>
    <row r="2559" spans="1:20" s="19" customFormat="1" hidden="1">
      <c r="A2559" s="19">
        <v>720060067</v>
      </c>
      <c r="B2559" s="19">
        <v>20102873</v>
      </c>
      <c r="C2559" s="19" t="s">
        <v>5295</v>
      </c>
      <c r="D2559" s="19" t="s">
        <v>5296</v>
      </c>
      <c r="E2559" s="20">
        <v>40024</v>
      </c>
      <c r="F2559" s="20">
        <v>40268</v>
      </c>
      <c r="G2559" s="19" t="s">
        <v>75</v>
      </c>
      <c r="H2559" s="19" t="s">
        <v>2315</v>
      </c>
      <c r="I2559" s="19" t="s">
        <v>5297</v>
      </c>
      <c r="O2559" s="19" t="s">
        <v>10773</v>
      </c>
      <c r="P2559" s="20"/>
      <c r="R2559" s="19">
        <v>7000</v>
      </c>
      <c r="S2559" s="19" t="str">
        <f>IF(COUNTIF($B$2:B2559,B2559)&gt;1,"重複","")</f>
        <v/>
      </c>
      <c r="T2559" s="19" t="s">
        <v>11124</v>
      </c>
    </row>
    <row r="2560" spans="1:20" s="19" customFormat="1" hidden="1">
      <c r="A2560" s="19">
        <v>720060067</v>
      </c>
      <c r="B2560" s="19">
        <v>20020532</v>
      </c>
      <c r="C2560" s="19" t="s">
        <v>5295</v>
      </c>
      <c r="D2560" s="19" t="s">
        <v>5296</v>
      </c>
      <c r="E2560" s="20">
        <v>35886</v>
      </c>
      <c r="F2560" s="20">
        <v>36250</v>
      </c>
      <c r="G2560" s="19" t="s">
        <v>75</v>
      </c>
      <c r="H2560" s="19" t="s">
        <v>119</v>
      </c>
      <c r="I2560" s="19" t="s">
        <v>12013</v>
      </c>
      <c r="J2560" s="19" t="s">
        <v>12014</v>
      </c>
      <c r="O2560" s="19" t="s">
        <v>10792</v>
      </c>
      <c r="P2560" s="20"/>
      <c r="R2560" s="19">
        <v>5730</v>
      </c>
      <c r="S2560" s="19" t="str">
        <f>IF(COUNTIF($B$2:B2560,B2560)&gt;1,"重複","")</f>
        <v/>
      </c>
      <c r="T2560" s="19" t="s">
        <v>11124</v>
      </c>
    </row>
    <row r="2561" spans="1:20" s="22" customFormat="1" hidden="1">
      <c r="A2561" s="22">
        <v>720060068</v>
      </c>
      <c r="B2561" s="22">
        <v>20029480</v>
      </c>
      <c r="C2561" s="22" t="s">
        <v>822</v>
      </c>
      <c r="D2561" s="22" t="s">
        <v>823</v>
      </c>
      <c r="E2561" s="23">
        <v>44652</v>
      </c>
      <c r="F2561" s="23">
        <v>45016</v>
      </c>
      <c r="G2561" s="22" t="s">
        <v>75</v>
      </c>
      <c r="H2561" s="22" t="s">
        <v>10781</v>
      </c>
      <c r="I2561" s="22" t="s">
        <v>824</v>
      </c>
      <c r="J2561" s="22" t="s">
        <v>824</v>
      </c>
      <c r="O2561" s="22" t="s">
        <v>10782</v>
      </c>
      <c r="P2561" s="24">
        <v>41374</v>
      </c>
      <c r="Q2561" s="22" t="s">
        <v>29</v>
      </c>
      <c r="R2561" s="22">
        <v>5230</v>
      </c>
      <c r="S2561" s="22" t="str">
        <f>IF(COUNTIF($B$2:B2561,B2561)&gt;1,"重複","")</f>
        <v/>
      </c>
      <c r="T2561" s="22" t="s">
        <v>10765</v>
      </c>
    </row>
    <row r="2562" spans="1:20" s="19" customFormat="1" hidden="1">
      <c r="A2562" s="19">
        <v>720060069</v>
      </c>
      <c r="B2562" s="19">
        <v>20053664</v>
      </c>
      <c r="C2562" s="19" t="s">
        <v>3622</v>
      </c>
      <c r="D2562" s="19" t="s">
        <v>3623</v>
      </c>
      <c r="E2562" s="20">
        <v>37803</v>
      </c>
      <c r="F2562" s="20">
        <v>38077</v>
      </c>
      <c r="G2562" s="19" t="s">
        <v>75</v>
      </c>
      <c r="H2562" s="19" t="s">
        <v>76</v>
      </c>
      <c r="I2562" s="19" t="s">
        <v>5932</v>
      </c>
      <c r="O2562" s="19" t="s">
        <v>10776</v>
      </c>
      <c r="P2562" s="20">
        <v>41374</v>
      </c>
      <c r="Q2562" s="19" t="s">
        <v>29</v>
      </c>
      <c r="R2562" s="19">
        <v>5230</v>
      </c>
      <c r="S2562" s="19" t="str">
        <f>IF(COUNTIF($B$2:B2562,B2562)&gt;1,"重複","")</f>
        <v/>
      </c>
      <c r="T2562" s="19" t="s">
        <v>11124</v>
      </c>
    </row>
    <row r="2563" spans="1:20" s="19" customFormat="1" hidden="1">
      <c r="A2563" s="19">
        <v>720060070</v>
      </c>
      <c r="B2563" s="19">
        <v>20031071</v>
      </c>
      <c r="C2563" s="19" t="s">
        <v>7013</v>
      </c>
      <c r="D2563" s="19" t="s">
        <v>7014</v>
      </c>
      <c r="E2563" s="20">
        <v>35886</v>
      </c>
      <c r="F2563" s="20">
        <v>36250</v>
      </c>
      <c r="G2563" s="19" t="s">
        <v>75</v>
      </c>
      <c r="H2563" s="19" t="s">
        <v>94</v>
      </c>
      <c r="O2563" s="19" t="s">
        <v>10768</v>
      </c>
      <c r="P2563" s="20"/>
      <c r="R2563" s="19">
        <v>5230</v>
      </c>
      <c r="S2563" s="19" t="str">
        <f>IF(COUNTIF($B$2:B2563,B2563)&gt;1,"重複","")</f>
        <v/>
      </c>
      <c r="T2563" s="19" t="s">
        <v>11124</v>
      </c>
    </row>
    <row r="2564" spans="1:20" s="19" customFormat="1" hidden="1">
      <c r="A2564" s="19">
        <v>720060071</v>
      </c>
      <c r="B2564" s="19">
        <v>20057197</v>
      </c>
      <c r="C2564" s="19" t="s">
        <v>5933</v>
      </c>
      <c r="D2564" s="19" t="s">
        <v>5934</v>
      </c>
      <c r="E2564" s="20">
        <v>38089</v>
      </c>
      <c r="F2564" s="20">
        <v>38442</v>
      </c>
      <c r="G2564" s="19" t="s">
        <v>75</v>
      </c>
      <c r="H2564" s="19" t="s">
        <v>2660</v>
      </c>
      <c r="I2564" s="19" t="s">
        <v>12048</v>
      </c>
      <c r="J2564" s="19" t="s">
        <v>12048</v>
      </c>
      <c r="O2564" s="19" t="s">
        <v>10769</v>
      </c>
      <c r="P2564" s="20"/>
      <c r="R2564" s="19">
        <v>5230</v>
      </c>
      <c r="S2564" s="19" t="str">
        <f>IF(COUNTIF($B$2:B2564,B2564)&gt;1,"重複","")</f>
        <v/>
      </c>
      <c r="T2564" s="19" t="s">
        <v>11124</v>
      </c>
    </row>
    <row r="2565" spans="1:20" s="19" customFormat="1" hidden="1">
      <c r="A2565" s="19">
        <v>720060072</v>
      </c>
      <c r="B2565" s="19">
        <v>20073341</v>
      </c>
      <c r="C2565" s="19" t="s">
        <v>6531</v>
      </c>
      <c r="D2565" s="19" t="s">
        <v>6532</v>
      </c>
      <c r="E2565" s="20">
        <v>38821</v>
      </c>
      <c r="F2565" s="20">
        <v>39172</v>
      </c>
      <c r="G2565" s="19" t="s">
        <v>75</v>
      </c>
      <c r="H2565" s="19" t="s">
        <v>2660</v>
      </c>
      <c r="I2565" s="19" t="s">
        <v>6549</v>
      </c>
      <c r="J2565" s="19" t="s">
        <v>7042</v>
      </c>
      <c r="O2565" s="19" t="s">
        <v>10769</v>
      </c>
      <c r="P2565" s="20"/>
      <c r="R2565" s="19">
        <v>4740</v>
      </c>
      <c r="S2565" s="19" t="str">
        <f>IF(COUNTIF($B$2:B2565,B2565)&gt;1,"重複","")</f>
        <v/>
      </c>
      <c r="T2565" s="19" t="s">
        <v>11124</v>
      </c>
    </row>
    <row r="2566" spans="1:20" s="19" customFormat="1" hidden="1">
      <c r="A2566" s="19">
        <v>720060073</v>
      </c>
      <c r="B2566" s="19">
        <v>20073031</v>
      </c>
      <c r="C2566" s="19" t="s">
        <v>5944</v>
      </c>
      <c r="D2566" s="19" t="s">
        <v>5945</v>
      </c>
      <c r="E2566" s="20">
        <v>38821</v>
      </c>
      <c r="F2566" s="20">
        <v>39172</v>
      </c>
      <c r="G2566" s="19" t="s">
        <v>75</v>
      </c>
      <c r="H2566" s="19" t="s">
        <v>76</v>
      </c>
      <c r="I2566" s="19" t="s">
        <v>442</v>
      </c>
      <c r="O2566" s="19" t="s">
        <v>10776</v>
      </c>
      <c r="P2566" s="20"/>
      <c r="R2566" s="19">
        <v>5230</v>
      </c>
      <c r="S2566" s="19" t="str">
        <f>IF(COUNTIF($B$2:B2566,B2566)&gt;1,"重複","")</f>
        <v/>
      </c>
      <c r="T2566" s="19" t="s">
        <v>11124</v>
      </c>
    </row>
    <row r="2567" spans="1:20" s="19" customFormat="1" hidden="1">
      <c r="A2567" s="19">
        <v>720060073</v>
      </c>
      <c r="B2567" s="19">
        <v>20063640</v>
      </c>
      <c r="C2567" s="19" t="s">
        <v>5944</v>
      </c>
      <c r="D2567" s="19" t="s">
        <v>5945</v>
      </c>
      <c r="E2567" s="20">
        <v>38307</v>
      </c>
      <c r="F2567" s="20">
        <v>38442</v>
      </c>
      <c r="G2567" s="19" t="s">
        <v>75</v>
      </c>
      <c r="H2567" s="19" t="s">
        <v>119</v>
      </c>
      <c r="I2567" s="19" t="s">
        <v>1510</v>
      </c>
      <c r="O2567" s="19" t="s">
        <v>10792</v>
      </c>
      <c r="P2567" s="20"/>
      <c r="R2567" s="19">
        <v>5230</v>
      </c>
      <c r="S2567" s="19" t="str">
        <f>IF(COUNTIF($B$2:B2567,B2567)&gt;1,"重複","")</f>
        <v/>
      </c>
      <c r="T2567" s="19" t="s">
        <v>11124</v>
      </c>
    </row>
    <row r="2568" spans="1:20" s="19" customFormat="1" hidden="1">
      <c r="A2568" s="19">
        <v>720060074</v>
      </c>
      <c r="B2568" s="19">
        <v>20057202</v>
      </c>
      <c r="C2568" s="19" t="s">
        <v>6517</v>
      </c>
      <c r="D2568" s="19" t="s">
        <v>6518</v>
      </c>
      <c r="E2568" s="20">
        <v>38089</v>
      </c>
      <c r="F2568" s="20">
        <v>38442</v>
      </c>
      <c r="G2568" s="19" t="s">
        <v>75</v>
      </c>
      <c r="H2568" s="19" t="s">
        <v>2660</v>
      </c>
      <c r="I2568" s="19" t="s">
        <v>847</v>
      </c>
      <c r="J2568" s="19" t="s">
        <v>848</v>
      </c>
      <c r="O2568" s="19" t="s">
        <v>10769</v>
      </c>
      <c r="P2568" s="20"/>
      <c r="R2568" s="19">
        <v>4740</v>
      </c>
      <c r="S2568" s="19" t="str">
        <f>IF(COUNTIF($B$2:B2568,B2568)&gt;1,"重複","")</f>
        <v/>
      </c>
      <c r="T2568" s="19" t="s">
        <v>11124</v>
      </c>
    </row>
    <row r="2569" spans="1:20" s="22" customFormat="1" hidden="1">
      <c r="A2569" s="22">
        <v>720060075</v>
      </c>
      <c r="B2569" s="22">
        <v>20048125</v>
      </c>
      <c r="C2569" s="22" t="s">
        <v>144</v>
      </c>
      <c r="D2569" s="22" t="s">
        <v>145</v>
      </c>
      <c r="E2569" s="23">
        <v>44666</v>
      </c>
      <c r="F2569" s="23">
        <v>45016</v>
      </c>
      <c r="G2569" s="22" t="s">
        <v>75</v>
      </c>
      <c r="H2569" s="22" t="s">
        <v>74</v>
      </c>
      <c r="I2569" s="22" t="s">
        <v>10818</v>
      </c>
      <c r="O2569" s="22" t="s">
        <v>10819</v>
      </c>
      <c r="P2569" s="24">
        <v>41374</v>
      </c>
      <c r="Q2569" s="22" t="s">
        <v>29</v>
      </c>
      <c r="R2569" s="22">
        <v>6230</v>
      </c>
      <c r="S2569" s="22" t="str">
        <f>IF(COUNTIF($B$2:B2569,B2569)&gt;1,"重複","")</f>
        <v/>
      </c>
      <c r="T2569" s="22" t="s">
        <v>10765</v>
      </c>
    </row>
    <row r="2570" spans="1:20" s="22" customFormat="1" hidden="1">
      <c r="A2570" s="22">
        <v>720060075</v>
      </c>
      <c r="B2570" s="22">
        <v>20048082</v>
      </c>
      <c r="C2570" s="22" t="s">
        <v>144</v>
      </c>
      <c r="D2570" s="22" t="s">
        <v>145</v>
      </c>
      <c r="E2570" s="23">
        <v>44663</v>
      </c>
      <c r="F2570" s="23">
        <v>45016</v>
      </c>
      <c r="G2570" s="22" t="s">
        <v>75</v>
      </c>
      <c r="H2570" s="22" t="s">
        <v>10781</v>
      </c>
      <c r="I2570" s="22" t="s">
        <v>820</v>
      </c>
      <c r="J2570" s="22" t="s">
        <v>820</v>
      </c>
      <c r="K2570" s="22" t="s">
        <v>820</v>
      </c>
      <c r="L2570" s="22" t="s">
        <v>821</v>
      </c>
      <c r="M2570" s="22" t="s">
        <v>821</v>
      </c>
      <c r="O2570" s="22" t="s">
        <v>10782</v>
      </c>
      <c r="P2570" s="24">
        <v>41374</v>
      </c>
      <c r="Q2570" s="22" t="s">
        <v>29</v>
      </c>
      <c r="R2570" s="22">
        <v>6230</v>
      </c>
      <c r="S2570" s="22" t="str">
        <f>IF(COUNTIF($B$2:B2570,B2570)&gt;1,"重複","")</f>
        <v/>
      </c>
      <c r="T2570" s="22" t="s">
        <v>10765</v>
      </c>
    </row>
    <row r="2571" spans="1:20" s="22" customFormat="1" hidden="1">
      <c r="A2571" s="22">
        <v>720060076</v>
      </c>
      <c r="B2571" s="22">
        <v>20031391</v>
      </c>
      <c r="C2571" s="22" t="s">
        <v>878</v>
      </c>
      <c r="D2571" s="22" t="s">
        <v>879</v>
      </c>
      <c r="E2571" s="23">
        <v>35886</v>
      </c>
      <c r="F2571" s="23">
        <v>36250</v>
      </c>
      <c r="G2571" s="22" t="s">
        <v>75</v>
      </c>
      <c r="H2571" s="22" t="s">
        <v>94</v>
      </c>
      <c r="O2571" s="22" t="s">
        <v>10768</v>
      </c>
      <c r="P2571" s="23">
        <v>41374</v>
      </c>
      <c r="Q2571" s="22" t="s">
        <v>29</v>
      </c>
      <c r="R2571" s="22">
        <v>4740</v>
      </c>
      <c r="S2571" s="22" t="str">
        <f>IF(COUNTIF($B$2:B2571,B2571)&gt;1,"重複","")</f>
        <v/>
      </c>
      <c r="T2571" s="22" t="s">
        <v>10765</v>
      </c>
    </row>
    <row r="2572" spans="1:20" s="22" customFormat="1" hidden="1">
      <c r="A2572" s="22">
        <v>720060076</v>
      </c>
      <c r="B2572" s="22">
        <v>20032722</v>
      </c>
      <c r="C2572" s="25" t="s">
        <v>878</v>
      </c>
      <c r="D2572" s="22" t="s">
        <v>879</v>
      </c>
      <c r="E2572" s="23">
        <v>44663</v>
      </c>
      <c r="F2572" s="23">
        <v>45016</v>
      </c>
      <c r="G2572" s="22" t="s">
        <v>75</v>
      </c>
      <c r="H2572" s="22" t="s">
        <v>10781</v>
      </c>
      <c r="I2572" s="22" t="s">
        <v>802</v>
      </c>
      <c r="J2572" s="22" t="s">
        <v>803</v>
      </c>
      <c r="O2572" s="22" t="s">
        <v>10782</v>
      </c>
      <c r="P2572" s="24">
        <v>41374</v>
      </c>
      <c r="Q2572" s="22" t="s">
        <v>29</v>
      </c>
      <c r="R2572" s="22">
        <v>6230</v>
      </c>
      <c r="S2572" s="22" t="str">
        <f>IF(COUNTIF($B$2:B2572,B2572)&gt;1,"重複","")</f>
        <v/>
      </c>
      <c r="T2572" s="22" t="s">
        <v>10765</v>
      </c>
    </row>
    <row r="2573" spans="1:20" s="22" customFormat="1" hidden="1">
      <c r="A2573" s="22">
        <v>720060076</v>
      </c>
      <c r="B2573" s="22">
        <v>20021050</v>
      </c>
      <c r="C2573" s="22" t="s">
        <v>878</v>
      </c>
      <c r="D2573" s="22" t="s">
        <v>879</v>
      </c>
      <c r="E2573" s="23">
        <v>35886</v>
      </c>
      <c r="F2573" s="23">
        <v>36250</v>
      </c>
      <c r="G2573" s="22" t="s">
        <v>75</v>
      </c>
      <c r="H2573" s="22" t="s">
        <v>119</v>
      </c>
      <c r="I2573" s="22" t="s">
        <v>7581</v>
      </c>
      <c r="J2573" s="22" t="s">
        <v>12077</v>
      </c>
      <c r="O2573" s="22" t="s">
        <v>10792</v>
      </c>
      <c r="P2573" s="23"/>
      <c r="R2573" s="22">
        <v>4740</v>
      </c>
      <c r="S2573" s="22" t="str">
        <f>IF(COUNTIF($B$2:B2573,B2573)&gt;1,"重複","")</f>
        <v/>
      </c>
      <c r="T2573" s="22" t="s">
        <v>10765</v>
      </c>
    </row>
    <row r="2574" spans="1:20" s="19" customFormat="1" hidden="1">
      <c r="A2574" s="19">
        <v>720060077</v>
      </c>
      <c r="B2574" s="19">
        <v>20077886</v>
      </c>
      <c r="C2574" s="19" t="s">
        <v>4902</v>
      </c>
      <c r="D2574" s="19" t="s">
        <v>4903</v>
      </c>
      <c r="E2574" s="20">
        <v>38961</v>
      </c>
      <c r="F2574" s="20">
        <v>39172</v>
      </c>
      <c r="G2574" s="19" t="s">
        <v>75</v>
      </c>
      <c r="H2574" s="19" t="s">
        <v>119</v>
      </c>
      <c r="I2574" s="19" t="s">
        <v>1293</v>
      </c>
      <c r="O2574" s="19" t="s">
        <v>10792</v>
      </c>
      <c r="P2574" s="20"/>
      <c r="R2574" s="19">
        <v>6230</v>
      </c>
      <c r="S2574" s="19" t="str">
        <f>IF(COUNTIF($B$2:B2574,B2574)&gt;1,"重複","")</f>
        <v/>
      </c>
      <c r="T2574" s="19" t="s">
        <v>11124</v>
      </c>
    </row>
    <row r="2575" spans="1:20" s="19" customFormat="1" hidden="1">
      <c r="A2575" s="19">
        <v>720060077</v>
      </c>
      <c r="B2575" s="19">
        <v>20031035</v>
      </c>
      <c r="C2575" s="19" t="s">
        <v>4902</v>
      </c>
      <c r="D2575" s="19" t="s">
        <v>4903</v>
      </c>
      <c r="E2575" s="20">
        <v>36069</v>
      </c>
      <c r="F2575" s="20">
        <v>36250</v>
      </c>
      <c r="G2575" s="19" t="s">
        <v>75</v>
      </c>
      <c r="H2575" s="19" t="s">
        <v>94</v>
      </c>
      <c r="I2575" s="19" t="s">
        <v>1293</v>
      </c>
      <c r="O2575" s="19" t="s">
        <v>10768</v>
      </c>
      <c r="P2575" s="20"/>
      <c r="R2575" s="19">
        <v>6230</v>
      </c>
      <c r="S2575" s="19" t="str">
        <f>IF(COUNTIF($B$2:B2575,B2575)&gt;1,"重複","")</f>
        <v/>
      </c>
      <c r="T2575" s="19" t="s">
        <v>11124</v>
      </c>
    </row>
    <row r="2576" spans="1:20" s="22" customFormat="1" hidden="1">
      <c r="A2576" s="22">
        <v>720060078</v>
      </c>
      <c r="B2576" s="22">
        <v>20055823</v>
      </c>
      <c r="C2576" s="22" t="s">
        <v>151</v>
      </c>
      <c r="D2576" s="22" t="s">
        <v>152</v>
      </c>
      <c r="E2576" s="23">
        <v>44663</v>
      </c>
      <c r="F2576" s="23">
        <v>45016</v>
      </c>
      <c r="G2576" s="22" t="s">
        <v>75</v>
      </c>
      <c r="H2576" s="22" t="s">
        <v>125</v>
      </c>
      <c r="I2576" s="22" t="s">
        <v>10597</v>
      </c>
      <c r="O2576" s="22" t="s">
        <v>10764</v>
      </c>
      <c r="P2576" s="24">
        <v>41914</v>
      </c>
      <c r="Q2576" s="22" t="s">
        <v>29</v>
      </c>
      <c r="R2576" s="22">
        <v>5230</v>
      </c>
      <c r="S2576" s="22" t="str">
        <f>IF(COUNTIF($B$2:B2576,B2576)&gt;1,"重複","")</f>
        <v/>
      </c>
      <c r="T2576" s="22" t="s">
        <v>10765</v>
      </c>
    </row>
    <row r="2577" spans="1:20" s="22" customFormat="1" hidden="1">
      <c r="A2577" s="22">
        <v>720060078</v>
      </c>
      <c r="B2577" s="22">
        <v>20040006</v>
      </c>
      <c r="C2577" s="22" t="s">
        <v>151</v>
      </c>
      <c r="D2577" s="22" t="s">
        <v>152</v>
      </c>
      <c r="E2577" s="23">
        <v>44663</v>
      </c>
      <c r="F2577" s="23">
        <v>45016</v>
      </c>
      <c r="G2577" s="22" t="s">
        <v>75</v>
      </c>
      <c r="H2577" s="22" t="s">
        <v>10781</v>
      </c>
      <c r="I2577" s="22" t="s">
        <v>139</v>
      </c>
      <c r="O2577" s="22" t="s">
        <v>10782</v>
      </c>
      <c r="P2577" s="24">
        <v>41914</v>
      </c>
      <c r="Q2577" s="22" t="s">
        <v>29</v>
      </c>
      <c r="R2577" s="22">
        <v>6230</v>
      </c>
      <c r="S2577" s="22" t="str">
        <f>IF(COUNTIF($B$2:B2577,B2577)&gt;1,"重複","")</f>
        <v/>
      </c>
      <c r="T2577" s="22" t="s">
        <v>10765</v>
      </c>
    </row>
    <row r="2578" spans="1:20" s="19" customFormat="1" hidden="1">
      <c r="A2578" s="19">
        <v>720060079</v>
      </c>
      <c r="B2578" s="19">
        <v>20016443</v>
      </c>
      <c r="C2578" s="19" t="s">
        <v>4846</v>
      </c>
      <c r="D2578" s="19" t="s">
        <v>4847</v>
      </c>
      <c r="E2578" s="20">
        <v>36982</v>
      </c>
      <c r="F2578" s="20">
        <v>37346</v>
      </c>
      <c r="G2578" s="19" t="s">
        <v>75</v>
      </c>
      <c r="H2578" s="19" t="s">
        <v>76</v>
      </c>
      <c r="I2578" s="19" t="s">
        <v>3637</v>
      </c>
      <c r="O2578" s="19" t="s">
        <v>10776</v>
      </c>
      <c r="P2578" s="20"/>
      <c r="R2578" s="19">
        <v>6230</v>
      </c>
      <c r="S2578" s="19" t="str">
        <f>IF(COUNTIF($B$2:B2578,B2578)&gt;1,"重複","")</f>
        <v/>
      </c>
      <c r="T2578" s="19" t="s">
        <v>11124</v>
      </c>
    </row>
    <row r="2579" spans="1:20" s="19" customFormat="1" hidden="1">
      <c r="A2579" s="19">
        <v>720060081</v>
      </c>
      <c r="B2579" s="19">
        <v>20020755</v>
      </c>
      <c r="C2579" s="19" t="s">
        <v>5891</v>
      </c>
      <c r="D2579" s="19" t="s">
        <v>5892</v>
      </c>
      <c r="E2579" s="20">
        <v>35886</v>
      </c>
      <c r="F2579" s="20">
        <v>36250</v>
      </c>
      <c r="G2579" s="19" t="s">
        <v>75</v>
      </c>
      <c r="H2579" s="19" t="s">
        <v>119</v>
      </c>
      <c r="I2579" s="19" t="s">
        <v>12100</v>
      </c>
      <c r="J2579" s="19" t="s">
        <v>5450</v>
      </c>
      <c r="K2579" s="19" t="s">
        <v>12101</v>
      </c>
      <c r="O2579" s="19" t="s">
        <v>10792</v>
      </c>
      <c r="P2579" s="20"/>
      <c r="R2579" s="19">
        <v>4740</v>
      </c>
      <c r="S2579" s="19" t="str">
        <f>IF(COUNTIF($B$2:B2579,B2579)&gt;1,"重複","")</f>
        <v/>
      </c>
      <c r="T2579" s="19" t="s">
        <v>11124</v>
      </c>
    </row>
    <row r="2580" spans="1:20" s="19" customFormat="1" hidden="1">
      <c r="A2580" s="19">
        <v>720060082</v>
      </c>
      <c r="B2580" s="19">
        <v>20056624</v>
      </c>
      <c r="C2580" s="19" t="s">
        <v>4183</v>
      </c>
      <c r="D2580" s="19" t="s">
        <v>4184</v>
      </c>
      <c r="E2580" s="20">
        <v>38089</v>
      </c>
      <c r="F2580" s="20">
        <v>38442</v>
      </c>
      <c r="G2580" s="19" t="s">
        <v>75</v>
      </c>
      <c r="H2580" s="19" t="s">
        <v>119</v>
      </c>
      <c r="I2580" s="19" t="s">
        <v>12080</v>
      </c>
      <c r="J2580" s="19" t="s">
        <v>4185</v>
      </c>
      <c r="K2580" s="19" t="s">
        <v>9508</v>
      </c>
      <c r="O2580" s="19" t="s">
        <v>10792</v>
      </c>
      <c r="P2580" s="20"/>
      <c r="R2580" s="19">
        <v>5230</v>
      </c>
      <c r="S2580" s="19" t="str">
        <f>IF(COUNTIF($B$2:B2580,B2580)&gt;1,"重複","")</f>
        <v/>
      </c>
      <c r="T2580" s="19" t="s">
        <v>11124</v>
      </c>
    </row>
    <row r="2581" spans="1:20" s="19" customFormat="1" hidden="1">
      <c r="A2581" s="19">
        <v>720060083</v>
      </c>
      <c r="B2581" s="19">
        <v>20072806</v>
      </c>
      <c r="C2581" s="19" t="s">
        <v>7076</v>
      </c>
      <c r="D2581" s="19" t="s">
        <v>7077</v>
      </c>
      <c r="E2581" s="20">
        <v>38821</v>
      </c>
      <c r="F2581" s="20">
        <v>39172</v>
      </c>
      <c r="G2581" s="19" t="s">
        <v>75</v>
      </c>
      <c r="H2581" s="19" t="s">
        <v>94</v>
      </c>
      <c r="I2581" s="19" t="s">
        <v>7078</v>
      </c>
      <c r="O2581" s="19" t="s">
        <v>10768</v>
      </c>
      <c r="P2581" s="20"/>
      <c r="R2581" s="19">
        <v>5230</v>
      </c>
      <c r="S2581" s="19" t="str">
        <f>IF(COUNTIF($B$2:B2581,B2581)&gt;1,"重複","")</f>
        <v/>
      </c>
      <c r="T2581" s="19" t="s">
        <v>11124</v>
      </c>
    </row>
    <row r="2582" spans="1:20" s="19" customFormat="1" hidden="1">
      <c r="A2582" s="19">
        <v>720060084</v>
      </c>
      <c r="B2582" s="19">
        <v>20056651</v>
      </c>
      <c r="C2582" s="19" t="s">
        <v>7033</v>
      </c>
      <c r="D2582" s="19" t="s">
        <v>7034</v>
      </c>
      <c r="E2582" s="20">
        <v>38089</v>
      </c>
      <c r="F2582" s="20">
        <v>38442</v>
      </c>
      <c r="G2582" s="19" t="s">
        <v>75</v>
      </c>
      <c r="H2582" s="19" t="s">
        <v>94</v>
      </c>
      <c r="I2582" s="19" t="s">
        <v>6482</v>
      </c>
      <c r="J2582" s="19" t="s">
        <v>6483</v>
      </c>
      <c r="O2582" s="19" t="s">
        <v>10768</v>
      </c>
      <c r="P2582" s="20"/>
      <c r="R2582" s="19">
        <v>5230</v>
      </c>
      <c r="S2582" s="19" t="str">
        <f>IF(COUNTIF($B$2:B2582,B2582)&gt;1,"重複","")</f>
        <v/>
      </c>
      <c r="T2582" s="19" t="s">
        <v>11124</v>
      </c>
    </row>
    <row r="2583" spans="1:20" s="19" customFormat="1" hidden="1">
      <c r="A2583" s="19">
        <v>720060085</v>
      </c>
      <c r="B2583" s="19">
        <v>20040015</v>
      </c>
      <c r="C2583" s="19" t="s">
        <v>4356</v>
      </c>
      <c r="D2583" s="19" t="s">
        <v>4357</v>
      </c>
      <c r="E2583" s="20">
        <v>37347</v>
      </c>
      <c r="F2583" s="20">
        <v>37711</v>
      </c>
      <c r="G2583" s="19" t="s">
        <v>75</v>
      </c>
      <c r="H2583" s="19" t="s">
        <v>2660</v>
      </c>
      <c r="I2583" s="19" t="s">
        <v>1990</v>
      </c>
      <c r="O2583" s="19" t="s">
        <v>10769</v>
      </c>
      <c r="P2583" s="20"/>
      <c r="R2583" s="19">
        <v>4740</v>
      </c>
      <c r="S2583" s="19" t="str">
        <f>IF(COUNTIF($B$2:B2583,B2583)&gt;1,"重複","")</f>
        <v/>
      </c>
      <c r="T2583" s="19" t="s">
        <v>11124</v>
      </c>
    </row>
    <row r="2584" spans="1:20" s="19" customFormat="1" hidden="1">
      <c r="A2584" s="19">
        <v>720060086</v>
      </c>
      <c r="B2584" s="19">
        <v>20047885</v>
      </c>
      <c r="C2584" s="19" t="s">
        <v>6497</v>
      </c>
      <c r="D2584" s="19" t="s">
        <v>6498</v>
      </c>
      <c r="E2584" s="20">
        <v>37712</v>
      </c>
      <c r="F2584" s="20">
        <v>38077</v>
      </c>
      <c r="G2584" s="19" t="s">
        <v>75</v>
      </c>
      <c r="H2584" s="19" t="s">
        <v>119</v>
      </c>
      <c r="I2584" s="19" t="s">
        <v>12188</v>
      </c>
      <c r="J2584" s="19" t="s">
        <v>6499</v>
      </c>
      <c r="K2584" s="19" t="s">
        <v>12189</v>
      </c>
      <c r="O2584" s="19" t="s">
        <v>10792</v>
      </c>
      <c r="P2584" s="20"/>
      <c r="R2584" s="19">
        <v>6230</v>
      </c>
      <c r="S2584" s="19" t="str">
        <f>IF(COUNTIF($B$2:B2584,B2584)&gt;1,"重複","")</f>
        <v/>
      </c>
      <c r="T2584" s="19" t="s">
        <v>11124</v>
      </c>
    </row>
    <row r="2585" spans="1:20" s="19" customFormat="1" hidden="1">
      <c r="A2585" s="19">
        <v>720060087</v>
      </c>
      <c r="B2585" s="19">
        <v>20065748</v>
      </c>
      <c r="C2585" s="19" t="s">
        <v>5667</v>
      </c>
      <c r="D2585" s="19" t="s">
        <v>5668</v>
      </c>
      <c r="E2585" s="20">
        <v>38473</v>
      </c>
      <c r="F2585" s="20">
        <v>38807</v>
      </c>
      <c r="G2585" s="19" t="s">
        <v>75</v>
      </c>
      <c r="H2585" s="19" t="s">
        <v>94</v>
      </c>
      <c r="I2585" s="19" t="s">
        <v>6968</v>
      </c>
      <c r="O2585" s="19" t="s">
        <v>10768</v>
      </c>
      <c r="P2585" s="20"/>
      <c r="R2585" s="19">
        <v>6230</v>
      </c>
      <c r="S2585" s="19" t="str">
        <f>IF(COUNTIF($B$2:B2585,B2585)&gt;1,"重複","")</f>
        <v/>
      </c>
      <c r="T2585" s="19" t="s">
        <v>11124</v>
      </c>
    </row>
    <row r="2586" spans="1:20" s="26" customFormat="1" hidden="1">
      <c r="A2586" s="26">
        <v>720060088</v>
      </c>
      <c r="B2586" s="26">
        <v>20071182</v>
      </c>
      <c r="C2586" s="26" t="s">
        <v>924</v>
      </c>
      <c r="D2586" s="26" t="s">
        <v>925</v>
      </c>
      <c r="E2586" s="27">
        <v>38639</v>
      </c>
      <c r="F2586" s="27">
        <v>38807</v>
      </c>
      <c r="G2586" s="26" t="s">
        <v>75</v>
      </c>
      <c r="H2586" s="26" t="s">
        <v>2660</v>
      </c>
      <c r="I2586" s="26" t="s">
        <v>1660</v>
      </c>
      <c r="O2586" s="26" t="s">
        <v>10769</v>
      </c>
      <c r="P2586" s="27">
        <v>41374</v>
      </c>
      <c r="Q2586" s="26" t="s">
        <v>29</v>
      </c>
      <c r="R2586" s="26">
        <v>5230</v>
      </c>
      <c r="S2586" s="26" t="str">
        <f>IF(COUNTIF($B$2:B2586,B2586)&gt;1,"重複","")</f>
        <v/>
      </c>
      <c r="T2586" s="26" t="s">
        <v>12021</v>
      </c>
    </row>
    <row r="2587" spans="1:20" s="26" customFormat="1" hidden="1">
      <c r="A2587" s="26">
        <v>720060088</v>
      </c>
      <c r="B2587" s="26">
        <v>20072693</v>
      </c>
      <c r="C2587" s="26" t="s">
        <v>924</v>
      </c>
      <c r="D2587" s="26" t="s">
        <v>925</v>
      </c>
      <c r="E2587" s="27">
        <v>44652</v>
      </c>
      <c r="F2587" s="27"/>
      <c r="G2587" s="26" t="s">
        <v>75</v>
      </c>
      <c r="H2587" s="26" t="s">
        <v>125</v>
      </c>
      <c r="I2587" s="26" t="s">
        <v>12128</v>
      </c>
      <c r="J2587" s="26" t="s">
        <v>10628</v>
      </c>
      <c r="O2587" s="26" t="s">
        <v>10764</v>
      </c>
      <c r="P2587" s="28"/>
      <c r="Q2587" s="26" t="s">
        <v>75</v>
      </c>
      <c r="R2587" s="26">
        <v>5230</v>
      </c>
      <c r="S2587" s="26" t="str">
        <f>IF(COUNTIF($B$2:B2587,B2587)&gt;1,"重複","")</f>
        <v/>
      </c>
      <c r="T2587" s="26" t="s">
        <v>12021</v>
      </c>
    </row>
    <row r="2588" spans="1:20" s="19" customFormat="1" hidden="1">
      <c r="A2588" s="19">
        <v>720060089</v>
      </c>
      <c r="B2588" s="19">
        <v>20056698</v>
      </c>
      <c r="C2588" s="19" t="s">
        <v>4884</v>
      </c>
      <c r="D2588" s="19" t="s">
        <v>4885</v>
      </c>
      <c r="E2588" s="20">
        <v>38089</v>
      </c>
      <c r="F2588" s="20">
        <v>38442</v>
      </c>
      <c r="G2588" s="19" t="s">
        <v>75</v>
      </c>
      <c r="H2588" s="19" t="s">
        <v>94</v>
      </c>
      <c r="I2588" s="19" t="s">
        <v>4886</v>
      </c>
      <c r="O2588" s="19" t="s">
        <v>10768</v>
      </c>
      <c r="P2588" s="20"/>
      <c r="R2588" s="19">
        <v>6230</v>
      </c>
      <c r="S2588" s="19" t="str">
        <f>IF(COUNTIF($B$2:B2588,B2588)&gt;1,"重複","")</f>
        <v/>
      </c>
      <c r="T2588" s="19" t="s">
        <v>11124</v>
      </c>
    </row>
    <row r="2589" spans="1:20" s="19" customFormat="1" hidden="1">
      <c r="A2589" s="19">
        <v>720060090</v>
      </c>
      <c r="B2589" s="19">
        <v>20036992</v>
      </c>
      <c r="C2589" s="19" t="s">
        <v>5400</v>
      </c>
      <c r="D2589" s="19" t="s">
        <v>5401</v>
      </c>
      <c r="E2589" s="20">
        <v>35921</v>
      </c>
      <c r="F2589" s="20">
        <v>36250</v>
      </c>
      <c r="G2589" s="19" t="s">
        <v>75</v>
      </c>
      <c r="H2589" s="19" t="s">
        <v>94</v>
      </c>
      <c r="I2589" s="19" t="s">
        <v>9595</v>
      </c>
      <c r="O2589" s="19" t="s">
        <v>10768</v>
      </c>
      <c r="P2589" s="20"/>
      <c r="R2589" s="19">
        <v>2370</v>
      </c>
      <c r="S2589" s="19" t="str">
        <f>IF(COUNTIF($B$2:B2589,B2589)&gt;1,"重複","")</f>
        <v/>
      </c>
      <c r="T2589" s="19" t="s">
        <v>11124</v>
      </c>
    </row>
    <row r="2590" spans="1:20" s="19" customFormat="1" hidden="1">
      <c r="A2590" s="19">
        <v>720060091</v>
      </c>
      <c r="B2590" s="19">
        <v>20129451</v>
      </c>
      <c r="C2590" s="19" t="s">
        <v>1664</v>
      </c>
      <c r="D2590" s="19" t="s">
        <v>1665</v>
      </c>
      <c r="E2590" s="20">
        <v>41185</v>
      </c>
      <c r="F2590" s="20">
        <v>41364</v>
      </c>
      <c r="G2590" s="19" t="s">
        <v>75</v>
      </c>
      <c r="H2590" s="19" t="s">
        <v>69</v>
      </c>
      <c r="I2590" s="19" t="s">
        <v>3053</v>
      </c>
      <c r="O2590" s="19" t="s">
        <v>10801</v>
      </c>
      <c r="P2590" s="20">
        <v>41374</v>
      </c>
      <c r="Q2590" s="19" t="s">
        <v>29</v>
      </c>
      <c r="R2590" s="19">
        <v>6230</v>
      </c>
      <c r="S2590" s="19" t="str">
        <f>IF(COUNTIF($B$2:B2590,B2590)&gt;1,"重複","")</f>
        <v/>
      </c>
      <c r="T2590" s="19" t="s">
        <v>11124</v>
      </c>
    </row>
    <row r="2591" spans="1:20" s="19" customFormat="1" hidden="1">
      <c r="A2591" s="19">
        <v>720060091</v>
      </c>
      <c r="B2591" s="19">
        <v>20039465</v>
      </c>
      <c r="C2591" s="19" t="s">
        <v>1664</v>
      </c>
      <c r="D2591" s="19" t="s">
        <v>1665</v>
      </c>
      <c r="E2591" s="20">
        <v>37347</v>
      </c>
      <c r="F2591" s="20">
        <v>37711</v>
      </c>
      <c r="G2591" s="19" t="s">
        <v>75</v>
      </c>
      <c r="H2591" s="19" t="s">
        <v>125</v>
      </c>
      <c r="I2591" s="19" t="s">
        <v>11121</v>
      </c>
      <c r="J2591" s="19" t="s">
        <v>11122</v>
      </c>
      <c r="O2591" s="19" t="s">
        <v>10764</v>
      </c>
      <c r="P2591" s="20">
        <v>43507</v>
      </c>
      <c r="Q2591" s="19" t="s">
        <v>29</v>
      </c>
      <c r="R2591" s="19">
        <v>6230</v>
      </c>
      <c r="S2591" s="19" t="str">
        <f>IF(COUNTIF($B$2:B2591,B2591)&gt;1,"重複","")</f>
        <v/>
      </c>
      <c r="T2591" s="19" t="s">
        <v>11124</v>
      </c>
    </row>
    <row r="2592" spans="1:20" s="19" customFormat="1" hidden="1">
      <c r="A2592" s="19">
        <v>720060092</v>
      </c>
      <c r="B2592" s="19">
        <v>20029434</v>
      </c>
      <c r="C2592" s="19" t="s">
        <v>3974</v>
      </c>
      <c r="D2592" s="19" t="s">
        <v>3975</v>
      </c>
      <c r="E2592" s="20">
        <v>35886</v>
      </c>
      <c r="F2592" s="20">
        <v>36250</v>
      </c>
      <c r="G2592" s="19" t="s">
        <v>75</v>
      </c>
      <c r="H2592" s="19" t="s">
        <v>2660</v>
      </c>
      <c r="I2592" s="19" t="s">
        <v>973</v>
      </c>
      <c r="O2592" s="19" t="s">
        <v>10769</v>
      </c>
      <c r="P2592" s="20"/>
      <c r="R2592" s="19">
        <v>6230</v>
      </c>
      <c r="S2592" s="19" t="str">
        <f>IF(COUNTIF($B$2:B2592,B2592)&gt;1,"重複","")</f>
        <v/>
      </c>
      <c r="T2592" s="19" t="s">
        <v>11124</v>
      </c>
    </row>
    <row r="2593" spans="1:20" s="19" customFormat="1" hidden="1">
      <c r="A2593" s="19">
        <v>720060093</v>
      </c>
      <c r="B2593" s="19">
        <v>20048046</v>
      </c>
      <c r="C2593" s="19" t="s">
        <v>4180</v>
      </c>
      <c r="D2593" s="19" t="s">
        <v>4181</v>
      </c>
      <c r="E2593" s="20">
        <v>37712</v>
      </c>
      <c r="F2593" s="20">
        <v>38077</v>
      </c>
      <c r="G2593" s="19" t="s">
        <v>75</v>
      </c>
      <c r="H2593" s="19" t="s">
        <v>94</v>
      </c>
      <c r="I2593" s="19" t="s">
        <v>12185</v>
      </c>
      <c r="J2593" s="19" t="s">
        <v>7030</v>
      </c>
      <c r="O2593" s="19" t="s">
        <v>10768</v>
      </c>
      <c r="P2593" s="20"/>
      <c r="R2593" s="19">
        <v>4740</v>
      </c>
      <c r="S2593" s="19" t="str">
        <f>IF(COUNTIF($B$2:B2593,B2593)&gt;1,"重複","")</f>
        <v/>
      </c>
      <c r="T2593" s="19" t="s">
        <v>11124</v>
      </c>
    </row>
    <row r="2594" spans="1:20" s="19" customFormat="1" hidden="1">
      <c r="A2594" s="19">
        <v>720060093</v>
      </c>
      <c r="B2594" s="19">
        <v>20047821</v>
      </c>
      <c r="C2594" s="19" t="s">
        <v>4180</v>
      </c>
      <c r="D2594" s="19" t="s">
        <v>4181</v>
      </c>
      <c r="E2594" s="20">
        <v>37712</v>
      </c>
      <c r="F2594" s="20">
        <v>38077</v>
      </c>
      <c r="G2594" s="19" t="s">
        <v>75</v>
      </c>
      <c r="H2594" s="19" t="s">
        <v>119</v>
      </c>
      <c r="I2594" s="19" t="s">
        <v>9619</v>
      </c>
      <c r="O2594" s="19" t="s">
        <v>10792</v>
      </c>
      <c r="P2594" s="20"/>
      <c r="R2594" s="19">
        <v>4740</v>
      </c>
      <c r="S2594" s="19" t="str">
        <f>IF(COUNTIF($B$2:B2594,B2594)&gt;1,"重複","")</f>
        <v/>
      </c>
      <c r="T2594" s="19" t="s">
        <v>11124</v>
      </c>
    </row>
    <row r="2595" spans="1:20" s="22" customFormat="1" hidden="1">
      <c r="A2595" s="22">
        <v>720060094</v>
      </c>
      <c r="B2595" s="22">
        <v>20022621</v>
      </c>
      <c r="C2595" s="22" t="s">
        <v>1285</v>
      </c>
      <c r="D2595" s="22" t="s">
        <v>1286</v>
      </c>
      <c r="E2595" s="23">
        <v>35886</v>
      </c>
      <c r="F2595" s="23">
        <v>36250</v>
      </c>
      <c r="G2595" s="22" t="s">
        <v>75</v>
      </c>
      <c r="H2595" s="22" t="s">
        <v>94</v>
      </c>
      <c r="O2595" s="22" t="s">
        <v>10768</v>
      </c>
      <c r="P2595" s="23">
        <v>41374</v>
      </c>
      <c r="Q2595" s="22" t="s">
        <v>29</v>
      </c>
      <c r="R2595" s="22">
        <v>5230</v>
      </c>
      <c r="S2595" s="22" t="str">
        <f>IF(COUNTIF($B$2:B2595,B2595)&gt;1,"重複","")</f>
        <v/>
      </c>
      <c r="T2595" s="22" t="s">
        <v>10765</v>
      </c>
    </row>
    <row r="2596" spans="1:20" s="22" customFormat="1" hidden="1">
      <c r="A2596" s="22">
        <v>720060094</v>
      </c>
      <c r="B2596" s="22">
        <v>20183725</v>
      </c>
      <c r="C2596" s="22" t="s">
        <v>1285</v>
      </c>
      <c r="D2596" s="22" t="s">
        <v>1286</v>
      </c>
      <c r="E2596" s="23">
        <v>44663</v>
      </c>
      <c r="F2596" s="23">
        <v>45016</v>
      </c>
      <c r="G2596" s="22" t="s">
        <v>75</v>
      </c>
      <c r="H2596" s="22" t="s">
        <v>287</v>
      </c>
      <c r="I2596" s="22" t="s">
        <v>10629</v>
      </c>
      <c r="J2596" s="22" t="s">
        <v>10629</v>
      </c>
      <c r="O2596" s="22" t="s">
        <v>10800</v>
      </c>
      <c r="P2596" s="24">
        <v>41374</v>
      </c>
      <c r="Q2596" s="22" t="s">
        <v>29</v>
      </c>
      <c r="R2596" s="22">
        <v>6230</v>
      </c>
      <c r="S2596" s="22" t="str">
        <f>IF(COUNTIF($B$2:B2596,B2596)&gt;1,"重複","")</f>
        <v/>
      </c>
      <c r="T2596" s="22" t="s">
        <v>10765</v>
      </c>
    </row>
    <row r="2597" spans="1:20" s="19" customFormat="1" hidden="1">
      <c r="A2597" s="19">
        <v>720060095</v>
      </c>
      <c r="B2597" s="19">
        <v>20103061</v>
      </c>
      <c r="C2597" s="19" t="s">
        <v>3210</v>
      </c>
      <c r="D2597" s="19" t="s">
        <v>3211</v>
      </c>
      <c r="E2597" s="20">
        <v>40064</v>
      </c>
      <c r="F2597" s="20">
        <v>40268</v>
      </c>
      <c r="G2597" s="19" t="s">
        <v>75</v>
      </c>
      <c r="H2597" s="19" t="s">
        <v>119</v>
      </c>
      <c r="I2597" s="19" t="s">
        <v>2412</v>
      </c>
      <c r="O2597" s="19" t="s">
        <v>10792</v>
      </c>
      <c r="P2597" s="20">
        <v>41374</v>
      </c>
      <c r="Q2597" s="19" t="s">
        <v>29</v>
      </c>
      <c r="R2597" s="19">
        <v>6230</v>
      </c>
      <c r="S2597" s="19" t="str">
        <f>IF(COUNTIF($B$2:B2597,B2597)&gt;1,"重複","")</f>
        <v/>
      </c>
      <c r="T2597" s="19" t="s">
        <v>11124</v>
      </c>
    </row>
    <row r="2598" spans="1:20" s="19" customFormat="1" hidden="1">
      <c r="A2598" s="19">
        <v>720060095</v>
      </c>
      <c r="B2598" s="19">
        <v>20022348</v>
      </c>
      <c r="C2598" s="19" t="s">
        <v>3210</v>
      </c>
      <c r="D2598" s="19" t="s">
        <v>3211</v>
      </c>
      <c r="E2598" s="20">
        <v>35886</v>
      </c>
      <c r="F2598" s="20">
        <v>36250</v>
      </c>
      <c r="G2598" s="19" t="s">
        <v>75</v>
      </c>
      <c r="H2598" s="19" t="s">
        <v>94</v>
      </c>
      <c r="O2598" s="19" t="s">
        <v>10768</v>
      </c>
      <c r="P2598" s="20">
        <v>41374</v>
      </c>
      <c r="Q2598" s="19" t="s">
        <v>29</v>
      </c>
      <c r="R2598" s="19">
        <v>6230</v>
      </c>
      <c r="S2598" s="19" t="str">
        <f>IF(COUNTIF($B$2:B2598,B2598)&gt;1,"重複","")</f>
        <v/>
      </c>
      <c r="T2598" s="19" t="s">
        <v>11124</v>
      </c>
    </row>
    <row r="2599" spans="1:20" s="19" customFormat="1" hidden="1">
      <c r="A2599" s="19">
        <v>720060096</v>
      </c>
      <c r="B2599" s="19">
        <v>20047565</v>
      </c>
      <c r="C2599" s="19" t="s">
        <v>7026</v>
      </c>
      <c r="D2599" s="19" t="s">
        <v>7027</v>
      </c>
      <c r="E2599" s="20">
        <v>37712</v>
      </c>
      <c r="F2599" s="20">
        <v>38077</v>
      </c>
      <c r="G2599" s="19" t="s">
        <v>75</v>
      </c>
      <c r="H2599" s="19" t="s">
        <v>28</v>
      </c>
      <c r="I2599" s="19" t="s">
        <v>7028</v>
      </c>
      <c r="J2599" s="19" t="s">
        <v>12401</v>
      </c>
      <c r="K2599" s="19" t="s">
        <v>7029</v>
      </c>
      <c r="O2599" s="19" t="s">
        <v>10787</v>
      </c>
      <c r="P2599" s="20"/>
      <c r="R2599" s="19">
        <v>6230</v>
      </c>
      <c r="S2599" s="19" t="str">
        <f>IF(COUNTIF($B$2:B2599,B2599)&gt;1,"重複","")</f>
        <v/>
      </c>
      <c r="T2599" s="19" t="s">
        <v>11124</v>
      </c>
    </row>
    <row r="2600" spans="1:20" s="19" customFormat="1" hidden="1">
      <c r="A2600" s="19">
        <v>720060097</v>
      </c>
      <c r="B2600" s="19">
        <v>20034184</v>
      </c>
      <c r="C2600" s="19" t="s">
        <v>5917</v>
      </c>
      <c r="D2600" s="19" t="s">
        <v>5918</v>
      </c>
      <c r="E2600" s="20">
        <v>37165</v>
      </c>
      <c r="F2600" s="20">
        <v>37346</v>
      </c>
      <c r="G2600" s="19" t="s">
        <v>75</v>
      </c>
      <c r="H2600" s="19" t="s">
        <v>94</v>
      </c>
      <c r="I2600" s="19" t="s">
        <v>12404</v>
      </c>
      <c r="O2600" s="19" t="s">
        <v>10768</v>
      </c>
      <c r="P2600" s="20"/>
      <c r="R2600" s="19">
        <v>4190</v>
      </c>
      <c r="S2600" s="19" t="str">
        <f>IF(COUNTIF($B$2:B2600,B2600)&gt;1,"重複","")</f>
        <v/>
      </c>
      <c r="T2600" s="19" t="s">
        <v>11124</v>
      </c>
    </row>
    <row r="2601" spans="1:20" s="22" customFormat="1" hidden="1">
      <c r="A2601" s="22">
        <v>720060098</v>
      </c>
      <c r="B2601" s="22">
        <v>20022756</v>
      </c>
      <c r="C2601" s="22" t="s">
        <v>757</v>
      </c>
      <c r="D2601" s="22" t="s">
        <v>758</v>
      </c>
      <c r="E2601" s="23">
        <v>44663</v>
      </c>
      <c r="F2601" s="23">
        <v>45016</v>
      </c>
      <c r="G2601" s="22" t="s">
        <v>75</v>
      </c>
      <c r="H2601" s="22" t="s">
        <v>33</v>
      </c>
      <c r="I2601" s="22" t="s">
        <v>759</v>
      </c>
      <c r="O2601" s="22" t="s">
        <v>10770</v>
      </c>
      <c r="P2601" s="24">
        <v>41374</v>
      </c>
      <c r="Q2601" s="22" t="s">
        <v>29</v>
      </c>
      <c r="R2601" s="22">
        <v>6230</v>
      </c>
      <c r="S2601" s="22" t="str">
        <f>IF(COUNTIF($B$2:B2601,B2601)&gt;1,"重複","")</f>
        <v/>
      </c>
      <c r="T2601" s="22" t="s">
        <v>10765</v>
      </c>
    </row>
    <row r="2602" spans="1:20" s="22" customFormat="1" hidden="1">
      <c r="A2602" s="22">
        <v>720060098</v>
      </c>
      <c r="B2602" s="22">
        <v>20028917</v>
      </c>
      <c r="C2602" s="22" t="s">
        <v>757</v>
      </c>
      <c r="D2602" s="22" t="s">
        <v>758</v>
      </c>
      <c r="E2602" s="23">
        <v>44663</v>
      </c>
      <c r="F2602" s="23">
        <v>45016</v>
      </c>
      <c r="G2602" s="22" t="s">
        <v>75</v>
      </c>
      <c r="H2602" s="22" t="s">
        <v>10781</v>
      </c>
      <c r="I2602" s="22" t="s">
        <v>794</v>
      </c>
      <c r="J2602" s="22" t="s">
        <v>794</v>
      </c>
      <c r="O2602" s="22" t="s">
        <v>10782</v>
      </c>
      <c r="P2602" s="24">
        <v>41374</v>
      </c>
      <c r="Q2602" s="22" t="s">
        <v>29</v>
      </c>
      <c r="R2602" s="22">
        <v>6230</v>
      </c>
      <c r="S2602" s="22" t="str">
        <f>IF(COUNTIF($B$2:B2602,B2602)&gt;1,"重複","")</f>
        <v/>
      </c>
      <c r="T2602" s="22" t="s">
        <v>10765</v>
      </c>
    </row>
    <row r="2603" spans="1:20" s="22" customFormat="1" hidden="1">
      <c r="A2603" s="22">
        <v>720060098</v>
      </c>
      <c r="B2603" s="22">
        <v>20031373</v>
      </c>
      <c r="C2603" s="22" t="s">
        <v>757</v>
      </c>
      <c r="D2603" s="22" t="s">
        <v>758</v>
      </c>
      <c r="E2603" s="23">
        <v>35886</v>
      </c>
      <c r="F2603" s="23">
        <v>36250</v>
      </c>
      <c r="G2603" s="22" t="s">
        <v>75</v>
      </c>
      <c r="H2603" s="22" t="s">
        <v>94</v>
      </c>
      <c r="O2603" s="22" t="s">
        <v>10768</v>
      </c>
      <c r="P2603" s="23"/>
      <c r="R2603" s="22">
        <v>5730</v>
      </c>
      <c r="S2603" s="22" t="str">
        <f>IF(COUNTIF($B$2:B2603,B2603)&gt;1,"重複","")</f>
        <v/>
      </c>
      <c r="T2603" s="22" t="s">
        <v>10765</v>
      </c>
    </row>
    <row r="2604" spans="1:20" s="19" customFormat="1" hidden="1">
      <c r="A2604" s="19">
        <v>720060099</v>
      </c>
      <c r="B2604" s="19">
        <v>20029141</v>
      </c>
      <c r="C2604" s="19" t="s">
        <v>800</v>
      </c>
      <c r="D2604" s="19" t="s">
        <v>801</v>
      </c>
      <c r="E2604" s="20">
        <v>35886</v>
      </c>
      <c r="F2604" s="20">
        <v>36250</v>
      </c>
      <c r="G2604" s="19" t="s">
        <v>75</v>
      </c>
      <c r="H2604" s="19" t="s">
        <v>10781</v>
      </c>
      <c r="I2604" s="19" t="s">
        <v>10416</v>
      </c>
      <c r="O2604" s="19" t="s">
        <v>10782</v>
      </c>
      <c r="P2604" s="20">
        <v>41374</v>
      </c>
      <c r="Q2604" s="19" t="s">
        <v>29</v>
      </c>
      <c r="R2604" s="19">
        <v>5730</v>
      </c>
      <c r="S2604" s="19" t="str">
        <f>IF(COUNTIF($B$2:B2604,B2604)&gt;1,"重複","")</f>
        <v/>
      </c>
      <c r="T2604" s="19" t="s">
        <v>11124</v>
      </c>
    </row>
    <row r="2605" spans="1:20" s="19" customFormat="1" hidden="1">
      <c r="A2605" s="19">
        <v>720060100</v>
      </c>
      <c r="B2605" s="19">
        <v>20054312</v>
      </c>
      <c r="C2605" s="19" t="s">
        <v>2646</v>
      </c>
      <c r="D2605" s="19" t="s">
        <v>2647</v>
      </c>
      <c r="E2605" s="20">
        <v>37895</v>
      </c>
      <c r="F2605" s="20">
        <v>38077</v>
      </c>
      <c r="G2605" s="19" t="s">
        <v>75</v>
      </c>
      <c r="H2605" s="19" t="s">
        <v>94</v>
      </c>
      <c r="I2605" s="19" t="s">
        <v>1250</v>
      </c>
      <c r="O2605" s="19" t="s">
        <v>10768</v>
      </c>
      <c r="P2605" s="20">
        <v>42284</v>
      </c>
      <c r="Q2605" s="19" t="s">
        <v>29</v>
      </c>
      <c r="R2605" s="19">
        <v>6230</v>
      </c>
      <c r="S2605" s="19" t="str">
        <f>IF(COUNTIF($B$2:B2605,B2605)&gt;1,"重複","")</f>
        <v/>
      </c>
      <c r="T2605" s="19" t="s">
        <v>11124</v>
      </c>
    </row>
    <row r="2606" spans="1:20" s="19" customFormat="1" hidden="1">
      <c r="A2606" s="19">
        <v>720060101</v>
      </c>
      <c r="B2606" s="19">
        <v>20029300</v>
      </c>
      <c r="C2606" s="19" t="s">
        <v>812</v>
      </c>
      <c r="D2606" s="19" t="s">
        <v>813</v>
      </c>
      <c r="E2606" s="20">
        <v>35886</v>
      </c>
      <c r="F2606" s="20">
        <v>36250</v>
      </c>
      <c r="G2606" s="19" t="s">
        <v>75</v>
      </c>
      <c r="H2606" s="19" t="s">
        <v>10781</v>
      </c>
      <c r="O2606" s="19" t="s">
        <v>10782</v>
      </c>
      <c r="P2606" s="20">
        <v>41374</v>
      </c>
      <c r="Q2606" s="19" t="s">
        <v>29</v>
      </c>
      <c r="R2606" s="19">
        <v>5730</v>
      </c>
      <c r="S2606" s="19" t="str">
        <f>IF(COUNTIF($B$2:B2606,B2606)&gt;1,"重複","")</f>
        <v/>
      </c>
      <c r="T2606" s="19" t="s">
        <v>11124</v>
      </c>
    </row>
    <row r="2607" spans="1:20" s="19" customFormat="1" hidden="1">
      <c r="A2607" s="19">
        <v>720060102</v>
      </c>
      <c r="B2607" s="19">
        <v>20073183</v>
      </c>
      <c r="C2607" s="19" t="s">
        <v>4870</v>
      </c>
      <c r="D2607" s="19" t="s">
        <v>4871</v>
      </c>
      <c r="E2607" s="20">
        <v>38821</v>
      </c>
      <c r="F2607" s="20">
        <v>39172</v>
      </c>
      <c r="G2607" s="19" t="s">
        <v>75</v>
      </c>
      <c r="H2607" s="19" t="s">
        <v>94</v>
      </c>
      <c r="I2607" s="19" t="s">
        <v>6530</v>
      </c>
      <c r="J2607" s="19" t="s">
        <v>12358</v>
      </c>
      <c r="O2607" s="19" t="s">
        <v>10768</v>
      </c>
      <c r="P2607" s="20"/>
      <c r="R2607" s="19">
        <v>5230</v>
      </c>
      <c r="S2607" s="19" t="str">
        <f>IF(COUNTIF($B$2:B2607,B2607)&gt;1,"重複","")</f>
        <v/>
      </c>
      <c r="T2607" s="19" t="s">
        <v>11124</v>
      </c>
    </row>
    <row r="2608" spans="1:20" s="19" customFormat="1" hidden="1">
      <c r="A2608" s="19">
        <v>720060102</v>
      </c>
      <c r="B2608" s="19">
        <v>20029666</v>
      </c>
      <c r="C2608" s="19" t="s">
        <v>4870</v>
      </c>
      <c r="D2608" s="19" t="s">
        <v>4871</v>
      </c>
      <c r="E2608" s="20">
        <v>35886</v>
      </c>
      <c r="F2608" s="20">
        <v>36250</v>
      </c>
      <c r="G2608" s="19" t="s">
        <v>75</v>
      </c>
      <c r="H2608" s="19" t="s">
        <v>2660</v>
      </c>
      <c r="I2608" s="19" t="s">
        <v>10415</v>
      </c>
      <c r="O2608" s="19" t="s">
        <v>10769</v>
      </c>
      <c r="P2608" s="20"/>
      <c r="R2608" s="19">
        <v>4740</v>
      </c>
      <c r="S2608" s="19" t="str">
        <f>IF(COUNTIF($B$2:B2608,B2608)&gt;1,"重複","")</f>
        <v/>
      </c>
      <c r="T2608" s="19" t="s">
        <v>11124</v>
      </c>
    </row>
    <row r="2609" spans="1:20" s="19" customFormat="1" hidden="1">
      <c r="A2609" s="19">
        <v>720060103</v>
      </c>
      <c r="B2609" s="19">
        <v>20029294</v>
      </c>
      <c r="C2609" s="19" t="s">
        <v>4864</v>
      </c>
      <c r="D2609" s="19" t="s">
        <v>4865</v>
      </c>
      <c r="E2609" s="20">
        <v>35886</v>
      </c>
      <c r="F2609" s="20">
        <v>36250</v>
      </c>
      <c r="G2609" s="19" t="s">
        <v>75</v>
      </c>
      <c r="H2609" s="19" t="s">
        <v>2660</v>
      </c>
      <c r="O2609" s="19" t="s">
        <v>10769</v>
      </c>
      <c r="P2609" s="20"/>
      <c r="R2609" s="19">
        <v>5230</v>
      </c>
      <c r="S2609" s="19" t="str">
        <f>IF(COUNTIF($B$2:B2609,B2609)&gt;1,"重複","")</f>
        <v/>
      </c>
      <c r="T2609" s="19" t="s">
        <v>11124</v>
      </c>
    </row>
    <row r="2610" spans="1:20" s="19" customFormat="1" hidden="1">
      <c r="A2610" s="19">
        <v>720060104</v>
      </c>
      <c r="B2610" s="19">
        <v>20072675</v>
      </c>
      <c r="C2610" s="19" t="s">
        <v>3238</v>
      </c>
      <c r="D2610" s="19" t="s">
        <v>3239</v>
      </c>
      <c r="E2610" s="20">
        <v>38821</v>
      </c>
      <c r="F2610" s="20">
        <v>39172</v>
      </c>
      <c r="G2610" s="19" t="s">
        <v>75</v>
      </c>
      <c r="H2610" s="19" t="s">
        <v>119</v>
      </c>
      <c r="I2610" s="19" t="s">
        <v>306</v>
      </c>
      <c r="O2610" s="19" t="s">
        <v>10792</v>
      </c>
      <c r="P2610" s="20">
        <v>41374</v>
      </c>
      <c r="Q2610" s="19" t="s">
        <v>29</v>
      </c>
      <c r="R2610" s="19">
        <v>6230</v>
      </c>
      <c r="S2610" s="19" t="str">
        <f>IF(COUNTIF($B$2:B2610,B2610)&gt;1,"重複","")</f>
        <v/>
      </c>
      <c r="T2610" s="19" t="s">
        <v>11124</v>
      </c>
    </row>
    <row r="2611" spans="1:20" s="22" customFormat="1" hidden="1">
      <c r="A2611" s="22">
        <v>720060105</v>
      </c>
      <c r="B2611" s="22">
        <v>20065571</v>
      </c>
      <c r="C2611" s="22" t="s">
        <v>920</v>
      </c>
      <c r="D2611" s="22" t="s">
        <v>921</v>
      </c>
      <c r="E2611" s="23">
        <v>44663</v>
      </c>
      <c r="F2611" s="23">
        <v>45016</v>
      </c>
      <c r="G2611" s="22" t="s">
        <v>75</v>
      </c>
      <c r="H2611" s="22" t="s">
        <v>10781</v>
      </c>
      <c r="I2611" s="22" t="s">
        <v>922</v>
      </c>
      <c r="J2611" s="22" t="s">
        <v>923</v>
      </c>
      <c r="O2611" s="22" t="s">
        <v>10782</v>
      </c>
      <c r="P2611" s="24">
        <v>41374</v>
      </c>
      <c r="Q2611" s="22" t="s">
        <v>29</v>
      </c>
      <c r="R2611" s="22">
        <v>6230</v>
      </c>
      <c r="S2611" s="22" t="str">
        <f>IF(COUNTIF($B$2:B2611,B2611)&gt;1,"重複","")</f>
        <v/>
      </c>
      <c r="T2611" s="22" t="s">
        <v>10765</v>
      </c>
    </row>
    <row r="2612" spans="1:20" s="19" customFormat="1" hidden="1">
      <c r="A2612" s="19">
        <v>720060106</v>
      </c>
      <c r="B2612" s="19">
        <v>20056661</v>
      </c>
      <c r="C2612" s="19" t="s">
        <v>3988</v>
      </c>
      <c r="D2612" s="19" t="s">
        <v>3989</v>
      </c>
      <c r="E2612" s="20">
        <v>38089</v>
      </c>
      <c r="F2612" s="20">
        <v>38442</v>
      </c>
      <c r="G2612" s="19" t="s">
        <v>75</v>
      </c>
      <c r="H2612" s="19" t="s">
        <v>94</v>
      </c>
      <c r="I2612" s="19" t="s">
        <v>1038</v>
      </c>
      <c r="J2612" s="19" t="s">
        <v>1039</v>
      </c>
      <c r="O2612" s="19" t="s">
        <v>10768</v>
      </c>
      <c r="P2612" s="20"/>
      <c r="R2612" s="19">
        <v>5230</v>
      </c>
      <c r="S2612" s="19" t="str">
        <f>IF(COUNTIF($B$2:B2612,B2612)&gt;1,"重複","")</f>
        <v/>
      </c>
      <c r="T2612" s="19" t="s">
        <v>11124</v>
      </c>
    </row>
    <row r="2613" spans="1:20" s="19" customFormat="1" hidden="1">
      <c r="A2613" s="19">
        <v>720060107</v>
      </c>
      <c r="B2613" s="19">
        <v>20030457</v>
      </c>
      <c r="C2613" s="19" t="s">
        <v>6474</v>
      </c>
      <c r="D2613" s="19" t="s">
        <v>6475</v>
      </c>
      <c r="E2613" s="20">
        <v>36251</v>
      </c>
      <c r="F2613" s="20">
        <v>36616</v>
      </c>
      <c r="G2613" s="19" t="s">
        <v>75</v>
      </c>
      <c r="H2613" s="19" t="s">
        <v>2660</v>
      </c>
      <c r="I2613" s="19" t="s">
        <v>814</v>
      </c>
      <c r="O2613" s="19" t="s">
        <v>10769</v>
      </c>
      <c r="P2613" s="20"/>
      <c r="R2613" s="19">
        <v>4740</v>
      </c>
      <c r="S2613" s="19" t="str">
        <f>IF(COUNTIF($B$2:B2613,B2613)&gt;1,"重複","")</f>
        <v/>
      </c>
      <c r="T2613" s="19" t="s">
        <v>11124</v>
      </c>
    </row>
    <row r="2614" spans="1:20" s="19" customFormat="1" hidden="1">
      <c r="A2614" s="19">
        <v>720060108</v>
      </c>
      <c r="B2614" s="19">
        <v>20121421</v>
      </c>
      <c r="C2614" s="19" t="s">
        <v>1902</v>
      </c>
      <c r="D2614" s="19" t="s">
        <v>1903</v>
      </c>
      <c r="E2614" s="20">
        <v>40821</v>
      </c>
      <c r="F2614" s="20">
        <v>40999</v>
      </c>
      <c r="G2614" s="19" t="s">
        <v>75</v>
      </c>
      <c r="H2614" s="19" t="s">
        <v>10781</v>
      </c>
      <c r="I2614" s="19" t="s">
        <v>1828</v>
      </c>
      <c r="O2614" s="19" t="s">
        <v>10782</v>
      </c>
      <c r="P2614" s="20">
        <v>41374</v>
      </c>
      <c r="Q2614" s="19" t="s">
        <v>29</v>
      </c>
      <c r="R2614" s="19">
        <v>6230</v>
      </c>
      <c r="S2614" s="19" t="str">
        <f>IF(COUNTIF($B$2:B2614,B2614)&gt;1,"重複","")</f>
        <v/>
      </c>
      <c r="T2614" s="19" t="s">
        <v>11124</v>
      </c>
    </row>
    <row r="2615" spans="1:20" s="19" customFormat="1" hidden="1">
      <c r="A2615" s="19">
        <v>720060108</v>
      </c>
      <c r="B2615" s="19">
        <v>20027559</v>
      </c>
      <c r="C2615" s="19" t="s">
        <v>1902</v>
      </c>
      <c r="D2615" s="19" t="s">
        <v>1903</v>
      </c>
      <c r="E2615" s="20">
        <v>36617</v>
      </c>
      <c r="F2615" s="20">
        <v>36981</v>
      </c>
      <c r="G2615" s="19" t="s">
        <v>75</v>
      </c>
      <c r="H2615" s="19" t="s">
        <v>76</v>
      </c>
      <c r="I2615" s="19" t="s">
        <v>9307</v>
      </c>
      <c r="O2615" s="19" t="s">
        <v>10776</v>
      </c>
      <c r="P2615" s="20">
        <v>41374</v>
      </c>
      <c r="Q2615" s="19" t="s">
        <v>29</v>
      </c>
      <c r="R2615" s="19">
        <v>5230</v>
      </c>
      <c r="S2615" s="19" t="str">
        <f>IF(COUNTIF($B$2:B2615,B2615)&gt;1,"重複","")</f>
        <v/>
      </c>
      <c r="T2615" s="19" t="s">
        <v>11124</v>
      </c>
    </row>
    <row r="2616" spans="1:20" s="19" customFormat="1" hidden="1">
      <c r="A2616" s="19">
        <v>720060108</v>
      </c>
      <c r="B2616" s="19">
        <v>20105249</v>
      </c>
      <c r="C2616" s="19" t="s">
        <v>1902</v>
      </c>
      <c r="D2616" s="19" t="s">
        <v>1903</v>
      </c>
      <c r="E2616" s="20">
        <v>40118</v>
      </c>
      <c r="F2616" s="20">
        <v>40268</v>
      </c>
      <c r="G2616" s="19" t="s">
        <v>75</v>
      </c>
      <c r="H2616" s="19" t="s">
        <v>2812</v>
      </c>
      <c r="I2616" s="19" t="s">
        <v>5049</v>
      </c>
      <c r="O2616" s="19" t="s">
        <v>10869</v>
      </c>
      <c r="P2616" s="20"/>
      <c r="R2616" s="19">
        <v>6230</v>
      </c>
      <c r="S2616" s="19" t="str">
        <f>IF(COUNTIF($B$2:B2616,B2616)&gt;1,"重複","")</f>
        <v/>
      </c>
      <c r="T2616" s="19" t="s">
        <v>11124</v>
      </c>
    </row>
    <row r="2617" spans="1:20" s="19" customFormat="1" hidden="1">
      <c r="A2617" s="19">
        <v>720060109</v>
      </c>
      <c r="B2617" s="19">
        <v>20078631</v>
      </c>
      <c r="C2617" s="19" t="s">
        <v>6856</v>
      </c>
      <c r="D2617" s="19" t="s">
        <v>6857</v>
      </c>
      <c r="E2617" s="20">
        <v>38991</v>
      </c>
      <c r="F2617" s="20">
        <v>39172</v>
      </c>
      <c r="G2617" s="19" t="s">
        <v>75</v>
      </c>
      <c r="H2617" s="19" t="s">
        <v>2718</v>
      </c>
      <c r="I2617" s="19" t="s">
        <v>2428</v>
      </c>
      <c r="O2617" s="19" t="s">
        <v>10865</v>
      </c>
      <c r="P2617" s="20"/>
      <c r="R2617" s="19">
        <v>4740</v>
      </c>
      <c r="S2617" s="19" t="str">
        <f>IF(COUNTIF($B$2:B2617,B2617)&gt;1,"重複","")</f>
        <v/>
      </c>
      <c r="T2617" s="19" t="s">
        <v>11124</v>
      </c>
    </row>
    <row r="2618" spans="1:20" s="19" customFormat="1" hidden="1">
      <c r="A2618" s="19">
        <v>720060109</v>
      </c>
      <c r="B2618" s="19">
        <v>20065580</v>
      </c>
      <c r="C2618" s="19" t="s">
        <v>6856</v>
      </c>
      <c r="D2618" s="19" t="s">
        <v>6857</v>
      </c>
      <c r="E2618" s="20">
        <v>38456</v>
      </c>
      <c r="F2618" s="20">
        <v>38807</v>
      </c>
      <c r="G2618" s="19" t="s">
        <v>75</v>
      </c>
      <c r="H2618" s="19" t="s">
        <v>2660</v>
      </c>
      <c r="I2618" s="19" t="s">
        <v>5970</v>
      </c>
      <c r="J2618" s="19" t="s">
        <v>5971</v>
      </c>
      <c r="O2618" s="19" t="s">
        <v>10769</v>
      </c>
      <c r="P2618" s="20"/>
      <c r="R2618" s="19">
        <v>4740</v>
      </c>
      <c r="S2618" s="19" t="str">
        <f>IF(COUNTIF($B$2:B2618,B2618)&gt;1,"重複","")</f>
        <v/>
      </c>
      <c r="T2618" s="19" t="s">
        <v>11124</v>
      </c>
    </row>
    <row r="2619" spans="1:20" s="19" customFormat="1" hidden="1">
      <c r="A2619" s="19">
        <v>720060110</v>
      </c>
      <c r="B2619" s="19">
        <v>20040308</v>
      </c>
      <c r="C2619" s="19" t="s">
        <v>2395</v>
      </c>
      <c r="D2619" s="19" t="s">
        <v>2396</v>
      </c>
      <c r="E2619" s="20">
        <v>37347</v>
      </c>
      <c r="F2619" s="20">
        <v>37711</v>
      </c>
      <c r="G2619" s="19" t="s">
        <v>75</v>
      </c>
      <c r="H2619" s="19" t="s">
        <v>119</v>
      </c>
      <c r="I2619" s="19" t="s">
        <v>10847</v>
      </c>
      <c r="J2619" s="19" t="s">
        <v>10848</v>
      </c>
      <c r="O2619" s="19" t="s">
        <v>10792</v>
      </c>
      <c r="P2619" s="20">
        <v>41374</v>
      </c>
      <c r="Q2619" s="19" t="s">
        <v>29</v>
      </c>
      <c r="R2619" s="19">
        <v>6230</v>
      </c>
      <c r="S2619" s="19" t="str">
        <f>IF(COUNTIF($B$2:B2619,B2619)&gt;1,"重複","")</f>
        <v/>
      </c>
      <c r="T2619" s="19" t="s">
        <v>11124</v>
      </c>
    </row>
    <row r="2620" spans="1:20" s="19" customFormat="1" hidden="1">
      <c r="A2620" s="19">
        <v>720060110</v>
      </c>
      <c r="B2620" s="19">
        <v>20030420</v>
      </c>
      <c r="C2620" s="19" t="s">
        <v>2395</v>
      </c>
      <c r="D2620" s="19" t="s">
        <v>2396</v>
      </c>
      <c r="E2620" s="20">
        <v>36251</v>
      </c>
      <c r="F2620" s="20">
        <v>36616</v>
      </c>
      <c r="G2620" s="19" t="s">
        <v>75</v>
      </c>
      <c r="H2620" s="19" t="s">
        <v>10781</v>
      </c>
      <c r="I2620" s="19" t="s">
        <v>10849</v>
      </c>
      <c r="J2620" s="19" t="s">
        <v>10850</v>
      </c>
      <c r="K2620" s="19" t="s">
        <v>10851</v>
      </c>
      <c r="L2620" s="19" t="s">
        <v>2397</v>
      </c>
      <c r="O2620" s="19" t="s">
        <v>10782</v>
      </c>
      <c r="P2620" s="20">
        <v>41374</v>
      </c>
      <c r="Q2620" s="19" t="s">
        <v>29</v>
      </c>
      <c r="R2620" s="19">
        <v>6230</v>
      </c>
      <c r="S2620" s="19" t="str">
        <f>IF(COUNTIF($B$2:B2620,B2620)&gt;1,"重複","")</f>
        <v/>
      </c>
      <c r="T2620" s="19" t="s">
        <v>11124</v>
      </c>
    </row>
    <row r="2621" spans="1:20" s="19" customFormat="1" hidden="1">
      <c r="A2621" s="19">
        <v>720060111</v>
      </c>
      <c r="B2621" s="19">
        <v>20047973</v>
      </c>
      <c r="C2621" s="19" t="s">
        <v>6210</v>
      </c>
      <c r="D2621" s="19" t="s">
        <v>6211</v>
      </c>
      <c r="E2621" s="20">
        <v>37712</v>
      </c>
      <c r="F2621" s="20">
        <v>38077</v>
      </c>
      <c r="G2621" s="19" t="s">
        <v>75</v>
      </c>
      <c r="H2621" s="19" t="s">
        <v>94</v>
      </c>
      <c r="I2621" s="19" t="s">
        <v>4990</v>
      </c>
      <c r="J2621" s="19" t="s">
        <v>12146</v>
      </c>
      <c r="K2621" s="19" t="s">
        <v>12147</v>
      </c>
      <c r="O2621" s="19" t="s">
        <v>10768</v>
      </c>
      <c r="P2621" s="20"/>
      <c r="R2621" s="19">
        <v>6230</v>
      </c>
      <c r="S2621" s="19" t="str">
        <f>IF(COUNTIF($B$2:B2621,B2621)&gt;1,"重複","")</f>
        <v/>
      </c>
      <c r="T2621" s="19" t="s">
        <v>11124</v>
      </c>
    </row>
    <row r="2622" spans="1:20" s="19" customFormat="1" hidden="1">
      <c r="A2622" s="19">
        <v>720060112</v>
      </c>
      <c r="B2622" s="19">
        <v>20029601</v>
      </c>
      <c r="C2622" s="19" t="s">
        <v>4868</v>
      </c>
      <c r="D2622" s="19" t="s">
        <v>4869</v>
      </c>
      <c r="E2622" s="20">
        <v>35886</v>
      </c>
      <c r="F2622" s="20">
        <v>36250</v>
      </c>
      <c r="G2622" s="19" t="s">
        <v>75</v>
      </c>
      <c r="H2622" s="19" t="s">
        <v>2660</v>
      </c>
      <c r="I2622" s="19" t="s">
        <v>12141</v>
      </c>
      <c r="O2622" s="19" t="s">
        <v>10769</v>
      </c>
      <c r="P2622" s="20"/>
      <c r="R2622" s="19">
        <v>6230</v>
      </c>
      <c r="S2622" s="19" t="str">
        <f>IF(COUNTIF($B$2:B2622,B2622)&gt;1,"重複","")</f>
        <v/>
      </c>
      <c r="T2622" s="19" t="s">
        <v>11124</v>
      </c>
    </row>
    <row r="2623" spans="1:20" s="19" customFormat="1" hidden="1">
      <c r="A2623" s="19">
        <v>720060113</v>
      </c>
      <c r="B2623" s="19">
        <v>20021096</v>
      </c>
      <c r="C2623" s="19" t="s">
        <v>3803</v>
      </c>
      <c r="D2623" s="19" t="s">
        <v>3804</v>
      </c>
      <c r="E2623" s="20">
        <v>35886</v>
      </c>
      <c r="F2623" s="20">
        <v>36250</v>
      </c>
      <c r="G2623" s="19" t="s">
        <v>75</v>
      </c>
      <c r="H2623" s="19" t="s">
        <v>119</v>
      </c>
      <c r="I2623" s="19" t="s">
        <v>12142</v>
      </c>
      <c r="J2623" s="19" t="s">
        <v>12143</v>
      </c>
      <c r="O2623" s="19" t="s">
        <v>10792</v>
      </c>
      <c r="P2623" s="20"/>
      <c r="R2623" s="19">
        <v>5730</v>
      </c>
      <c r="S2623" s="19" t="str">
        <f>IF(COUNTIF($B$2:B2623,B2623)&gt;1,"重複","")</f>
        <v/>
      </c>
      <c r="T2623" s="19" t="s">
        <v>11124</v>
      </c>
    </row>
    <row r="2624" spans="1:20" s="19" customFormat="1" hidden="1">
      <c r="A2624" s="19">
        <v>720060114</v>
      </c>
      <c r="B2624" s="19">
        <v>20047900</v>
      </c>
      <c r="C2624" s="19" t="s">
        <v>2539</v>
      </c>
      <c r="D2624" s="19" t="s">
        <v>2540</v>
      </c>
      <c r="E2624" s="20">
        <v>37712</v>
      </c>
      <c r="F2624" s="20">
        <v>38077</v>
      </c>
      <c r="G2624" s="19" t="s">
        <v>75</v>
      </c>
      <c r="H2624" s="19" t="s">
        <v>119</v>
      </c>
      <c r="I2624" s="19" t="s">
        <v>9376</v>
      </c>
      <c r="J2624" s="19" t="s">
        <v>11044</v>
      </c>
      <c r="O2624" s="19" t="s">
        <v>10792</v>
      </c>
      <c r="P2624" s="20">
        <v>42417</v>
      </c>
      <c r="Q2624" s="19" t="s">
        <v>29</v>
      </c>
      <c r="R2624" s="19">
        <v>4740</v>
      </c>
      <c r="S2624" s="19" t="str">
        <f>IF(COUNTIF($B$2:B2624,B2624)&gt;1,"重複","")</f>
        <v/>
      </c>
      <c r="T2624" s="19" t="s">
        <v>11124</v>
      </c>
    </row>
    <row r="2625" spans="1:20" s="19" customFormat="1" hidden="1">
      <c r="A2625" s="19">
        <v>720060115</v>
      </c>
      <c r="B2625" s="19">
        <v>20047937</v>
      </c>
      <c r="C2625" s="19" t="s">
        <v>3619</v>
      </c>
      <c r="D2625" s="19" t="s">
        <v>3620</v>
      </c>
      <c r="E2625" s="20">
        <v>37712</v>
      </c>
      <c r="F2625" s="20">
        <v>38077</v>
      </c>
      <c r="G2625" s="19" t="s">
        <v>75</v>
      </c>
      <c r="H2625" s="19" t="s">
        <v>76</v>
      </c>
      <c r="I2625" s="19" t="s">
        <v>3621</v>
      </c>
      <c r="O2625" s="19" t="s">
        <v>10776</v>
      </c>
      <c r="P2625" s="20">
        <v>41374</v>
      </c>
      <c r="Q2625" s="19" t="s">
        <v>29</v>
      </c>
      <c r="R2625" s="19">
        <v>5230</v>
      </c>
      <c r="S2625" s="19" t="str">
        <f>IF(COUNTIF($B$2:B2625,B2625)&gt;1,"重複","")</f>
        <v/>
      </c>
      <c r="T2625" s="19" t="s">
        <v>11124</v>
      </c>
    </row>
    <row r="2626" spans="1:20" s="19" customFormat="1" hidden="1">
      <c r="A2626" s="19">
        <v>720060116</v>
      </c>
      <c r="B2626" s="19">
        <v>20021236</v>
      </c>
      <c r="C2626" s="19" t="s">
        <v>1673</v>
      </c>
      <c r="D2626" s="19" t="s">
        <v>6454</v>
      </c>
      <c r="E2626" s="20">
        <v>36982</v>
      </c>
      <c r="F2626" s="20">
        <v>37346</v>
      </c>
      <c r="G2626" s="19" t="s">
        <v>75</v>
      </c>
      <c r="H2626" s="19" t="s">
        <v>119</v>
      </c>
      <c r="I2626" s="19" t="s">
        <v>12136</v>
      </c>
      <c r="J2626" s="19" t="s">
        <v>12137</v>
      </c>
      <c r="O2626" s="19" t="s">
        <v>10792</v>
      </c>
      <c r="P2626" s="20"/>
      <c r="R2626" s="19">
        <v>5230</v>
      </c>
      <c r="S2626" s="19" t="str">
        <f>IF(COUNTIF($B$2:B2626,B2626)&gt;1,"重複","")</f>
        <v/>
      </c>
      <c r="T2626" s="19" t="s">
        <v>11124</v>
      </c>
    </row>
    <row r="2627" spans="1:20" s="22" customFormat="1" hidden="1">
      <c r="A2627" s="22">
        <v>720060118</v>
      </c>
      <c r="B2627" s="22">
        <v>20029754</v>
      </c>
      <c r="C2627" s="22" t="s">
        <v>13411</v>
      </c>
      <c r="D2627" s="22" t="s">
        <v>834</v>
      </c>
      <c r="E2627" s="23">
        <v>44663</v>
      </c>
      <c r="F2627" s="23">
        <v>45016</v>
      </c>
      <c r="G2627" s="22" t="s">
        <v>75</v>
      </c>
      <c r="H2627" s="22" t="s">
        <v>10781</v>
      </c>
      <c r="I2627" s="22" t="s">
        <v>802</v>
      </c>
      <c r="J2627" s="22" t="s">
        <v>802</v>
      </c>
      <c r="K2627" s="22" t="s">
        <v>803</v>
      </c>
      <c r="O2627" s="22" t="s">
        <v>10782</v>
      </c>
      <c r="P2627" s="24">
        <v>41374</v>
      </c>
      <c r="Q2627" s="22" t="s">
        <v>29</v>
      </c>
      <c r="R2627" s="22">
        <v>6230</v>
      </c>
      <c r="S2627" s="22" t="str">
        <f>IF(COUNTIF($B$2:B2627,B2627)&gt;1,"重複","")</f>
        <v/>
      </c>
      <c r="T2627" s="22" t="s">
        <v>10765</v>
      </c>
    </row>
    <row r="2628" spans="1:20" s="22" customFormat="1" hidden="1">
      <c r="A2628" s="22">
        <v>720060119</v>
      </c>
      <c r="B2628" s="22">
        <v>20183761</v>
      </c>
      <c r="C2628" s="22" t="s">
        <v>137</v>
      </c>
      <c r="D2628" s="22" t="s">
        <v>138</v>
      </c>
      <c r="E2628" s="23">
        <v>43199</v>
      </c>
      <c r="F2628" s="23">
        <v>43555</v>
      </c>
      <c r="G2628" s="22" t="s">
        <v>75</v>
      </c>
      <c r="H2628" s="22" t="s">
        <v>287</v>
      </c>
      <c r="I2628" s="22" t="s">
        <v>1293</v>
      </c>
      <c r="O2628" s="22" t="s">
        <v>10800</v>
      </c>
      <c r="P2628" s="23">
        <v>41374</v>
      </c>
      <c r="Q2628" s="22" t="s">
        <v>29</v>
      </c>
      <c r="R2628" s="22">
        <v>5730</v>
      </c>
      <c r="S2628" s="22" t="str">
        <f>IF(COUNTIF($B$2:B2628,B2628)&gt;1,"重複","")</f>
        <v/>
      </c>
      <c r="T2628" s="22" t="s">
        <v>10765</v>
      </c>
    </row>
    <row r="2629" spans="1:20" s="22" customFormat="1" hidden="1">
      <c r="A2629" s="22">
        <v>720060119</v>
      </c>
      <c r="B2629" s="22">
        <v>20123849</v>
      </c>
      <c r="C2629" s="22" t="s">
        <v>137</v>
      </c>
      <c r="D2629" s="22" t="s">
        <v>138</v>
      </c>
      <c r="E2629" s="23">
        <v>41009</v>
      </c>
      <c r="F2629" s="23">
        <v>41364</v>
      </c>
      <c r="G2629" s="22" t="s">
        <v>75</v>
      </c>
      <c r="H2629" s="22" t="s">
        <v>119</v>
      </c>
      <c r="I2629" s="22" t="s">
        <v>1293</v>
      </c>
      <c r="O2629" s="22" t="s">
        <v>10792</v>
      </c>
      <c r="P2629" s="23">
        <v>41374</v>
      </c>
      <c r="Q2629" s="22" t="s">
        <v>29</v>
      </c>
      <c r="R2629" s="22">
        <v>5230</v>
      </c>
      <c r="S2629" s="22" t="str">
        <f>IF(COUNTIF($B$2:B2629,B2629)&gt;1,"重複","")</f>
        <v/>
      </c>
      <c r="T2629" s="22" t="s">
        <v>10765</v>
      </c>
    </row>
    <row r="2630" spans="1:20" s="22" customFormat="1" hidden="1">
      <c r="A2630" s="22">
        <v>720060119</v>
      </c>
      <c r="B2630" s="22">
        <v>20031160</v>
      </c>
      <c r="C2630" s="22" t="s">
        <v>137</v>
      </c>
      <c r="D2630" s="22" t="s">
        <v>138</v>
      </c>
      <c r="E2630" s="23">
        <v>35156</v>
      </c>
      <c r="F2630" s="23">
        <v>35520</v>
      </c>
      <c r="G2630" s="22" t="s">
        <v>75</v>
      </c>
      <c r="H2630" s="22" t="s">
        <v>94</v>
      </c>
      <c r="I2630" s="22" t="s">
        <v>1292</v>
      </c>
      <c r="O2630" s="22" t="s">
        <v>10768</v>
      </c>
      <c r="P2630" s="23">
        <v>41374</v>
      </c>
      <c r="Q2630" s="22" t="s">
        <v>29</v>
      </c>
      <c r="R2630" s="22">
        <v>4190</v>
      </c>
      <c r="S2630" s="22" t="str">
        <f>IF(COUNTIF($B$2:B2630,B2630)&gt;1,"重複","")</f>
        <v/>
      </c>
      <c r="T2630" s="22" t="s">
        <v>10765</v>
      </c>
    </row>
    <row r="2631" spans="1:20" s="22" customFormat="1" hidden="1">
      <c r="A2631" s="22">
        <v>720060119</v>
      </c>
      <c r="B2631" s="22">
        <v>20030883</v>
      </c>
      <c r="C2631" s="22" t="s">
        <v>137</v>
      </c>
      <c r="D2631" s="22" t="s">
        <v>138</v>
      </c>
      <c r="E2631" s="23">
        <v>44663</v>
      </c>
      <c r="F2631" s="23">
        <v>45016</v>
      </c>
      <c r="G2631" s="22" t="s">
        <v>75</v>
      </c>
      <c r="H2631" s="22" t="s">
        <v>10781</v>
      </c>
      <c r="I2631" s="22" t="s">
        <v>139</v>
      </c>
      <c r="J2631" s="22" t="s">
        <v>140</v>
      </c>
      <c r="K2631" s="22" t="s">
        <v>140</v>
      </c>
      <c r="O2631" s="22" t="s">
        <v>10782</v>
      </c>
      <c r="P2631" s="24">
        <v>41374</v>
      </c>
      <c r="Q2631" s="22" t="s">
        <v>29</v>
      </c>
      <c r="R2631" s="22">
        <v>6230</v>
      </c>
      <c r="S2631" s="22" t="str">
        <f>IF(COUNTIF($B$2:B2631,B2631)&gt;1,"重複","")</f>
        <v/>
      </c>
      <c r="T2631" s="22" t="s">
        <v>10765</v>
      </c>
    </row>
    <row r="2632" spans="1:20" s="19" customFormat="1" hidden="1">
      <c r="A2632" s="19">
        <v>720060120</v>
      </c>
      <c r="B2632" s="19">
        <v>20029328</v>
      </c>
      <c r="C2632" s="19" t="s">
        <v>6462</v>
      </c>
      <c r="D2632" s="19" t="s">
        <v>6463</v>
      </c>
      <c r="E2632" s="20">
        <v>35886</v>
      </c>
      <c r="F2632" s="20">
        <v>36250</v>
      </c>
      <c r="G2632" s="19" t="s">
        <v>75</v>
      </c>
      <c r="H2632" s="19" t="s">
        <v>2660</v>
      </c>
      <c r="I2632" s="19" t="s">
        <v>10410</v>
      </c>
      <c r="O2632" s="19" t="s">
        <v>10769</v>
      </c>
      <c r="P2632" s="20"/>
      <c r="R2632" s="19">
        <v>6230</v>
      </c>
      <c r="S2632" s="19" t="str">
        <f>IF(COUNTIF($B$2:B2632,B2632)&gt;1,"重複","")</f>
        <v/>
      </c>
      <c r="T2632" s="19" t="s">
        <v>11124</v>
      </c>
    </row>
    <row r="2633" spans="1:20" s="19" customFormat="1" hidden="1">
      <c r="A2633" s="19">
        <v>720060121</v>
      </c>
      <c r="B2633" s="19">
        <v>20015981</v>
      </c>
      <c r="C2633" s="19" t="s">
        <v>5174</v>
      </c>
      <c r="D2633" s="19" t="s">
        <v>5175</v>
      </c>
      <c r="E2633" s="20">
        <v>36982</v>
      </c>
      <c r="F2633" s="20">
        <v>37346</v>
      </c>
      <c r="G2633" s="19" t="s">
        <v>75</v>
      </c>
      <c r="H2633" s="19" t="s">
        <v>94</v>
      </c>
      <c r="I2633" s="19" t="s">
        <v>2420</v>
      </c>
      <c r="O2633" s="19" t="s">
        <v>10768</v>
      </c>
      <c r="P2633" s="20"/>
      <c r="R2633" s="19">
        <v>4740</v>
      </c>
      <c r="S2633" s="19" t="str">
        <f>IF(COUNTIF($B$2:B2633,B2633)&gt;1,"重複","")</f>
        <v/>
      </c>
      <c r="T2633" s="19" t="s">
        <v>11124</v>
      </c>
    </row>
    <row r="2634" spans="1:20" s="19" customFormat="1" hidden="1">
      <c r="A2634" s="19">
        <v>720060122</v>
      </c>
      <c r="B2634" s="19">
        <v>20135009</v>
      </c>
      <c r="C2634" s="19" t="s">
        <v>804</v>
      </c>
      <c r="D2634" s="19" t="s">
        <v>805</v>
      </c>
      <c r="E2634" s="20">
        <v>41425</v>
      </c>
      <c r="F2634" s="20">
        <v>41729</v>
      </c>
      <c r="G2634" s="19" t="s">
        <v>75</v>
      </c>
      <c r="H2634" s="19" t="s">
        <v>76</v>
      </c>
      <c r="I2634" s="19" t="s">
        <v>442</v>
      </c>
      <c r="O2634" s="19" t="s">
        <v>10776</v>
      </c>
      <c r="P2634" s="20">
        <v>41374</v>
      </c>
      <c r="Q2634" s="19" t="s">
        <v>29</v>
      </c>
      <c r="R2634" s="19">
        <v>6230</v>
      </c>
      <c r="S2634" s="19" t="str">
        <f>IF(COUNTIF($B$2:B2634,B2634)&gt;1,"重複","")</f>
        <v/>
      </c>
      <c r="T2634" s="19" t="s">
        <v>11124</v>
      </c>
    </row>
    <row r="2635" spans="1:20" s="19" customFormat="1" hidden="1">
      <c r="A2635" s="19">
        <v>720060122</v>
      </c>
      <c r="B2635" s="19">
        <v>20029160</v>
      </c>
      <c r="C2635" s="19" t="s">
        <v>804</v>
      </c>
      <c r="D2635" s="19" t="s">
        <v>805</v>
      </c>
      <c r="E2635" s="20">
        <v>35886</v>
      </c>
      <c r="F2635" s="20">
        <v>36250</v>
      </c>
      <c r="G2635" s="19" t="s">
        <v>75</v>
      </c>
      <c r="H2635" s="19" t="s">
        <v>10781</v>
      </c>
      <c r="O2635" s="19" t="s">
        <v>10782</v>
      </c>
      <c r="P2635" s="20">
        <v>41374</v>
      </c>
      <c r="Q2635" s="19" t="s">
        <v>29</v>
      </c>
      <c r="R2635" s="19">
        <v>5730</v>
      </c>
      <c r="S2635" s="19" t="str">
        <f>IF(COUNTIF($B$2:B2635,B2635)&gt;1,"重複","")</f>
        <v/>
      </c>
      <c r="T2635" s="19" t="s">
        <v>11124</v>
      </c>
    </row>
    <row r="2636" spans="1:20" s="26" customFormat="1" hidden="1">
      <c r="A2636" s="26">
        <v>720060123</v>
      </c>
      <c r="B2636" s="26">
        <v>20029123</v>
      </c>
      <c r="C2636" s="26" t="s">
        <v>797</v>
      </c>
      <c r="D2636" s="26" t="s">
        <v>798</v>
      </c>
      <c r="E2636" s="27">
        <v>44652</v>
      </c>
      <c r="F2636" s="27"/>
      <c r="G2636" s="26" t="s">
        <v>75</v>
      </c>
      <c r="H2636" s="26" t="s">
        <v>10781</v>
      </c>
      <c r="I2636" s="26" t="s">
        <v>12331</v>
      </c>
      <c r="J2636" s="26" t="s">
        <v>11020</v>
      </c>
      <c r="K2636" s="26" t="s">
        <v>12331</v>
      </c>
      <c r="O2636" s="26" t="s">
        <v>10782</v>
      </c>
      <c r="P2636" s="28"/>
      <c r="Q2636" s="26" t="s">
        <v>75</v>
      </c>
      <c r="R2636" s="26">
        <v>6230</v>
      </c>
      <c r="S2636" s="26" t="str">
        <f>IF(COUNTIF($B$2:B2636,B2636)&gt;1,"重複","")</f>
        <v/>
      </c>
      <c r="T2636" s="26" t="s">
        <v>12021</v>
      </c>
    </row>
    <row r="2637" spans="1:20" s="19" customFormat="1" hidden="1">
      <c r="A2637" s="19">
        <v>720060124</v>
      </c>
      <c r="B2637" s="19">
        <v>20073226</v>
      </c>
      <c r="C2637" s="19" t="s">
        <v>6353</v>
      </c>
      <c r="D2637" s="19" t="s">
        <v>6354</v>
      </c>
      <c r="E2637" s="20">
        <v>38821</v>
      </c>
      <c r="F2637" s="20">
        <v>39172</v>
      </c>
      <c r="G2637" s="19" t="s">
        <v>75</v>
      </c>
      <c r="H2637" s="19" t="s">
        <v>119</v>
      </c>
      <c r="I2637" s="19" t="s">
        <v>12330</v>
      </c>
      <c r="O2637" s="19" t="s">
        <v>10792</v>
      </c>
      <c r="P2637" s="20"/>
      <c r="R2637" s="19">
        <v>6600</v>
      </c>
      <c r="S2637" s="19" t="str">
        <f>IF(COUNTIF($B$2:B2637,B2637)&gt;1,"重複","")</f>
        <v/>
      </c>
      <c r="T2637" s="19" t="s">
        <v>11124</v>
      </c>
    </row>
    <row r="2638" spans="1:20" s="19" customFormat="1" hidden="1">
      <c r="A2638" s="19">
        <v>720060125</v>
      </c>
      <c r="B2638" s="19">
        <v>20067553</v>
      </c>
      <c r="C2638" s="19" t="s">
        <v>5940</v>
      </c>
      <c r="D2638" s="19" t="s">
        <v>5941</v>
      </c>
      <c r="E2638" s="20">
        <v>38534</v>
      </c>
      <c r="F2638" s="20">
        <v>38807</v>
      </c>
      <c r="G2638" s="19" t="s">
        <v>75</v>
      </c>
      <c r="H2638" s="19" t="s">
        <v>76</v>
      </c>
      <c r="I2638" s="19" t="s">
        <v>2309</v>
      </c>
      <c r="O2638" s="19" t="s">
        <v>10776</v>
      </c>
      <c r="P2638" s="20"/>
      <c r="R2638" s="19">
        <v>6230</v>
      </c>
      <c r="S2638" s="19" t="str">
        <f>IF(COUNTIF($B$2:B2638,B2638)&gt;1,"重複","")</f>
        <v/>
      </c>
      <c r="T2638" s="19" t="s">
        <v>11124</v>
      </c>
    </row>
    <row r="2639" spans="1:20" s="19" customFormat="1" hidden="1">
      <c r="A2639" s="19">
        <v>720060126</v>
      </c>
      <c r="B2639" s="19">
        <v>20057657</v>
      </c>
      <c r="C2639" s="19" t="s">
        <v>5504</v>
      </c>
      <c r="D2639" s="19" t="s">
        <v>5505</v>
      </c>
      <c r="E2639" s="20">
        <v>38089</v>
      </c>
      <c r="F2639" s="20">
        <v>38442</v>
      </c>
      <c r="G2639" s="19" t="s">
        <v>75</v>
      </c>
      <c r="H2639" s="19" t="s">
        <v>94</v>
      </c>
      <c r="I2639" s="19" t="s">
        <v>9595</v>
      </c>
      <c r="O2639" s="19" t="s">
        <v>10768</v>
      </c>
      <c r="P2639" s="20"/>
      <c r="R2639" s="19">
        <v>6230</v>
      </c>
      <c r="S2639" s="19" t="str">
        <f>IF(COUNTIF($B$2:B2639,B2639)&gt;1,"重複","")</f>
        <v/>
      </c>
      <c r="T2639" s="19" t="s">
        <v>11124</v>
      </c>
    </row>
    <row r="2640" spans="1:20" s="19" customFormat="1" hidden="1">
      <c r="A2640" s="19">
        <v>720060127</v>
      </c>
      <c r="B2640" s="19">
        <v>20027832</v>
      </c>
      <c r="C2640" s="19" t="s">
        <v>771</v>
      </c>
      <c r="D2640" s="19" t="s">
        <v>772</v>
      </c>
      <c r="E2640" s="20">
        <v>36069</v>
      </c>
      <c r="F2640" s="20">
        <v>36250</v>
      </c>
      <c r="G2640" s="19" t="s">
        <v>75</v>
      </c>
      <c r="H2640" s="19" t="s">
        <v>76</v>
      </c>
      <c r="I2640" s="19" t="s">
        <v>773</v>
      </c>
      <c r="O2640" s="19" t="s">
        <v>10776</v>
      </c>
      <c r="P2640" s="20">
        <v>41374</v>
      </c>
      <c r="Q2640" s="19" t="s">
        <v>29</v>
      </c>
      <c r="R2640" s="19">
        <v>6230</v>
      </c>
      <c r="S2640" s="19" t="str">
        <f>IF(COUNTIF($B$2:B2640,B2640)&gt;1,"重複","")</f>
        <v/>
      </c>
      <c r="T2640" s="19" t="s">
        <v>11124</v>
      </c>
    </row>
    <row r="2641" spans="1:20" s="19" customFormat="1" hidden="1">
      <c r="A2641" s="19">
        <v>720060128</v>
      </c>
      <c r="B2641" s="19">
        <v>20072781</v>
      </c>
      <c r="C2641" s="19" t="s">
        <v>7070</v>
      </c>
      <c r="D2641" s="19" t="s">
        <v>7071</v>
      </c>
      <c r="E2641" s="20">
        <v>38821</v>
      </c>
      <c r="F2641" s="20">
        <v>39172</v>
      </c>
      <c r="G2641" s="19" t="s">
        <v>75</v>
      </c>
      <c r="H2641" s="19" t="s">
        <v>94</v>
      </c>
      <c r="I2641" s="19" t="s">
        <v>7072</v>
      </c>
      <c r="O2641" s="19" t="s">
        <v>10768</v>
      </c>
      <c r="P2641" s="20"/>
      <c r="R2641" s="19">
        <v>6600</v>
      </c>
      <c r="S2641" s="19" t="str">
        <f>IF(COUNTIF($B$2:B2641,B2641)&gt;1,"重複","")</f>
        <v/>
      </c>
      <c r="T2641" s="19" t="s">
        <v>11124</v>
      </c>
    </row>
    <row r="2642" spans="1:20" s="19" customFormat="1" hidden="1">
      <c r="A2642" s="19">
        <v>720060129</v>
      </c>
      <c r="B2642" s="19">
        <v>20029763</v>
      </c>
      <c r="C2642" s="19" t="s">
        <v>835</v>
      </c>
      <c r="D2642" s="19" t="s">
        <v>836</v>
      </c>
      <c r="E2642" s="20">
        <v>35886</v>
      </c>
      <c r="F2642" s="20">
        <v>36250</v>
      </c>
      <c r="G2642" s="19" t="s">
        <v>75</v>
      </c>
      <c r="H2642" s="19" t="s">
        <v>10781</v>
      </c>
      <c r="I2642" s="19" t="s">
        <v>10416</v>
      </c>
      <c r="O2642" s="19" t="s">
        <v>10782</v>
      </c>
      <c r="P2642" s="20">
        <v>41374</v>
      </c>
      <c r="Q2642" s="19" t="s">
        <v>29</v>
      </c>
      <c r="R2642" s="19">
        <v>5230</v>
      </c>
      <c r="S2642" s="19" t="str">
        <f>IF(COUNTIF($B$2:B2642,B2642)&gt;1,"重複","")</f>
        <v/>
      </c>
      <c r="T2642" s="19" t="s">
        <v>11124</v>
      </c>
    </row>
    <row r="2643" spans="1:20" s="19" customFormat="1" hidden="1">
      <c r="A2643" s="19">
        <v>720060130</v>
      </c>
      <c r="B2643" s="19">
        <v>20015624</v>
      </c>
      <c r="C2643" s="19" t="s">
        <v>5386</v>
      </c>
      <c r="D2643" s="19" t="s">
        <v>5387</v>
      </c>
      <c r="E2643" s="20">
        <v>36982</v>
      </c>
      <c r="F2643" s="20">
        <v>37346</v>
      </c>
      <c r="G2643" s="19" t="s">
        <v>75</v>
      </c>
      <c r="H2643" s="19" t="s">
        <v>119</v>
      </c>
      <c r="I2643" s="19" t="s">
        <v>12219</v>
      </c>
      <c r="J2643" s="19" t="s">
        <v>12220</v>
      </c>
      <c r="O2643" s="19" t="s">
        <v>10792</v>
      </c>
      <c r="P2643" s="20"/>
      <c r="R2643" s="19">
        <v>6230</v>
      </c>
      <c r="S2643" s="19" t="str">
        <f>IF(COUNTIF($B$2:B2643,B2643)&gt;1,"重複","")</f>
        <v/>
      </c>
      <c r="T2643" s="19" t="s">
        <v>11124</v>
      </c>
    </row>
    <row r="2644" spans="1:20" s="19" customFormat="1" hidden="1">
      <c r="A2644" s="19">
        <v>720060131</v>
      </c>
      <c r="B2644" s="19">
        <v>20057639</v>
      </c>
      <c r="C2644" s="19" t="s">
        <v>5936</v>
      </c>
      <c r="D2644" s="19" t="s">
        <v>5937</v>
      </c>
      <c r="E2644" s="20">
        <v>38089</v>
      </c>
      <c r="F2644" s="20">
        <v>38442</v>
      </c>
      <c r="G2644" s="19" t="s">
        <v>75</v>
      </c>
      <c r="H2644" s="19" t="s">
        <v>2660</v>
      </c>
      <c r="I2644" s="19" t="s">
        <v>12223</v>
      </c>
      <c r="O2644" s="19" t="s">
        <v>10769</v>
      </c>
      <c r="P2644" s="20"/>
      <c r="R2644" s="19">
        <v>5230</v>
      </c>
      <c r="S2644" s="19" t="str">
        <f>IF(COUNTIF($B$2:B2644,B2644)&gt;1,"重複","")</f>
        <v/>
      </c>
      <c r="T2644" s="19" t="s">
        <v>11124</v>
      </c>
    </row>
    <row r="2645" spans="1:20" s="19" customFormat="1" hidden="1">
      <c r="A2645" s="19">
        <v>720060133</v>
      </c>
      <c r="B2645" s="19">
        <v>20072842</v>
      </c>
      <c r="C2645" s="19" t="s">
        <v>5425</v>
      </c>
      <c r="D2645" s="19" t="s">
        <v>5426</v>
      </c>
      <c r="E2645" s="20">
        <v>38821</v>
      </c>
      <c r="F2645" s="20">
        <v>39172</v>
      </c>
      <c r="G2645" s="19" t="s">
        <v>75</v>
      </c>
      <c r="H2645" s="19" t="s">
        <v>94</v>
      </c>
      <c r="I2645" s="19" t="s">
        <v>7744</v>
      </c>
      <c r="O2645" s="19" t="s">
        <v>10768</v>
      </c>
      <c r="P2645" s="20"/>
      <c r="R2645" s="19">
        <v>6100</v>
      </c>
      <c r="S2645" s="19" t="str">
        <f>IF(COUNTIF($B$2:B2645,B2645)&gt;1,"重複","")</f>
        <v/>
      </c>
      <c r="T2645" s="19" t="s">
        <v>11124</v>
      </c>
    </row>
    <row r="2646" spans="1:20" s="19" customFormat="1" hidden="1">
      <c r="A2646" s="19">
        <v>720060134</v>
      </c>
      <c r="B2646" s="19">
        <v>20020541</v>
      </c>
      <c r="C2646" s="19" t="s">
        <v>5388</v>
      </c>
      <c r="D2646" s="19" t="s">
        <v>5389</v>
      </c>
      <c r="E2646" s="20">
        <v>35886</v>
      </c>
      <c r="F2646" s="20">
        <v>36250</v>
      </c>
      <c r="G2646" s="19" t="s">
        <v>75</v>
      </c>
      <c r="H2646" s="19" t="s">
        <v>119</v>
      </c>
      <c r="I2646" s="19" t="s">
        <v>12156</v>
      </c>
      <c r="J2646" s="19" t="s">
        <v>12157</v>
      </c>
      <c r="O2646" s="19" t="s">
        <v>10792</v>
      </c>
      <c r="P2646" s="20"/>
      <c r="R2646" s="19">
        <v>5730</v>
      </c>
      <c r="S2646" s="19" t="str">
        <f>IF(COUNTIF($B$2:B2646,B2646)&gt;1,"重複","")</f>
        <v/>
      </c>
      <c r="T2646" s="19" t="s">
        <v>11124</v>
      </c>
    </row>
    <row r="2647" spans="1:20" s="19" customFormat="1" hidden="1">
      <c r="A2647" s="19">
        <v>720060135</v>
      </c>
      <c r="B2647" s="19">
        <v>20067581</v>
      </c>
      <c r="C2647" s="19" t="s">
        <v>7058</v>
      </c>
      <c r="D2647" s="19" t="s">
        <v>7059</v>
      </c>
      <c r="E2647" s="20">
        <v>38504</v>
      </c>
      <c r="F2647" s="20">
        <v>38807</v>
      </c>
      <c r="G2647" s="19" t="s">
        <v>75</v>
      </c>
      <c r="H2647" s="19" t="s">
        <v>76</v>
      </c>
      <c r="I2647" s="19" t="s">
        <v>442</v>
      </c>
      <c r="O2647" s="19" t="s">
        <v>10776</v>
      </c>
      <c r="P2647" s="20"/>
      <c r="R2647" s="19">
        <v>4740</v>
      </c>
      <c r="S2647" s="19" t="str">
        <f>IF(COUNTIF($B$2:B2647,B2647)&gt;1,"重複","")</f>
        <v/>
      </c>
      <c r="T2647" s="19" t="s">
        <v>11124</v>
      </c>
    </row>
    <row r="2648" spans="1:20" s="19" customFormat="1" hidden="1">
      <c r="A2648" s="19">
        <v>720060136</v>
      </c>
      <c r="B2648" s="19">
        <v>20039492</v>
      </c>
      <c r="C2648" s="19" t="s">
        <v>7022</v>
      </c>
      <c r="D2648" s="19" t="s">
        <v>7023</v>
      </c>
      <c r="E2648" s="20">
        <v>37347</v>
      </c>
      <c r="F2648" s="20">
        <v>37711</v>
      </c>
      <c r="G2648" s="19" t="s">
        <v>75</v>
      </c>
      <c r="H2648" s="19" t="s">
        <v>119</v>
      </c>
      <c r="I2648" s="19" t="s">
        <v>12173</v>
      </c>
      <c r="J2648" s="19" t="s">
        <v>9051</v>
      </c>
      <c r="O2648" s="19" t="s">
        <v>10792</v>
      </c>
      <c r="P2648" s="20"/>
      <c r="R2648" s="19">
        <v>6230</v>
      </c>
      <c r="S2648" s="19" t="str">
        <f>IF(COUNTIF($B$2:B2648,B2648)&gt;1,"重複","")</f>
        <v/>
      </c>
      <c r="T2648" s="19" t="s">
        <v>11124</v>
      </c>
    </row>
    <row r="2649" spans="1:20" s="19" customFormat="1" hidden="1">
      <c r="A2649" s="19">
        <v>720060137</v>
      </c>
      <c r="B2649" s="19">
        <v>20073003</v>
      </c>
      <c r="C2649" s="19" t="s">
        <v>7093</v>
      </c>
      <c r="D2649" s="19" t="s">
        <v>7094</v>
      </c>
      <c r="E2649" s="20">
        <v>38821</v>
      </c>
      <c r="F2649" s="20">
        <v>39172</v>
      </c>
      <c r="G2649" s="19" t="s">
        <v>75</v>
      </c>
      <c r="H2649" s="19" t="s">
        <v>28</v>
      </c>
      <c r="I2649" s="19" t="s">
        <v>6574</v>
      </c>
      <c r="O2649" s="19" t="s">
        <v>10787</v>
      </c>
      <c r="P2649" s="20"/>
      <c r="R2649" s="19">
        <v>6600</v>
      </c>
      <c r="S2649" s="19" t="str">
        <f>IF(COUNTIF($B$2:B2649,B2649)&gt;1,"重複","")</f>
        <v/>
      </c>
      <c r="T2649" s="19" t="s">
        <v>11124</v>
      </c>
    </row>
    <row r="2650" spans="1:20" s="19" customFormat="1" hidden="1">
      <c r="A2650" s="19">
        <v>720060138</v>
      </c>
      <c r="B2650" s="19">
        <v>20028615</v>
      </c>
      <c r="C2650" s="19" t="s">
        <v>4821</v>
      </c>
      <c r="D2650" s="19" t="s">
        <v>4822</v>
      </c>
      <c r="E2650" s="20">
        <v>35886</v>
      </c>
      <c r="F2650" s="20">
        <v>36250</v>
      </c>
      <c r="G2650" s="19" t="s">
        <v>75</v>
      </c>
      <c r="H2650" s="19" t="s">
        <v>28</v>
      </c>
      <c r="I2650" s="19" t="s">
        <v>4823</v>
      </c>
      <c r="O2650" s="19" t="s">
        <v>10787</v>
      </c>
      <c r="P2650" s="20"/>
      <c r="R2650" s="19">
        <v>5230</v>
      </c>
      <c r="S2650" s="19" t="str">
        <f>IF(COUNTIF($B$2:B2650,B2650)&gt;1,"重複","")</f>
        <v/>
      </c>
      <c r="T2650" s="19" t="s">
        <v>11124</v>
      </c>
    </row>
    <row r="2651" spans="1:20" s="19" customFormat="1" hidden="1">
      <c r="A2651" s="19">
        <v>720060139</v>
      </c>
      <c r="B2651" s="19">
        <v>20039215</v>
      </c>
      <c r="C2651" s="19" t="s">
        <v>3613</v>
      </c>
      <c r="D2651" s="19" t="s">
        <v>3614</v>
      </c>
      <c r="E2651" s="20">
        <v>37347</v>
      </c>
      <c r="F2651" s="20">
        <v>37711</v>
      </c>
      <c r="G2651" s="19" t="s">
        <v>75</v>
      </c>
      <c r="H2651" s="19" t="s">
        <v>94</v>
      </c>
      <c r="I2651" s="19" t="s">
        <v>1077</v>
      </c>
      <c r="J2651" s="19" t="s">
        <v>1678</v>
      </c>
      <c r="O2651" s="19" t="s">
        <v>10768</v>
      </c>
      <c r="P2651" s="20">
        <v>41374</v>
      </c>
      <c r="Q2651" s="19" t="s">
        <v>29</v>
      </c>
      <c r="R2651" s="19">
        <v>6230</v>
      </c>
      <c r="S2651" s="19" t="str">
        <f>IF(COUNTIF($B$2:B2651,B2651)&gt;1,"重複","")</f>
        <v/>
      </c>
      <c r="T2651" s="19" t="s">
        <v>11124</v>
      </c>
    </row>
    <row r="2652" spans="1:20" s="19" customFormat="1" hidden="1">
      <c r="A2652" s="19">
        <v>720060140</v>
      </c>
      <c r="B2652" s="19">
        <v>20072931</v>
      </c>
      <c r="C2652" s="19" t="s">
        <v>7086</v>
      </c>
      <c r="D2652" s="19" t="s">
        <v>7087</v>
      </c>
      <c r="E2652" s="20">
        <v>38821</v>
      </c>
      <c r="F2652" s="20">
        <v>39172</v>
      </c>
      <c r="G2652" s="19" t="s">
        <v>75</v>
      </c>
      <c r="H2652" s="19" t="s">
        <v>94</v>
      </c>
      <c r="I2652" s="19" t="s">
        <v>7088</v>
      </c>
      <c r="J2652" s="19" t="s">
        <v>7089</v>
      </c>
      <c r="O2652" s="19" t="s">
        <v>10768</v>
      </c>
      <c r="P2652" s="20"/>
      <c r="R2652" s="19">
        <v>5730</v>
      </c>
      <c r="S2652" s="19" t="str">
        <f>IF(COUNTIF($B$2:B2652,B2652)&gt;1,"重複","")</f>
        <v/>
      </c>
      <c r="T2652" s="19" t="s">
        <v>11124</v>
      </c>
    </row>
    <row r="2653" spans="1:20" s="19" customFormat="1" hidden="1">
      <c r="A2653" s="19">
        <v>720060141</v>
      </c>
      <c r="B2653" s="19">
        <v>20047556</v>
      </c>
      <c r="C2653" s="19" t="s">
        <v>3531</v>
      </c>
      <c r="D2653" s="19" t="s">
        <v>3532</v>
      </c>
      <c r="E2653" s="20">
        <v>44808</v>
      </c>
      <c r="F2653" s="20">
        <v>45016</v>
      </c>
      <c r="G2653" s="19" t="s">
        <v>75</v>
      </c>
      <c r="H2653" s="19" t="s">
        <v>28</v>
      </c>
      <c r="I2653" s="19" t="s">
        <v>1023</v>
      </c>
      <c r="O2653" s="19" t="s">
        <v>10787</v>
      </c>
      <c r="P2653" s="21">
        <v>43732</v>
      </c>
      <c r="Q2653" s="19" t="s">
        <v>29</v>
      </c>
      <c r="R2653" s="19">
        <v>6600</v>
      </c>
      <c r="S2653" s="19" t="str">
        <f>IF(COUNTIF($B$2:B2653,B2653)&gt;1,"重複","")</f>
        <v/>
      </c>
      <c r="T2653" s="19" t="s">
        <v>11124</v>
      </c>
    </row>
    <row r="2654" spans="1:20" s="19" customFormat="1" hidden="1">
      <c r="A2654" s="19">
        <v>720060142</v>
      </c>
      <c r="B2654" s="19">
        <v>20103327</v>
      </c>
      <c r="C2654" s="19" t="s">
        <v>4866</v>
      </c>
      <c r="D2654" s="19" t="s">
        <v>4867</v>
      </c>
      <c r="E2654" s="20">
        <v>40095</v>
      </c>
      <c r="F2654" s="20">
        <v>40268</v>
      </c>
      <c r="G2654" s="19" t="s">
        <v>75</v>
      </c>
      <c r="H2654" s="19" t="s">
        <v>119</v>
      </c>
      <c r="I2654" s="19" t="s">
        <v>793</v>
      </c>
      <c r="O2654" s="19" t="s">
        <v>10792</v>
      </c>
      <c r="P2654" s="20"/>
      <c r="R2654" s="19">
        <v>6230</v>
      </c>
      <c r="S2654" s="19" t="str">
        <f>IF(COUNTIF($B$2:B2654,B2654)&gt;1,"重複","")</f>
        <v/>
      </c>
      <c r="T2654" s="19" t="s">
        <v>11124</v>
      </c>
    </row>
    <row r="2655" spans="1:20" s="19" customFormat="1" hidden="1">
      <c r="A2655" s="19">
        <v>720060142</v>
      </c>
      <c r="B2655" s="19">
        <v>20029337</v>
      </c>
      <c r="C2655" s="19" t="s">
        <v>4866</v>
      </c>
      <c r="D2655" s="19" t="s">
        <v>4867</v>
      </c>
      <c r="E2655" s="20">
        <v>36617</v>
      </c>
      <c r="F2655" s="20">
        <v>36981</v>
      </c>
      <c r="G2655" s="19" t="s">
        <v>75</v>
      </c>
      <c r="H2655" s="19" t="s">
        <v>2660</v>
      </c>
      <c r="I2655" s="19" t="s">
        <v>10218</v>
      </c>
      <c r="J2655" s="19" t="s">
        <v>8801</v>
      </c>
      <c r="O2655" s="19" t="s">
        <v>10769</v>
      </c>
      <c r="P2655" s="20"/>
      <c r="R2655" s="19">
        <v>5230</v>
      </c>
      <c r="S2655" s="19" t="str">
        <f>IF(COUNTIF($B$2:B2655,B2655)&gt;1,"重複","")</f>
        <v/>
      </c>
      <c r="T2655" s="19" t="s">
        <v>11124</v>
      </c>
    </row>
    <row r="2656" spans="1:20" s="19" customFormat="1" hidden="1">
      <c r="A2656" s="19">
        <v>720060143</v>
      </c>
      <c r="B2656" s="19">
        <v>20072709</v>
      </c>
      <c r="C2656" s="19" t="s">
        <v>5903</v>
      </c>
      <c r="D2656" s="19" t="s">
        <v>5904</v>
      </c>
      <c r="E2656" s="20">
        <v>39002</v>
      </c>
      <c r="F2656" s="20">
        <v>39172</v>
      </c>
      <c r="G2656" s="19" t="s">
        <v>75</v>
      </c>
      <c r="H2656" s="19" t="s">
        <v>119</v>
      </c>
      <c r="I2656" s="19" t="s">
        <v>4398</v>
      </c>
      <c r="O2656" s="19" t="s">
        <v>10792</v>
      </c>
      <c r="P2656" s="20"/>
      <c r="R2656" s="19">
        <v>6230</v>
      </c>
      <c r="S2656" s="19" t="str">
        <f>IF(COUNTIF($B$2:B2656,B2656)&gt;1,"重複","")</f>
        <v/>
      </c>
      <c r="T2656" s="19" t="s">
        <v>11124</v>
      </c>
    </row>
    <row r="2657" spans="1:20" s="19" customFormat="1" hidden="1">
      <c r="A2657" s="19">
        <v>720060143</v>
      </c>
      <c r="B2657" s="19">
        <v>20028935</v>
      </c>
      <c r="C2657" s="19" t="s">
        <v>5903</v>
      </c>
      <c r="D2657" s="19" t="s">
        <v>5904</v>
      </c>
      <c r="E2657" s="20">
        <v>35886</v>
      </c>
      <c r="F2657" s="20">
        <v>36250</v>
      </c>
      <c r="G2657" s="19" t="s">
        <v>75</v>
      </c>
      <c r="H2657" s="19" t="s">
        <v>2660</v>
      </c>
      <c r="I2657" s="19" t="s">
        <v>12172</v>
      </c>
      <c r="J2657" s="19" t="s">
        <v>5905</v>
      </c>
      <c r="O2657" s="19" t="s">
        <v>10769</v>
      </c>
      <c r="P2657" s="20"/>
      <c r="R2657" s="19">
        <v>5730</v>
      </c>
      <c r="S2657" s="19" t="str">
        <f>IF(COUNTIF($B$2:B2657,B2657)&gt;1,"重複","")</f>
        <v/>
      </c>
      <c r="T2657" s="19" t="s">
        <v>11124</v>
      </c>
    </row>
    <row r="2658" spans="1:20" s="19" customFormat="1" hidden="1">
      <c r="A2658" s="19">
        <v>720060144</v>
      </c>
      <c r="B2658" s="19">
        <v>20029249</v>
      </c>
      <c r="C2658" s="19" t="s">
        <v>4862</v>
      </c>
      <c r="D2658" s="19" t="s">
        <v>4863</v>
      </c>
      <c r="E2658" s="20">
        <v>35886</v>
      </c>
      <c r="F2658" s="20">
        <v>36250</v>
      </c>
      <c r="G2658" s="19" t="s">
        <v>75</v>
      </c>
      <c r="H2658" s="19" t="s">
        <v>2660</v>
      </c>
      <c r="O2658" s="19" t="s">
        <v>10769</v>
      </c>
      <c r="P2658" s="20"/>
      <c r="R2658" s="19">
        <v>5230</v>
      </c>
      <c r="S2658" s="19" t="str">
        <f>IF(COUNTIF($B$2:B2658,B2658)&gt;1,"重複","")</f>
        <v/>
      </c>
      <c r="T2658" s="19" t="s">
        <v>11124</v>
      </c>
    </row>
    <row r="2659" spans="1:20" s="19" customFormat="1" hidden="1">
      <c r="A2659" s="19">
        <v>720060145</v>
      </c>
      <c r="B2659" s="19">
        <v>20046764</v>
      </c>
      <c r="C2659" s="19" t="s">
        <v>3617</v>
      </c>
      <c r="D2659" s="19" t="s">
        <v>3618</v>
      </c>
      <c r="E2659" s="20">
        <v>37561</v>
      </c>
      <c r="F2659" s="20">
        <v>37711</v>
      </c>
      <c r="G2659" s="19" t="s">
        <v>75</v>
      </c>
      <c r="H2659" s="19" t="s">
        <v>2660</v>
      </c>
      <c r="I2659" s="19" t="s">
        <v>9000</v>
      </c>
      <c r="O2659" s="19" t="s">
        <v>10769</v>
      </c>
      <c r="P2659" s="20">
        <v>41374</v>
      </c>
      <c r="Q2659" s="19" t="s">
        <v>29</v>
      </c>
      <c r="R2659" s="19">
        <v>5230</v>
      </c>
      <c r="S2659" s="19" t="str">
        <f>IF(COUNTIF($B$2:B2659,B2659)&gt;1,"重複","")</f>
        <v/>
      </c>
      <c r="T2659" s="19" t="s">
        <v>11124</v>
      </c>
    </row>
    <row r="2660" spans="1:20" s="19" customFormat="1" hidden="1">
      <c r="A2660" s="19">
        <v>720060146</v>
      </c>
      <c r="B2660" s="19">
        <v>20038637</v>
      </c>
      <c r="C2660" s="19" t="s">
        <v>7020</v>
      </c>
      <c r="D2660" s="19" t="s">
        <v>7021</v>
      </c>
      <c r="E2660" s="20">
        <v>36434</v>
      </c>
      <c r="F2660" s="20">
        <v>36616</v>
      </c>
      <c r="G2660" s="19" t="s">
        <v>75</v>
      </c>
      <c r="H2660" s="19" t="s">
        <v>94</v>
      </c>
      <c r="I2660" s="19" t="s">
        <v>12388</v>
      </c>
      <c r="O2660" s="19" t="s">
        <v>10768</v>
      </c>
      <c r="P2660" s="20"/>
      <c r="R2660" s="19">
        <v>2370</v>
      </c>
      <c r="S2660" s="19" t="str">
        <f>IF(COUNTIF($B$2:B2660,B2660)&gt;1,"重複","")</f>
        <v/>
      </c>
      <c r="T2660" s="19" t="s">
        <v>11124</v>
      </c>
    </row>
    <row r="2661" spans="1:20" s="19" customFormat="1" hidden="1">
      <c r="A2661" s="19">
        <v>720060147</v>
      </c>
      <c r="B2661" s="19">
        <v>20030011</v>
      </c>
      <c r="C2661" s="19" t="s">
        <v>3222</v>
      </c>
      <c r="D2661" s="19" t="s">
        <v>3223</v>
      </c>
      <c r="E2661" s="20">
        <v>35886</v>
      </c>
      <c r="F2661" s="20">
        <v>36250</v>
      </c>
      <c r="G2661" s="19" t="s">
        <v>75</v>
      </c>
      <c r="H2661" s="19" t="s">
        <v>2660</v>
      </c>
      <c r="I2661" s="19" t="s">
        <v>10864</v>
      </c>
      <c r="O2661" s="19" t="s">
        <v>10769</v>
      </c>
      <c r="P2661" s="20">
        <v>41374</v>
      </c>
      <c r="Q2661" s="19" t="s">
        <v>29</v>
      </c>
      <c r="R2661" s="19">
        <v>5730</v>
      </c>
      <c r="S2661" s="19" t="str">
        <f>IF(COUNTIF($B$2:B2661,B2661)&gt;1,"重複","")</f>
        <v/>
      </c>
      <c r="T2661" s="19" t="s">
        <v>11124</v>
      </c>
    </row>
    <row r="2662" spans="1:20" s="19" customFormat="1" hidden="1">
      <c r="A2662" s="19">
        <v>720060148</v>
      </c>
      <c r="B2662" s="19">
        <v>20056892</v>
      </c>
      <c r="C2662" s="19" t="s">
        <v>7035</v>
      </c>
      <c r="D2662" s="19" t="s">
        <v>7036</v>
      </c>
      <c r="E2662" s="20">
        <v>38089</v>
      </c>
      <c r="F2662" s="20">
        <v>38442</v>
      </c>
      <c r="G2662" s="19" t="s">
        <v>75</v>
      </c>
      <c r="H2662" s="19" t="s">
        <v>28</v>
      </c>
      <c r="I2662" s="19" t="s">
        <v>7037</v>
      </c>
      <c r="O2662" s="19" t="s">
        <v>10787</v>
      </c>
      <c r="P2662" s="20"/>
      <c r="R2662" s="19">
        <v>6230</v>
      </c>
      <c r="S2662" s="19" t="str">
        <f>IF(COUNTIF($B$2:B2662,B2662)&gt;1,"重複","")</f>
        <v/>
      </c>
      <c r="T2662" s="19" t="s">
        <v>11124</v>
      </c>
    </row>
    <row r="2663" spans="1:20" s="19" customFormat="1" hidden="1">
      <c r="A2663" s="19">
        <v>720060149</v>
      </c>
      <c r="B2663" s="19">
        <v>20035134</v>
      </c>
      <c r="C2663" s="19" t="s">
        <v>7017</v>
      </c>
      <c r="D2663" s="19" t="s">
        <v>7018</v>
      </c>
      <c r="E2663" s="20">
        <v>36628</v>
      </c>
      <c r="F2663" s="20">
        <v>36981</v>
      </c>
      <c r="G2663" s="19" t="s">
        <v>75</v>
      </c>
      <c r="H2663" s="19" t="s">
        <v>119</v>
      </c>
      <c r="I2663" s="19" t="s">
        <v>4996</v>
      </c>
      <c r="O2663" s="19" t="s">
        <v>10792</v>
      </c>
      <c r="P2663" s="20"/>
      <c r="R2663" s="19">
        <v>5230</v>
      </c>
      <c r="S2663" s="19" t="str">
        <f>IF(COUNTIF($B$2:B2663,B2663)&gt;1,"重複","")</f>
        <v/>
      </c>
      <c r="T2663" s="19" t="s">
        <v>11124</v>
      </c>
    </row>
    <row r="2664" spans="1:20" s="19" customFormat="1" hidden="1">
      <c r="A2664" s="19">
        <v>720060150</v>
      </c>
      <c r="B2664" s="19">
        <v>20072968</v>
      </c>
      <c r="C2664" s="19" t="s">
        <v>13412</v>
      </c>
      <c r="D2664" s="19" t="s">
        <v>13413</v>
      </c>
      <c r="E2664" s="20">
        <v>38821</v>
      </c>
      <c r="F2664" s="20">
        <v>39172</v>
      </c>
      <c r="G2664" s="19" t="s">
        <v>12416</v>
      </c>
      <c r="H2664" s="19" t="s">
        <v>119</v>
      </c>
      <c r="I2664" s="19" t="s">
        <v>2421</v>
      </c>
      <c r="O2664" s="19" t="s">
        <v>10792</v>
      </c>
      <c r="P2664" s="20"/>
      <c r="R2664" s="19">
        <v>5230</v>
      </c>
      <c r="S2664" s="19" t="str">
        <f>IF(COUNTIF($B$2:B2664,B2664)&gt;1,"重複","")</f>
        <v/>
      </c>
      <c r="T2664" s="19" t="s">
        <v>12418</v>
      </c>
    </row>
    <row r="2665" spans="1:20" s="19" customFormat="1" hidden="1">
      <c r="A2665" s="19">
        <v>720060151</v>
      </c>
      <c r="B2665" s="19">
        <v>20027860</v>
      </c>
      <c r="C2665" s="19" t="s">
        <v>4339</v>
      </c>
      <c r="D2665" s="19" t="s">
        <v>4340</v>
      </c>
      <c r="E2665" s="20">
        <v>35886</v>
      </c>
      <c r="F2665" s="20">
        <v>36068</v>
      </c>
      <c r="G2665" s="19" t="s">
        <v>75</v>
      </c>
      <c r="H2665" s="19" t="s">
        <v>76</v>
      </c>
      <c r="I2665" s="19" t="s">
        <v>1016</v>
      </c>
      <c r="O2665" s="19" t="s">
        <v>10776</v>
      </c>
      <c r="P2665" s="20"/>
      <c r="R2665" s="19">
        <v>6230</v>
      </c>
      <c r="S2665" s="19" t="str">
        <f>IF(COUNTIF($B$2:B2665,B2665)&gt;1,"重複","")</f>
        <v/>
      </c>
      <c r="T2665" s="19" t="s">
        <v>11124</v>
      </c>
    </row>
    <row r="2666" spans="1:20" s="19" customFormat="1" hidden="1">
      <c r="A2666" s="19">
        <v>720060152</v>
      </c>
      <c r="B2666" s="19">
        <v>20030225</v>
      </c>
      <c r="C2666" s="19" t="s">
        <v>4346</v>
      </c>
      <c r="D2666" s="19" t="s">
        <v>4347</v>
      </c>
      <c r="E2666" s="20">
        <v>35886</v>
      </c>
      <c r="F2666" s="20">
        <v>36250</v>
      </c>
      <c r="G2666" s="19" t="s">
        <v>75</v>
      </c>
      <c r="H2666" s="19" t="s">
        <v>2660</v>
      </c>
      <c r="O2666" s="19" t="s">
        <v>10769</v>
      </c>
      <c r="P2666" s="20"/>
      <c r="R2666" s="19">
        <v>4740</v>
      </c>
      <c r="S2666" s="19" t="str">
        <f>IF(COUNTIF($B$2:B2666,B2666)&gt;1,"重複","")</f>
        <v/>
      </c>
      <c r="T2666" s="19" t="s">
        <v>11124</v>
      </c>
    </row>
    <row r="2667" spans="1:20" s="19" customFormat="1" hidden="1">
      <c r="A2667" s="19">
        <v>720060153</v>
      </c>
      <c r="B2667" s="19">
        <v>20129406</v>
      </c>
      <c r="C2667" s="19" t="s">
        <v>1907</v>
      </c>
      <c r="D2667" s="19" t="s">
        <v>1908</v>
      </c>
      <c r="E2667" s="20">
        <v>41185</v>
      </c>
      <c r="F2667" s="20">
        <v>41364</v>
      </c>
      <c r="G2667" s="19" t="s">
        <v>75</v>
      </c>
      <c r="H2667" s="19" t="s">
        <v>119</v>
      </c>
      <c r="I2667" s="19" t="s">
        <v>1238</v>
      </c>
      <c r="O2667" s="19" t="s">
        <v>10792</v>
      </c>
      <c r="P2667" s="20">
        <v>41374</v>
      </c>
      <c r="Q2667" s="19" t="s">
        <v>29</v>
      </c>
      <c r="R2667" s="19">
        <v>6230</v>
      </c>
      <c r="S2667" s="19" t="str">
        <f>IF(COUNTIF($B$2:B2667,B2667)&gt;1,"重複","")</f>
        <v/>
      </c>
      <c r="T2667" s="19" t="s">
        <v>11124</v>
      </c>
    </row>
    <row r="2668" spans="1:20" s="19" customFormat="1" hidden="1">
      <c r="A2668" s="19">
        <v>720060153</v>
      </c>
      <c r="B2668" s="19">
        <v>20029772</v>
      </c>
      <c r="C2668" s="19" t="s">
        <v>1907</v>
      </c>
      <c r="D2668" s="19" t="s">
        <v>1908</v>
      </c>
      <c r="E2668" s="20">
        <v>35886</v>
      </c>
      <c r="F2668" s="20">
        <v>36250</v>
      </c>
      <c r="G2668" s="19" t="s">
        <v>75</v>
      </c>
      <c r="H2668" s="19" t="s">
        <v>10781</v>
      </c>
      <c r="I2668" s="19" t="s">
        <v>10841</v>
      </c>
      <c r="O2668" s="19" t="s">
        <v>10782</v>
      </c>
      <c r="P2668" s="20">
        <v>41374</v>
      </c>
      <c r="Q2668" s="19" t="s">
        <v>29</v>
      </c>
      <c r="R2668" s="19">
        <v>5230</v>
      </c>
      <c r="S2668" s="19" t="str">
        <f>IF(COUNTIF($B$2:B2668,B2668)&gt;1,"重複","")</f>
        <v/>
      </c>
      <c r="T2668" s="19" t="s">
        <v>11124</v>
      </c>
    </row>
    <row r="2669" spans="1:20" s="19" customFormat="1" hidden="1">
      <c r="A2669" s="19">
        <v>720060154</v>
      </c>
      <c r="B2669" s="19">
        <v>20048241</v>
      </c>
      <c r="C2669" s="19" t="s">
        <v>5663</v>
      </c>
      <c r="D2669" s="19" t="s">
        <v>5664</v>
      </c>
      <c r="E2669" s="20">
        <v>37712</v>
      </c>
      <c r="F2669" s="20">
        <v>38077</v>
      </c>
      <c r="G2669" s="19" t="s">
        <v>75</v>
      </c>
      <c r="H2669" s="19" t="s">
        <v>2660</v>
      </c>
      <c r="I2669" s="19" t="s">
        <v>12010</v>
      </c>
      <c r="O2669" s="19" t="s">
        <v>10769</v>
      </c>
      <c r="P2669" s="20"/>
      <c r="R2669" s="19">
        <v>6230</v>
      </c>
      <c r="S2669" s="19" t="str">
        <f>IF(COUNTIF($B$2:B2669,B2669)&gt;1,"重複","")</f>
        <v/>
      </c>
      <c r="T2669" s="19" t="s">
        <v>11124</v>
      </c>
    </row>
    <row r="2670" spans="1:20" s="19" customFormat="1" hidden="1">
      <c r="A2670" s="19">
        <v>720060154</v>
      </c>
      <c r="B2670" s="19">
        <v>20021148</v>
      </c>
      <c r="C2670" s="19" t="s">
        <v>5663</v>
      </c>
      <c r="D2670" s="19" t="s">
        <v>5664</v>
      </c>
      <c r="E2670" s="20">
        <v>35886</v>
      </c>
      <c r="F2670" s="20">
        <v>36250</v>
      </c>
      <c r="G2670" s="19" t="s">
        <v>75</v>
      </c>
      <c r="H2670" s="19" t="s">
        <v>119</v>
      </c>
      <c r="I2670" s="19" t="s">
        <v>12011</v>
      </c>
      <c r="J2670" s="19" t="s">
        <v>12012</v>
      </c>
      <c r="O2670" s="19" t="s">
        <v>10792</v>
      </c>
      <c r="P2670" s="20"/>
      <c r="R2670" s="19">
        <v>6230</v>
      </c>
      <c r="S2670" s="19" t="str">
        <f>IF(COUNTIF($B$2:B2670,B2670)&gt;1,"重複","")</f>
        <v/>
      </c>
      <c r="T2670" s="19" t="s">
        <v>11124</v>
      </c>
    </row>
    <row r="2671" spans="1:20" s="19" customFormat="1" hidden="1">
      <c r="A2671" s="19">
        <v>720060155</v>
      </c>
      <c r="B2671" s="19">
        <v>20073174</v>
      </c>
      <c r="C2671" s="19" t="s">
        <v>7097</v>
      </c>
      <c r="D2671" s="19" t="s">
        <v>7098</v>
      </c>
      <c r="E2671" s="20">
        <v>38821</v>
      </c>
      <c r="F2671" s="20">
        <v>39172</v>
      </c>
      <c r="G2671" s="19" t="s">
        <v>75</v>
      </c>
      <c r="H2671" s="19" t="s">
        <v>94</v>
      </c>
      <c r="I2671" s="19" t="s">
        <v>3573</v>
      </c>
      <c r="O2671" s="19" t="s">
        <v>10768</v>
      </c>
      <c r="P2671" s="20"/>
      <c r="R2671" s="19">
        <v>6230</v>
      </c>
      <c r="S2671" s="19" t="str">
        <f>IF(COUNTIF($B$2:B2671,B2671)&gt;1,"重複","")</f>
        <v/>
      </c>
      <c r="T2671" s="19" t="s">
        <v>11124</v>
      </c>
    </row>
    <row r="2672" spans="1:20" s="22" customFormat="1" hidden="1">
      <c r="A2672" s="22">
        <v>720060156</v>
      </c>
      <c r="B2672" s="22">
        <v>20054581</v>
      </c>
      <c r="C2672" s="22" t="s">
        <v>906</v>
      </c>
      <c r="D2672" s="22" t="s">
        <v>907</v>
      </c>
      <c r="E2672" s="23">
        <v>44663</v>
      </c>
      <c r="F2672" s="23">
        <v>45016</v>
      </c>
      <c r="G2672" s="22" t="s">
        <v>75</v>
      </c>
      <c r="H2672" s="22" t="s">
        <v>10781</v>
      </c>
      <c r="I2672" s="22" t="s">
        <v>820</v>
      </c>
      <c r="J2672" s="22" t="s">
        <v>820</v>
      </c>
      <c r="K2672" s="22" t="s">
        <v>820</v>
      </c>
      <c r="L2672" s="22" t="s">
        <v>821</v>
      </c>
      <c r="M2672" s="22" t="s">
        <v>821</v>
      </c>
      <c r="N2672" s="22" t="s">
        <v>821</v>
      </c>
      <c r="O2672" s="22" t="s">
        <v>10782</v>
      </c>
      <c r="P2672" s="24">
        <v>41374</v>
      </c>
      <c r="Q2672" s="22" t="s">
        <v>29</v>
      </c>
      <c r="R2672" s="22">
        <v>6230</v>
      </c>
      <c r="S2672" s="22" t="str">
        <f>IF(COUNTIF($B$2:B2672,B2672)&gt;1,"重複","")</f>
        <v/>
      </c>
      <c r="T2672" s="22" t="s">
        <v>10765</v>
      </c>
    </row>
    <row r="2673" spans="1:20" s="22" customFormat="1" hidden="1">
      <c r="A2673" s="22">
        <v>720060156</v>
      </c>
      <c r="B2673" s="22">
        <v>20113260</v>
      </c>
      <c r="C2673" s="22" t="s">
        <v>906</v>
      </c>
      <c r="D2673" s="22" t="s">
        <v>907</v>
      </c>
      <c r="E2673" s="23">
        <v>40452</v>
      </c>
      <c r="F2673" s="23">
        <v>40633</v>
      </c>
      <c r="G2673" s="22" t="s">
        <v>75</v>
      </c>
      <c r="H2673" s="22" t="s">
        <v>119</v>
      </c>
      <c r="I2673" s="22" t="s">
        <v>3956</v>
      </c>
      <c r="O2673" s="22" t="s">
        <v>10792</v>
      </c>
      <c r="P2673" s="23"/>
      <c r="R2673" s="22">
        <v>5730</v>
      </c>
      <c r="S2673" s="22" t="str">
        <f>IF(COUNTIF($B$2:B2673,B2673)&gt;1,"重複","")</f>
        <v/>
      </c>
      <c r="T2673" s="22" t="s">
        <v>10765</v>
      </c>
    </row>
    <row r="2674" spans="1:20" s="19" customFormat="1" hidden="1">
      <c r="A2674" s="19">
        <v>720060157</v>
      </c>
      <c r="B2674" s="19">
        <v>20027985</v>
      </c>
      <c r="C2674" s="19" t="s">
        <v>776</v>
      </c>
      <c r="D2674" s="19" t="s">
        <v>777</v>
      </c>
      <c r="E2674" s="20">
        <v>35886</v>
      </c>
      <c r="F2674" s="20">
        <v>36068</v>
      </c>
      <c r="G2674" s="19" t="s">
        <v>75</v>
      </c>
      <c r="H2674" s="19" t="s">
        <v>76</v>
      </c>
      <c r="I2674" s="19" t="s">
        <v>10905</v>
      </c>
      <c r="J2674" s="19" t="s">
        <v>10906</v>
      </c>
      <c r="O2674" s="19" t="s">
        <v>10776</v>
      </c>
      <c r="P2674" s="20">
        <v>41374</v>
      </c>
      <c r="Q2674" s="19" t="s">
        <v>29</v>
      </c>
      <c r="R2674" s="19">
        <v>6230</v>
      </c>
      <c r="S2674" s="19" t="str">
        <f>IF(COUNTIF($B$2:B2674,B2674)&gt;1,"重複","")</f>
        <v/>
      </c>
      <c r="T2674" s="19" t="s">
        <v>11124</v>
      </c>
    </row>
    <row r="2675" spans="1:20" s="26" customFormat="1" hidden="1">
      <c r="A2675" s="26">
        <v>720060158</v>
      </c>
      <c r="B2675" s="26">
        <v>20088644</v>
      </c>
      <c r="C2675" s="26" t="s">
        <v>818</v>
      </c>
      <c r="D2675" s="26" t="s">
        <v>819</v>
      </c>
      <c r="E2675" s="27">
        <v>39730</v>
      </c>
      <c r="F2675" s="27">
        <v>39903</v>
      </c>
      <c r="G2675" s="26" t="s">
        <v>75</v>
      </c>
      <c r="H2675" s="26" t="s">
        <v>74</v>
      </c>
      <c r="I2675" s="26" t="s">
        <v>939</v>
      </c>
      <c r="O2675" s="26" t="s">
        <v>10819</v>
      </c>
      <c r="P2675" s="27">
        <v>41374</v>
      </c>
      <c r="Q2675" s="26" t="s">
        <v>29</v>
      </c>
      <c r="R2675" s="26">
        <v>6230</v>
      </c>
      <c r="S2675" s="26" t="str">
        <f>IF(COUNTIF($B$2:B2675,B2675)&gt;1,"重複","")</f>
        <v/>
      </c>
      <c r="T2675" s="26" t="s">
        <v>12021</v>
      </c>
    </row>
    <row r="2676" spans="1:20" s="26" customFormat="1" hidden="1">
      <c r="A2676" s="26">
        <v>720060158</v>
      </c>
      <c r="B2676" s="26">
        <v>20029382</v>
      </c>
      <c r="C2676" s="26" t="s">
        <v>818</v>
      </c>
      <c r="D2676" s="26" t="s">
        <v>819</v>
      </c>
      <c r="E2676" s="27">
        <v>44652</v>
      </c>
      <c r="F2676" s="27"/>
      <c r="G2676" s="26" t="s">
        <v>75</v>
      </c>
      <c r="H2676" s="26" t="s">
        <v>10781</v>
      </c>
      <c r="I2676" s="26" t="s">
        <v>12022</v>
      </c>
      <c r="J2676" s="26" t="s">
        <v>785</v>
      </c>
      <c r="K2676" s="26" t="s">
        <v>298</v>
      </c>
      <c r="L2676" s="26" t="s">
        <v>298</v>
      </c>
      <c r="O2676" s="26" t="s">
        <v>10782</v>
      </c>
      <c r="P2676" s="28"/>
      <c r="Q2676" s="26" t="s">
        <v>75</v>
      </c>
      <c r="R2676" s="26">
        <v>6230</v>
      </c>
      <c r="S2676" s="26" t="str">
        <f>IF(COUNTIF($B$2:B2676,B2676)&gt;1,"重複","")</f>
        <v/>
      </c>
      <c r="T2676" s="26" t="s">
        <v>12021</v>
      </c>
    </row>
    <row r="2677" spans="1:20" s="26" customFormat="1" hidden="1">
      <c r="A2677" s="26">
        <v>720060158</v>
      </c>
      <c r="B2677" s="26">
        <v>20102544</v>
      </c>
      <c r="C2677" s="26" t="s">
        <v>818</v>
      </c>
      <c r="D2677" s="26" t="s">
        <v>819</v>
      </c>
      <c r="E2677" s="27">
        <v>40024</v>
      </c>
      <c r="F2677" s="27">
        <v>40268</v>
      </c>
      <c r="G2677" s="26" t="s">
        <v>75</v>
      </c>
      <c r="H2677" s="26" t="s">
        <v>2315</v>
      </c>
      <c r="I2677" s="26" t="s">
        <v>939</v>
      </c>
      <c r="O2677" s="26" t="s">
        <v>10773</v>
      </c>
      <c r="P2677" s="27"/>
      <c r="R2677" s="26">
        <v>7000</v>
      </c>
      <c r="S2677" s="26" t="str">
        <f>IF(COUNTIF($B$2:B2677,B2677)&gt;1,"重複","")</f>
        <v/>
      </c>
      <c r="T2677" s="26" t="s">
        <v>12021</v>
      </c>
    </row>
    <row r="2678" spans="1:20" s="26" customFormat="1" hidden="1">
      <c r="A2678" s="26">
        <v>720060158</v>
      </c>
      <c r="B2678" s="26">
        <v>20031337</v>
      </c>
      <c r="C2678" s="26" t="s">
        <v>818</v>
      </c>
      <c r="D2678" s="26" t="s">
        <v>819</v>
      </c>
      <c r="E2678" s="27">
        <v>35886</v>
      </c>
      <c r="F2678" s="27">
        <v>36250</v>
      </c>
      <c r="G2678" s="26" t="s">
        <v>75</v>
      </c>
      <c r="H2678" s="26" t="s">
        <v>94</v>
      </c>
      <c r="O2678" s="26" t="s">
        <v>10768</v>
      </c>
      <c r="P2678" s="27"/>
      <c r="R2678" s="26">
        <v>5230</v>
      </c>
      <c r="S2678" s="26" t="str">
        <f>IF(COUNTIF($B$2:B2678,B2678)&gt;1,"重複","")</f>
        <v/>
      </c>
      <c r="T2678" s="26" t="s">
        <v>12021</v>
      </c>
    </row>
    <row r="2679" spans="1:20" s="22" customFormat="1" hidden="1">
      <c r="A2679" s="22">
        <v>720060159</v>
      </c>
      <c r="B2679" s="22">
        <v>20030155</v>
      </c>
      <c r="C2679" s="22" t="s">
        <v>854</v>
      </c>
      <c r="D2679" s="22" t="s">
        <v>855</v>
      </c>
      <c r="E2679" s="23">
        <v>44652</v>
      </c>
      <c r="F2679" s="23">
        <v>45016</v>
      </c>
      <c r="G2679" s="22" t="s">
        <v>75</v>
      </c>
      <c r="H2679" s="22" t="s">
        <v>10781</v>
      </c>
      <c r="I2679" s="22" t="s">
        <v>856</v>
      </c>
      <c r="O2679" s="22" t="s">
        <v>10782</v>
      </c>
      <c r="P2679" s="24">
        <v>41374</v>
      </c>
      <c r="Q2679" s="22" t="s">
        <v>29</v>
      </c>
      <c r="R2679" s="22">
        <v>6230</v>
      </c>
      <c r="S2679" s="22" t="str">
        <f>IF(COUNTIF($B$2:B2679,B2679)&gt;1,"重複","")</f>
        <v/>
      </c>
      <c r="T2679" s="22" t="s">
        <v>10765</v>
      </c>
    </row>
    <row r="2680" spans="1:20" s="19" customFormat="1" hidden="1">
      <c r="A2680" s="19">
        <v>720060160</v>
      </c>
      <c r="B2680" s="19">
        <v>20027415</v>
      </c>
      <c r="C2680" s="19" t="s">
        <v>4852</v>
      </c>
      <c r="D2680" s="19" t="s">
        <v>4853</v>
      </c>
      <c r="E2680" s="20">
        <v>36617</v>
      </c>
      <c r="F2680" s="20">
        <v>36981</v>
      </c>
      <c r="G2680" s="19" t="s">
        <v>75</v>
      </c>
      <c r="H2680" s="19" t="s">
        <v>76</v>
      </c>
      <c r="I2680" s="19" t="s">
        <v>2904</v>
      </c>
      <c r="O2680" s="19" t="s">
        <v>10776</v>
      </c>
      <c r="P2680" s="20"/>
      <c r="R2680" s="19">
        <v>6230</v>
      </c>
      <c r="S2680" s="19" t="str">
        <f>IF(COUNTIF($B$2:B2680,B2680)&gt;1,"重複","")</f>
        <v/>
      </c>
      <c r="T2680" s="19" t="s">
        <v>11124</v>
      </c>
    </row>
    <row r="2681" spans="1:20" s="19" customFormat="1" hidden="1">
      <c r="A2681" s="19">
        <v>720060161</v>
      </c>
      <c r="B2681" s="19">
        <v>20027178</v>
      </c>
      <c r="C2681" s="19" t="s">
        <v>3970</v>
      </c>
      <c r="D2681" s="19" t="s">
        <v>3971</v>
      </c>
      <c r="E2681" s="20">
        <v>36251</v>
      </c>
      <c r="F2681" s="20">
        <v>36616</v>
      </c>
      <c r="G2681" s="19" t="s">
        <v>75</v>
      </c>
      <c r="H2681" s="19" t="s">
        <v>76</v>
      </c>
      <c r="I2681" s="19" t="s">
        <v>9307</v>
      </c>
      <c r="O2681" s="19" t="s">
        <v>10776</v>
      </c>
      <c r="P2681" s="20"/>
      <c r="R2681" s="19">
        <v>5230</v>
      </c>
      <c r="S2681" s="19" t="str">
        <f>IF(COUNTIF($B$2:B2681,B2681)&gt;1,"重複","")</f>
        <v/>
      </c>
      <c r="T2681" s="19" t="s">
        <v>11124</v>
      </c>
    </row>
    <row r="2682" spans="1:20" s="19" customFormat="1" hidden="1">
      <c r="A2682" s="19">
        <v>720060162</v>
      </c>
      <c r="B2682" s="19">
        <v>20036761</v>
      </c>
      <c r="C2682" s="19" t="s">
        <v>3983</v>
      </c>
      <c r="D2682" s="19" t="s">
        <v>3984</v>
      </c>
      <c r="E2682" s="20">
        <v>37226</v>
      </c>
      <c r="F2682" s="20">
        <v>37346</v>
      </c>
      <c r="G2682" s="19" t="s">
        <v>75</v>
      </c>
      <c r="H2682" s="19" t="s">
        <v>94</v>
      </c>
      <c r="I2682" s="19" t="s">
        <v>8165</v>
      </c>
      <c r="O2682" s="19" t="s">
        <v>10768</v>
      </c>
      <c r="P2682" s="20"/>
      <c r="R2682" s="19">
        <v>4740</v>
      </c>
      <c r="S2682" s="19" t="str">
        <f>IF(COUNTIF($B$2:B2682,B2682)&gt;1,"重複","")</f>
        <v/>
      </c>
      <c r="T2682" s="19" t="s">
        <v>11124</v>
      </c>
    </row>
    <row r="2683" spans="1:20" s="19" customFormat="1" hidden="1">
      <c r="A2683" s="19">
        <v>720060163</v>
      </c>
      <c r="B2683" s="19">
        <v>20065126</v>
      </c>
      <c r="C2683" s="19" t="s">
        <v>5938</v>
      </c>
      <c r="D2683" s="19" t="s">
        <v>5939</v>
      </c>
      <c r="E2683" s="20">
        <v>38456</v>
      </c>
      <c r="F2683" s="20">
        <v>38807</v>
      </c>
      <c r="G2683" s="19" t="s">
        <v>75</v>
      </c>
      <c r="H2683" s="19" t="s">
        <v>94</v>
      </c>
      <c r="I2683" s="19" t="s">
        <v>3167</v>
      </c>
      <c r="O2683" s="19" t="s">
        <v>10768</v>
      </c>
      <c r="P2683" s="20"/>
      <c r="R2683" s="19">
        <v>5230</v>
      </c>
      <c r="S2683" s="19" t="str">
        <f>IF(COUNTIF($B$2:B2683,B2683)&gt;1,"重複","")</f>
        <v/>
      </c>
      <c r="T2683" s="19" t="s">
        <v>11124</v>
      </c>
    </row>
    <row r="2684" spans="1:20" s="19" customFormat="1" hidden="1">
      <c r="A2684" s="19">
        <v>720060164</v>
      </c>
      <c r="B2684" s="19">
        <v>20021281</v>
      </c>
      <c r="C2684" s="19" t="s">
        <v>6455</v>
      </c>
      <c r="D2684" s="19" t="s">
        <v>6456</v>
      </c>
      <c r="E2684" s="20">
        <v>35886</v>
      </c>
      <c r="F2684" s="20">
        <v>36250</v>
      </c>
      <c r="G2684" s="19" t="s">
        <v>75</v>
      </c>
      <c r="H2684" s="19" t="s">
        <v>119</v>
      </c>
      <c r="I2684" s="19" t="s">
        <v>6457</v>
      </c>
      <c r="J2684" s="19" t="s">
        <v>3822</v>
      </c>
      <c r="O2684" s="19" t="s">
        <v>10792</v>
      </c>
      <c r="P2684" s="20"/>
      <c r="R2684" s="19">
        <v>4740</v>
      </c>
      <c r="S2684" s="19" t="str">
        <f>IF(COUNTIF($B$2:B2684,B2684)&gt;1,"重複","")</f>
        <v/>
      </c>
      <c r="T2684" s="19" t="s">
        <v>11124</v>
      </c>
    </row>
    <row r="2685" spans="1:20" s="19" customFormat="1" hidden="1">
      <c r="A2685" s="19">
        <v>720060165</v>
      </c>
      <c r="B2685" s="19">
        <v>20048393</v>
      </c>
      <c r="C2685" s="19" t="s">
        <v>6026</v>
      </c>
      <c r="D2685" s="19" t="s">
        <v>6027</v>
      </c>
      <c r="E2685" s="20">
        <v>37712</v>
      </c>
      <c r="F2685" s="20">
        <v>38077</v>
      </c>
      <c r="G2685" s="19" t="s">
        <v>75</v>
      </c>
      <c r="H2685" s="19" t="s">
        <v>94</v>
      </c>
      <c r="I2685" s="19" t="s">
        <v>6028</v>
      </c>
      <c r="O2685" s="19" t="s">
        <v>10768</v>
      </c>
      <c r="P2685" s="20"/>
      <c r="R2685" s="19">
        <v>6230</v>
      </c>
      <c r="S2685" s="19" t="str">
        <f>IF(COUNTIF($B$2:B2685,B2685)&gt;1,"重複","")</f>
        <v/>
      </c>
      <c r="T2685" s="19" t="s">
        <v>11124</v>
      </c>
    </row>
    <row r="2686" spans="1:20" s="19" customFormat="1" hidden="1">
      <c r="A2686" s="19">
        <v>720060166</v>
      </c>
      <c r="B2686" s="19">
        <v>20016346</v>
      </c>
      <c r="C2686" s="19" t="s">
        <v>6446</v>
      </c>
      <c r="D2686" s="19" t="s">
        <v>6447</v>
      </c>
      <c r="E2686" s="20">
        <v>37043</v>
      </c>
      <c r="F2686" s="20">
        <v>37346</v>
      </c>
      <c r="G2686" s="19" t="s">
        <v>75</v>
      </c>
      <c r="H2686" s="19" t="s">
        <v>94</v>
      </c>
      <c r="I2686" s="19" t="s">
        <v>6448</v>
      </c>
      <c r="O2686" s="19" t="s">
        <v>10768</v>
      </c>
      <c r="P2686" s="20"/>
      <c r="R2686" s="19">
        <v>6230</v>
      </c>
      <c r="S2686" s="19" t="str">
        <f>IF(COUNTIF($B$2:B2686,B2686)&gt;1,"重複","")</f>
        <v/>
      </c>
      <c r="T2686" s="19" t="s">
        <v>11124</v>
      </c>
    </row>
    <row r="2687" spans="1:20" s="22" customFormat="1" hidden="1">
      <c r="A2687" s="22">
        <v>720060167</v>
      </c>
      <c r="B2687" s="22">
        <v>20021583</v>
      </c>
      <c r="C2687" s="22" t="s">
        <v>755</v>
      </c>
      <c r="D2687" s="22" t="s">
        <v>756</v>
      </c>
      <c r="E2687" s="23">
        <v>44663</v>
      </c>
      <c r="F2687" s="23">
        <v>45016</v>
      </c>
      <c r="G2687" s="22" t="s">
        <v>75</v>
      </c>
      <c r="H2687" s="22" t="s">
        <v>74</v>
      </c>
      <c r="I2687" s="22" t="s">
        <v>10823</v>
      </c>
      <c r="J2687" s="22" t="s">
        <v>10824</v>
      </c>
      <c r="K2687" s="22" t="s">
        <v>10825</v>
      </c>
      <c r="O2687" s="22" t="s">
        <v>10819</v>
      </c>
      <c r="P2687" s="24">
        <v>41374</v>
      </c>
      <c r="Q2687" s="22" t="s">
        <v>29</v>
      </c>
      <c r="R2687" s="22">
        <v>6230</v>
      </c>
      <c r="S2687" s="22" t="str">
        <f>IF(COUNTIF($B$2:B2687,B2687)&gt;1,"重複","")</f>
        <v/>
      </c>
      <c r="T2687" s="22" t="s">
        <v>10765</v>
      </c>
    </row>
    <row r="2688" spans="1:20" s="22" customFormat="1" hidden="1">
      <c r="A2688" s="22">
        <v>720060167</v>
      </c>
      <c r="B2688" s="22">
        <v>20029391</v>
      </c>
      <c r="C2688" s="22" t="s">
        <v>755</v>
      </c>
      <c r="D2688" s="22" t="s">
        <v>756</v>
      </c>
      <c r="E2688" s="23">
        <v>44663</v>
      </c>
      <c r="F2688" s="23">
        <v>45016</v>
      </c>
      <c r="G2688" s="22" t="s">
        <v>75</v>
      </c>
      <c r="H2688" s="22" t="s">
        <v>10781</v>
      </c>
      <c r="I2688" s="22" t="s">
        <v>820</v>
      </c>
      <c r="J2688" s="22" t="s">
        <v>820</v>
      </c>
      <c r="K2688" s="22" t="s">
        <v>10826</v>
      </c>
      <c r="L2688" s="22" t="s">
        <v>10827</v>
      </c>
      <c r="M2688" s="22" t="s">
        <v>820</v>
      </c>
      <c r="N2688" s="22" t="s">
        <v>820</v>
      </c>
      <c r="O2688" s="22" t="s">
        <v>10782</v>
      </c>
      <c r="P2688" s="24">
        <v>41374</v>
      </c>
      <c r="Q2688" s="22" t="s">
        <v>29</v>
      </c>
      <c r="R2688" s="22">
        <v>6230</v>
      </c>
      <c r="S2688" s="22" t="str">
        <f>IF(COUNTIF($B$2:B2688,B2688)&gt;1,"重複","")</f>
        <v/>
      </c>
      <c r="T2688" s="22" t="s">
        <v>10765</v>
      </c>
    </row>
    <row r="2689" spans="1:20" s="19" customFormat="1" hidden="1">
      <c r="A2689" s="19">
        <v>720060168</v>
      </c>
      <c r="B2689" s="19">
        <v>20096832</v>
      </c>
      <c r="C2689" s="19" t="s">
        <v>3718</v>
      </c>
      <c r="D2689" s="19" t="s">
        <v>3719</v>
      </c>
      <c r="E2689" s="20">
        <v>39917</v>
      </c>
      <c r="F2689" s="20">
        <v>40268</v>
      </c>
      <c r="G2689" s="19" t="s">
        <v>75</v>
      </c>
      <c r="H2689" s="19" t="s">
        <v>119</v>
      </c>
      <c r="I2689" s="19" t="s">
        <v>4996</v>
      </c>
      <c r="O2689" s="19" t="s">
        <v>10792</v>
      </c>
      <c r="P2689" s="20"/>
      <c r="R2689" s="19">
        <v>4740</v>
      </c>
      <c r="S2689" s="19" t="str">
        <f>IF(COUNTIF($B$2:B2689,B2689)&gt;1,"重複","")</f>
        <v/>
      </c>
      <c r="T2689" s="19" t="s">
        <v>11124</v>
      </c>
    </row>
    <row r="2690" spans="1:20" s="19" customFormat="1" hidden="1">
      <c r="A2690" s="19">
        <v>720060168</v>
      </c>
      <c r="B2690" s="19">
        <v>20040502</v>
      </c>
      <c r="C2690" s="19" t="s">
        <v>3718</v>
      </c>
      <c r="D2690" s="19" t="s">
        <v>3719</v>
      </c>
      <c r="E2690" s="20">
        <v>37347</v>
      </c>
      <c r="F2690" s="20">
        <v>37711</v>
      </c>
      <c r="G2690" s="19" t="s">
        <v>75</v>
      </c>
      <c r="H2690" s="19" t="s">
        <v>94</v>
      </c>
      <c r="I2690" s="19" t="s">
        <v>1292</v>
      </c>
      <c r="O2690" s="19" t="s">
        <v>10768</v>
      </c>
      <c r="P2690" s="20"/>
      <c r="R2690" s="19">
        <v>4190</v>
      </c>
      <c r="S2690" s="19" t="str">
        <f>IF(COUNTIF($B$2:B2690,B2690)&gt;1,"重複","")</f>
        <v/>
      </c>
      <c r="T2690" s="19" t="s">
        <v>11124</v>
      </c>
    </row>
    <row r="2691" spans="1:20" s="19" customFormat="1" hidden="1">
      <c r="A2691" s="19">
        <v>720060169</v>
      </c>
      <c r="B2691" s="19">
        <v>20027470</v>
      </c>
      <c r="C2691" s="19" t="s">
        <v>3605</v>
      </c>
      <c r="D2691" s="19" t="s">
        <v>3606</v>
      </c>
      <c r="E2691" s="20">
        <v>36617</v>
      </c>
      <c r="F2691" s="20">
        <v>36981</v>
      </c>
      <c r="G2691" s="19" t="s">
        <v>75</v>
      </c>
      <c r="H2691" s="19" t="s">
        <v>76</v>
      </c>
      <c r="I2691" s="19" t="s">
        <v>9307</v>
      </c>
      <c r="O2691" s="19" t="s">
        <v>10776</v>
      </c>
      <c r="P2691" s="20">
        <v>41374</v>
      </c>
      <c r="Q2691" s="19" t="s">
        <v>29</v>
      </c>
      <c r="R2691" s="19">
        <v>5730</v>
      </c>
      <c r="S2691" s="19" t="str">
        <f>IF(COUNTIF($B$2:B2691,B2691)&gt;1,"重複","")</f>
        <v/>
      </c>
      <c r="T2691" s="19" t="s">
        <v>11124</v>
      </c>
    </row>
    <row r="2692" spans="1:20" s="19" customFormat="1" hidden="1">
      <c r="A2692" s="19">
        <v>720060169</v>
      </c>
      <c r="B2692" s="19">
        <v>20097563</v>
      </c>
      <c r="C2692" s="19" t="s">
        <v>5492</v>
      </c>
      <c r="D2692" s="19" t="s">
        <v>3606</v>
      </c>
      <c r="E2692" s="20">
        <v>39917</v>
      </c>
      <c r="F2692" s="20">
        <v>40268</v>
      </c>
      <c r="G2692" s="19" t="s">
        <v>75</v>
      </c>
      <c r="H2692" s="19" t="s">
        <v>2660</v>
      </c>
      <c r="I2692" s="19" t="s">
        <v>2314</v>
      </c>
      <c r="O2692" s="19" t="s">
        <v>10769</v>
      </c>
      <c r="P2692" s="20"/>
      <c r="R2692" s="19">
        <v>6230</v>
      </c>
      <c r="S2692" s="19" t="str">
        <f>IF(COUNTIF($B$2:B2692,B2692)&gt;1,"重複","")</f>
        <v/>
      </c>
      <c r="T2692" s="19" t="s">
        <v>11124</v>
      </c>
    </row>
    <row r="2693" spans="1:20" s="19" customFormat="1" hidden="1">
      <c r="A2693" s="19">
        <v>720060170</v>
      </c>
      <c r="B2693" s="19">
        <v>20065190</v>
      </c>
      <c r="C2693" s="19" t="s">
        <v>3990</v>
      </c>
      <c r="D2693" s="19" t="s">
        <v>3991</v>
      </c>
      <c r="E2693" s="20">
        <v>38456</v>
      </c>
      <c r="F2693" s="20">
        <v>38807</v>
      </c>
      <c r="G2693" s="19" t="s">
        <v>75</v>
      </c>
      <c r="H2693" s="19" t="s">
        <v>76</v>
      </c>
      <c r="I2693" s="19" t="s">
        <v>12058</v>
      </c>
      <c r="J2693" s="19" t="s">
        <v>12059</v>
      </c>
      <c r="K2693" s="19" t="s">
        <v>1131</v>
      </c>
      <c r="O2693" s="19" t="s">
        <v>10776</v>
      </c>
      <c r="P2693" s="20"/>
      <c r="R2693" s="19">
        <v>6230</v>
      </c>
      <c r="S2693" s="19" t="str">
        <f>IF(COUNTIF($B$2:B2693,B2693)&gt;1,"重複","")</f>
        <v/>
      </c>
      <c r="T2693" s="19" t="s">
        <v>11124</v>
      </c>
    </row>
    <row r="2694" spans="1:20" s="19" customFormat="1" hidden="1">
      <c r="A2694" s="19">
        <v>720060171</v>
      </c>
      <c r="B2694" s="19">
        <v>20021964</v>
      </c>
      <c r="C2694" s="19" t="s">
        <v>126</v>
      </c>
      <c r="D2694" s="19" t="s">
        <v>127</v>
      </c>
      <c r="E2694" s="20">
        <v>44663</v>
      </c>
      <c r="F2694" s="20">
        <v>45016</v>
      </c>
      <c r="G2694" s="19" t="s">
        <v>75</v>
      </c>
      <c r="H2694" s="19" t="s">
        <v>125</v>
      </c>
      <c r="I2694" s="19" t="s">
        <v>10627</v>
      </c>
      <c r="O2694" s="19" t="s">
        <v>10764</v>
      </c>
      <c r="P2694" s="21">
        <v>44663</v>
      </c>
      <c r="Q2694" s="19" t="s">
        <v>29</v>
      </c>
      <c r="R2694" s="19">
        <v>4740</v>
      </c>
      <c r="S2694" s="19" t="str">
        <f>IF(COUNTIF($B$2:B2694,B2694)&gt;1,"重複","")</f>
        <v/>
      </c>
      <c r="T2694" s="19" t="s">
        <v>11124</v>
      </c>
    </row>
    <row r="2695" spans="1:20" s="19" customFormat="1" hidden="1">
      <c r="A2695" s="19">
        <v>720060172</v>
      </c>
      <c r="B2695" s="19">
        <v>20065171</v>
      </c>
      <c r="C2695" s="19" t="s">
        <v>7047</v>
      </c>
      <c r="D2695" s="19" t="s">
        <v>7048</v>
      </c>
      <c r="E2695" s="20">
        <v>38473</v>
      </c>
      <c r="F2695" s="20">
        <v>38807</v>
      </c>
      <c r="G2695" s="19" t="s">
        <v>75</v>
      </c>
      <c r="H2695" s="19" t="s">
        <v>94</v>
      </c>
      <c r="I2695" s="19" t="s">
        <v>6968</v>
      </c>
      <c r="O2695" s="19" t="s">
        <v>10768</v>
      </c>
      <c r="P2695" s="20"/>
      <c r="R2695" s="19">
        <v>5730</v>
      </c>
      <c r="S2695" s="19" t="str">
        <f>IF(COUNTIF($B$2:B2695,B2695)&gt;1,"重複","")</f>
        <v/>
      </c>
      <c r="T2695" s="19" t="s">
        <v>11124</v>
      </c>
    </row>
    <row r="2696" spans="1:20" s="19" customFormat="1" hidden="1">
      <c r="A2696" s="19">
        <v>720060173</v>
      </c>
      <c r="B2696" s="19">
        <v>20067590</v>
      </c>
      <c r="C2696" s="19" t="s">
        <v>7060</v>
      </c>
      <c r="D2696" s="19" t="s">
        <v>7061</v>
      </c>
      <c r="E2696" s="20">
        <v>38504</v>
      </c>
      <c r="F2696" s="20">
        <v>38807</v>
      </c>
      <c r="G2696" s="19" t="s">
        <v>75</v>
      </c>
      <c r="H2696" s="19" t="s">
        <v>76</v>
      </c>
      <c r="I2696" s="19" t="s">
        <v>6000</v>
      </c>
      <c r="O2696" s="19" t="s">
        <v>10776</v>
      </c>
      <c r="P2696" s="20"/>
      <c r="R2696" s="19">
        <v>6230</v>
      </c>
      <c r="S2696" s="19" t="str">
        <f>IF(COUNTIF($B$2:B2696,B2696)&gt;1,"重複","")</f>
        <v/>
      </c>
      <c r="T2696" s="19" t="s">
        <v>11124</v>
      </c>
    </row>
    <row r="2697" spans="1:20" s="19" customFormat="1" hidden="1">
      <c r="A2697" s="19">
        <v>720060174</v>
      </c>
      <c r="B2697" s="19">
        <v>20027141</v>
      </c>
      <c r="C2697" s="19" t="s">
        <v>5898</v>
      </c>
      <c r="D2697" s="19" t="s">
        <v>5899</v>
      </c>
      <c r="E2697" s="20">
        <v>36251</v>
      </c>
      <c r="F2697" s="20">
        <v>36616</v>
      </c>
      <c r="G2697" s="19" t="s">
        <v>75</v>
      </c>
      <c r="H2697" s="19" t="s">
        <v>76</v>
      </c>
      <c r="I2697" s="19" t="s">
        <v>5900</v>
      </c>
      <c r="J2697" s="19" t="s">
        <v>5901</v>
      </c>
      <c r="O2697" s="19" t="s">
        <v>10776</v>
      </c>
      <c r="P2697" s="20"/>
      <c r="R2697" s="19">
        <v>6230</v>
      </c>
      <c r="S2697" s="19" t="str">
        <f>IF(COUNTIF($B$2:B2697,B2697)&gt;1,"重複","")</f>
        <v/>
      </c>
      <c r="T2697" s="19" t="s">
        <v>11124</v>
      </c>
    </row>
    <row r="2698" spans="1:20" s="19" customFormat="1" hidden="1">
      <c r="A2698" s="19">
        <v>720060175</v>
      </c>
      <c r="B2698" s="19">
        <v>20022375</v>
      </c>
      <c r="C2698" s="19" t="s">
        <v>4337</v>
      </c>
      <c r="D2698" s="19" t="s">
        <v>4338</v>
      </c>
      <c r="E2698" s="20">
        <v>35977</v>
      </c>
      <c r="F2698" s="20">
        <v>36250</v>
      </c>
      <c r="G2698" s="19" t="s">
        <v>75</v>
      </c>
      <c r="H2698" s="19" t="s">
        <v>94</v>
      </c>
      <c r="I2698" s="19" t="s">
        <v>1010</v>
      </c>
      <c r="O2698" s="19" t="s">
        <v>10768</v>
      </c>
      <c r="P2698" s="20"/>
      <c r="R2698" s="19">
        <v>5730</v>
      </c>
      <c r="S2698" s="19" t="str">
        <f>IF(COUNTIF($B$2:B2698,B2698)&gt;1,"重複","")</f>
        <v/>
      </c>
      <c r="T2698" s="19" t="s">
        <v>11124</v>
      </c>
    </row>
    <row r="2699" spans="1:20" s="19" customFormat="1" hidden="1">
      <c r="A2699" s="19">
        <v>720060176</v>
      </c>
      <c r="B2699" s="19">
        <v>20072912</v>
      </c>
      <c r="C2699" s="19" t="s">
        <v>7082</v>
      </c>
      <c r="D2699" s="19" t="s">
        <v>7083</v>
      </c>
      <c r="E2699" s="20">
        <v>38821</v>
      </c>
      <c r="F2699" s="20">
        <v>39172</v>
      </c>
      <c r="G2699" s="19" t="s">
        <v>75</v>
      </c>
      <c r="H2699" s="19" t="s">
        <v>94</v>
      </c>
      <c r="I2699" s="19" t="s">
        <v>7084</v>
      </c>
      <c r="J2699" s="19" t="s">
        <v>7085</v>
      </c>
      <c r="O2699" s="19" t="s">
        <v>10768</v>
      </c>
      <c r="P2699" s="20"/>
      <c r="R2699" s="19">
        <v>5730</v>
      </c>
      <c r="S2699" s="19" t="str">
        <f>IF(COUNTIF($B$2:B2699,B2699)&gt;1,"重複","")</f>
        <v/>
      </c>
      <c r="T2699" s="19" t="s">
        <v>11124</v>
      </c>
    </row>
    <row r="2700" spans="1:20" s="19" customFormat="1" hidden="1">
      <c r="A2700" s="19">
        <v>720060177</v>
      </c>
      <c r="B2700" s="19">
        <v>20029202</v>
      </c>
      <c r="C2700" s="19" t="s">
        <v>7003</v>
      </c>
      <c r="D2700" s="19" t="s">
        <v>7004</v>
      </c>
      <c r="E2700" s="20">
        <v>35886</v>
      </c>
      <c r="F2700" s="20">
        <v>36250</v>
      </c>
      <c r="G2700" s="19" t="s">
        <v>75</v>
      </c>
      <c r="H2700" s="19" t="s">
        <v>2660</v>
      </c>
      <c r="O2700" s="19" t="s">
        <v>10769</v>
      </c>
      <c r="P2700" s="20"/>
      <c r="R2700" s="19">
        <v>6230</v>
      </c>
      <c r="S2700" s="19" t="str">
        <f>IF(COUNTIF($B$2:B2700,B2700)&gt;1,"重複","")</f>
        <v/>
      </c>
      <c r="T2700" s="19" t="s">
        <v>11124</v>
      </c>
    </row>
    <row r="2701" spans="1:20" s="19" customFormat="1" hidden="1">
      <c r="A2701" s="19">
        <v>720060178</v>
      </c>
      <c r="B2701" s="19">
        <v>20020941</v>
      </c>
      <c r="C2701" s="19" t="s">
        <v>6992</v>
      </c>
      <c r="D2701" s="19" t="s">
        <v>6993</v>
      </c>
      <c r="E2701" s="20">
        <v>35886</v>
      </c>
      <c r="F2701" s="20">
        <v>36250</v>
      </c>
      <c r="G2701" s="19" t="s">
        <v>75</v>
      </c>
      <c r="H2701" s="19" t="s">
        <v>119</v>
      </c>
      <c r="I2701" s="19" t="s">
        <v>6994</v>
      </c>
      <c r="O2701" s="19" t="s">
        <v>10792</v>
      </c>
      <c r="P2701" s="20"/>
      <c r="R2701" s="19">
        <v>5730</v>
      </c>
      <c r="S2701" s="19" t="str">
        <f>IF(COUNTIF($B$2:B2701,B2701)&gt;1,"重複","")</f>
        <v/>
      </c>
      <c r="T2701" s="19" t="s">
        <v>11124</v>
      </c>
    </row>
    <row r="2702" spans="1:20" s="19" customFormat="1" hidden="1">
      <c r="A2702" s="19">
        <v>720060179</v>
      </c>
      <c r="B2702" s="19">
        <v>20028953</v>
      </c>
      <c r="C2702" s="19" t="s">
        <v>5906</v>
      </c>
      <c r="D2702" s="19" t="s">
        <v>5907</v>
      </c>
      <c r="E2702" s="20">
        <v>35886</v>
      </c>
      <c r="F2702" s="20">
        <v>36250</v>
      </c>
      <c r="G2702" s="19" t="s">
        <v>75</v>
      </c>
      <c r="H2702" s="19" t="s">
        <v>2660</v>
      </c>
      <c r="I2702" s="19" t="s">
        <v>10410</v>
      </c>
      <c r="J2702" s="19" t="s">
        <v>10405</v>
      </c>
      <c r="K2702" s="19" t="s">
        <v>9863</v>
      </c>
      <c r="O2702" s="19" t="s">
        <v>10769</v>
      </c>
      <c r="P2702" s="20"/>
      <c r="R2702" s="19">
        <v>6230</v>
      </c>
      <c r="S2702" s="19" t="str">
        <f>IF(COUNTIF($B$2:B2702,B2702)&gt;1,"重複","")</f>
        <v/>
      </c>
      <c r="T2702" s="19" t="s">
        <v>11124</v>
      </c>
    </row>
    <row r="2703" spans="1:20" s="19" customFormat="1" hidden="1">
      <c r="A2703" s="19">
        <v>720060180</v>
      </c>
      <c r="B2703" s="19">
        <v>20031123</v>
      </c>
      <c r="C2703" s="19" t="s">
        <v>6476</v>
      </c>
      <c r="D2703" s="19" t="s">
        <v>6477</v>
      </c>
      <c r="E2703" s="20">
        <v>35886</v>
      </c>
      <c r="F2703" s="20">
        <v>36250</v>
      </c>
      <c r="G2703" s="19" t="s">
        <v>75</v>
      </c>
      <c r="H2703" s="19" t="s">
        <v>94</v>
      </c>
      <c r="O2703" s="19" t="s">
        <v>10768</v>
      </c>
      <c r="P2703" s="20"/>
      <c r="R2703" s="19">
        <v>6230</v>
      </c>
      <c r="S2703" s="19" t="str">
        <f>IF(COUNTIF($B$2:B2703,B2703)&gt;1,"重複","")</f>
        <v/>
      </c>
      <c r="T2703" s="19" t="s">
        <v>11124</v>
      </c>
    </row>
    <row r="2704" spans="1:20" s="19" customFormat="1" hidden="1">
      <c r="A2704" s="19">
        <v>720060181</v>
      </c>
      <c r="B2704" s="19">
        <v>20029471</v>
      </c>
      <c r="C2704" s="19" t="s">
        <v>7005</v>
      </c>
      <c r="D2704" s="19" t="s">
        <v>7006</v>
      </c>
      <c r="E2704" s="20">
        <v>35886</v>
      </c>
      <c r="F2704" s="20">
        <v>36250</v>
      </c>
      <c r="G2704" s="19" t="s">
        <v>75</v>
      </c>
      <c r="H2704" s="19" t="s">
        <v>2660</v>
      </c>
      <c r="I2704" s="19" t="s">
        <v>10405</v>
      </c>
      <c r="O2704" s="19" t="s">
        <v>10769</v>
      </c>
      <c r="P2704" s="20"/>
      <c r="R2704" s="19">
        <v>6230</v>
      </c>
      <c r="S2704" s="19" t="str">
        <f>IF(COUNTIF($B$2:B2704,B2704)&gt;1,"重複","")</f>
        <v/>
      </c>
      <c r="T2704" s="19" t="s">
        <v>11124</v>
      </c>
    </row>
    <row r="2705" spans="1:20" s="19" customFormat="1" hidden="1">
      <c r="A2705" s="19">
        <v>720060182</v>
      </c>
      <c r="B2705" s="19">
        <v>20022000</v>
      </c>
      <c r="C2705" s="19" t="s">
        <v>5393</v>
      </c>
      <c r="D2705" s="19" t="s">
        <v>5394</v>
      </c>
      <c r="E2705" s="20">
        <v>36617</v>
      </c>
      <c r="F2705" s="20">
        <v>36981</v>
      </c>
      <c r="G2705" s="19" t="s">
        <v>75</v>
      </c>
      <c r="H2705" s="19" t="s">
        <v>119</v>
      </c>
      <c r="I2705" s="19" t="s">
        <v>5395</v>
      </c>
      <c r="J2705" s="19" t="s">
        <v>12376</v>
      </c>
      <c r="O2705" s="19" t="s">
        <v>10792</v>
      </c>
      <c r="P2705" s="20"/>
      <c r="R2705" s="19">
        <v>4740</v>
      </c>
      <c r="S2705" s="19" t="str">
        <f>IF(COUNTIF($B$2:B2705,B2705)&gt;1,"重複","")</f>
        <v/>
      </c>
      <c r="T2705" s="19" t="s">
        <v>11124</v>
      </c>
    </row>
    <row r="2706" spans="1:20" s="19" customFormat="1" hidden="1">
      <c r="A2706" s="19">
        <v>720060182</v>
      </c>
      <c r="B2706" s="19">
        <v>20029851</v>
      </c>
      <c r="C2706" s="19" t="s">
        <v>5393</v>
      </c>
      <c r="D2706" s="19" t="s">
        <v>5394</v>
      </c>
      <c r="E2706" s="20">
        <v>35886</v>
      </c>
      <c r="F2706" s="20">
        <v>36250</v>
      </c>
      <c r="G2706" s="19" t="s">
        <v>75</v>
      </c>
      <c r="H2706" s="19" t="s">
        <v>2660</v>
      </c>
      <c r="O2706" s="19" t="s">
        <v>10769</v>
      </c>
      <c r="P2706" s="20"/>
      <c r="R2706" s="19">
        <v>4740</v>
      </c>
      <c r="S2706" s="19" t="str">
        <f>IF(COUNTIF($B$2:B2706,B2706)&gt;1,"重複","")</f>
        <v/>
      </c>
      <c r="T2706" s="19" t="s">
        <v>11124</v>
      </c>
    </row>
    <row r="2707" spans="1:20" s="19" customFormat="1" hidden="1">
      <c r="A2707" s="19">
        <v>720060183</v>
      </c>
      <c r="B2707" s="19">
        <v>20072986</v>
      </c>
      <c r="C2707" s="19" t="s">
        <v>7090</v>
      </c>
      <c r="D2707" s="19" t="s">
        <v>7091</v>
      </c>
      <c r="E2707" s="20">
        <v>38821</v>
      </c>
      <c r="F2707" s="20">
        <v>39172</v>
      </c>
      <c r="G2707" s="19" t="s">
        <v>75</v>
      </c>
      <c r="H2707" s="19" t="s">
        <v>119</v>
      </c>
      <c r="I2707" s="19" t="s">
        <v>7092</v>
      </c>
      <c r="O2707" s="19" t="s">
        <v>10792</v>
      </c>
      <c r="P2707" s="20"/>
      <c r="R2707" s="19">
        <v>4740</v>
      </c>
      <c r="S2707" s="19" t="str">
        <f>IF(COUNTIF($B$2:B2707,B2707)&gt;1,"重複","")</f>
        <v/>
      </c>
      <c r="T2707" s="19" t="s">
        <v>11124</v>
      </c>
    </row>
    <row r="2708" spans="1:20" s="19" customFormat="1" hidden="1">
      <c r="A2708" s="19">
        <v>720060184</v>
      </c>
      <c r="B2708" s="19">
        <v>20070113</v>
      </c>
      <c r="C2708" s="19" t="s">
        <v>4559</v>
      </c>
      <c r="D2708" s="19" t="s">
        <v>4560</v>
      </c>
      <c r="E2708" s="20">
        <v>38626</v>
      </c>
      <c r="F2708" s="20">
        <v>38807</v>
      </c>
      <c r="G2708" s="19" t="s">
        <v>75</v>
      </c>
      <c r="H2708" s="19" t="s">
        <v>119</v>
      </c>
      <c r="I2708" s="19" t="s">
        <v>10872</v>
      </c>
      <c r="O2708" s="19" t="s">
        <v>10792</v>
      </c>
      <c r="P2708" s="20"/>
      <c r="R2708" s="19">
        <v>5230</v>
      </c>
      <c r="S2708" s="19" t="str">
        <f>IF(COUNTIF($B$2:B2708,B2708)&gt;1,"重複","")</f>
        <v/>
      </c>
      <c r="T2708" s="19" t="s">
        <v>11124</v>
      </c>
    </row>
    <row r="2709" spans="1:20" s="19" customFormat="1" hidden="1">
      <c r="A2709" s="19">
        <v>720060184</v>
      </c>
      <c r="B2709" s="19">
        <v>20038247</v>
      </c>
      <c r="C2709" s="19" t="s">
        <v>4559</v>
      </c>
      <c r="D2709" s="19" t="s">
        <v>4560</v>
      </c>
      <c r="E2709" s="20">
        <v>37241</v>
      </c>
      <c r="F2709" s="20">
        <v>37346</v>
      </c>
      <c r="G2709" s="19" t="s">
        <v>75</v>
      </c>
      <c r="H2709" s="19" t="s">
        <v>94</v>
      </c>
      <c r="I2709" s="19" t="s">
        <v>12323</v>
      </c>
      <c r="O2709" s="19" t="s">
        <v>10768</v>
      </c>
      <c r="P2709" s="20"/>
      <c r="R2709" s="19">
        <v>4740</v>
      </c>
      <c r="S2709" s="19" t="str">
        <f>IF(COUNTIF($B$2:B2709,B2709)&gt;1,"重複","")</f>
        <v/>
      </c>
      <c r="T2709" s="19" t="s">
        <v>11124</v>
      </c>
    </row>
    <row r="2710" spans="1:20" s="19" customFormat="1" hidden="1">
      <c r="A2710" s="19">
        <v>720060185</v>
      </c>
      <c r="B2710" s="19">
        <v>20056981</v>
      </c>
      <c r="C2710" s="19" t="s">
        <v>7038</v>
      </c>
      <c r="D2710" s="19" t="s">
        <v>7039</v>
      </c>
      <c r="E2710" s="20">
        <v>38089</v>
      </c>
      <c r="F2710" s="20">
        <v>38442</v>
      </c>
      <c r="G2710" s="19" t="s">
        <v>75</v>
      </c>
      <c r="H2710" s="19" t="s">
        <v>2660</v>
      </c>
      <c r="I2710" s="19" t="s">
        <v>817</v>
      </c>
      <c r="J2710" s="19" t="s">
        <v>817</v>
      </c>
      <c r="O2710" s="19" t="s">
        <v>10769</v>
      </c>
      <c r="P2710" s="20"/>
      <c r="R2710" s="19">
        <v>4190</v>
      </c>
      <c r="S2710" s="19" t="str">
        <f>IF(COUNTIF($B$2:B2710,B2710)&gt;1,"重複","")</f>
        <v/>
      </c>
      <c r="T2710" s="19" t="s">
        <v>11124</v>
      </c>
    </row>
    <row r="2711" spans="1:20" s="22" customFormat="1" hidden="1">
      <c r="A2711" s="22">
        <v>720060186</v>
      </c>
      <c r="B2711" s="22">
        <v>20032713</v>
      </c>
      <c r="C2711" s="22" t="s">
        <v>882</v>
      </c>
      <c r="D2711" s="22" t="s">
        <v>883</v>
      </c>
      <c r="E2711" s="23">
        <v>44652</v>
      </c>
      <c r="F2711" s="23">
        <v>45016</v>
      </c>
      <c r="G2711" s="22" t="s">
        <v>75</v>
      </c>
      <c r="H2711" s="22" t="s">
        <v>10781</v>
      </c>
      <c r="I2711" s="22" t="s">
        <v>799</v>
      </c>
      <c r="J2711" s="22" t="s">
        <v>799</v>
      </c>
      <c r="K2711" s="22" t="s">
        <v>799</v>
      </c>
      <c r="L2711" s="22" t="s">
        <v>799</v>
      </c>
      <c r="M2711" s="22" t="s">
        <v>784</v>
      </c>
      <c r="N2711" s="22" t="s">
        <v>784</v>
      </c>
      <c r="O2711" s="22" t="s">
        <v>10782</v>
      </c>
      <c r="P2711" s="24">
        <v>41374</v>
      </c>
      <c r="Q2711" s="22" t="s">
        <v>29</v>
      </c>
      <c r="R2711" s="22">
        <v>6230</v>
      </c>
      <c r="S2711" s="22" t="str">
        <f>IF(COUNTIF($B$2:B2711,B2711)&gt;1,"重複","")</f>
        <v/>
      </c>
      <c r="T2711" s="22" t="s">
        <v>10765</v>
      </c>
    </row>
    <row r="2712" spans="1:20" s="22" customFormat="1" hidden="1">
      <c r="A2712" s="22">
        <v>720060186</v>
      </c>
      <c r="B2712" s="22">
        <v>20021227</v>
      </c>
      <c r="C2712" s="22" t="s">
        <v>882</v>
      </c>
      <c r="D2712" s="22" t="s">
        <v>883</v>
      </c>
      <c r="E2712" s="23">
        <v>36069</v>
      </c>
      <c r="F2712" s="23">
        <v>36250</v>
      </c>
      <c r="G2712" s="22" t="s">
        <v>75</v>
      </c>
      <c r="H2712" s="22" t="s">
        <v>119</v>
      </c>
      <c r="I2712" s="22" t="s">
        <v>10130</v>
      </c>
      <c r="O2712" s="22" t="s">
        <v>10792</v>
      </c>
      <c r="P2712" s="23"/>
      <c r="R2712" s="22">
        <v>5230</v>
      </c>
      <c r="S2712" s="22" t="str">
        <f>IF(COUNTIF($B$2:B2712,B2712)&gt;1,"重複","")</f>
        <v/>
      </c>
      <c r="T2712" s="22" t="s">
        <v>10765</v>
      </c>
    </row>
    <row r="2713" spans="1:20" s="19" customFormat="1" hidden="1">
      <c r="A2713" s="19">
        <v>720060187</v>
      </c>
      <c r="B2713" s="19">
        <v>20022668</v>
      </c>
      <c r="C2713" s="19" t="s">
        <v>3214</v>
      </c>
      <c r="D2713" s="19" t="s">
        <v>3215</v>
      </c>
      <c r="E2713" s="20">
        <v>36080</v>
      </c>
      <c r="F2713" s="20">
        <v>36250</v>
      </c>
      <c r="G2713" s="19" t="s">
        <v>75</v>
      </c>
      <c r="H2713" s="19" t="s">
        <v>94</v>
      </c>
      <c r="I2713" s="19" t="s">
        <v>10972</v>
      </c>
      <c r="O2713" s="19" t="s">
        <v>10768</v>
      </c>
      <c r="P2713" s="20">
        <v>41740</v>
      </c>
      <c r="Q2713" s="19" t="s">
        <v>29</v>
      </c>
      <c r="R2713" s="19">
        <v>5730</v>
      </c>
      <c r="S2713" s="19" t="str">
        <f>IF(COUNTIF($B$2:B2713,B2713)&gt;1,"重複","")</f>
        <v/>
      </c>
      <c r="T2713" s="19" t="s">
        <v>11124</v>
      </c>
    </row>
    <row r="2714" spans="1:20" s="19" customFormat="1" hidden="1">
      <c r="A2714" s="19">
        <v>720060188</v>
      </c>
      <c r="B2714" s="19">
        <v>20094594</v>
      </c>
      <c r="C2714" s="19" t="s">
        <v>1676</v>
      </c>
      <c r="D2714" s="19" t="s">
        <v>1677</v>
      </c>
      <c r="E2714" s="20">
        <v>39730</v>
      </c>
      <c r="F2714" s="20">
        <v>39903</v>
      </c>
      <c r="G2714" s="19" t="s">
        <v>75</v>
      </c>
      <c r="H2714" s="19" t="s">
        <v>119</v>
      </c>
      <c r="I2714" s="19" t="s">
        <v>1678</v>
      </c>
      <c r="O2714" s="19" t="s">
        <v>10792</v>
      </c>
      <c r="P2714" s="20">
        <v>43010</v>
      </c>
      <c r="Q2714" s="19" t="s">
        <v>29</v>
      </c>
      <c r="R2714" s="19">
        <v>6230</v>
      </c>
      <c r="S2714" s="19" t="str">
        <f>IF(COUNTIF($B$2:B2714,B2714)&gt;1,"重複","")</f>
        <v/>
      </c>
      <c r="T2714" s="19" t="s">
        <v>11124</v>
      </c>
    </row>
    <row r="2715" spans="1:20" s="19" customFormat="1" hidden="1">
      <c r="A2715" s="19">
        <v>720060188</v>
      </c>
      <c r="B2715" s="19">
        <v>20022073</v>
      </c>
      <c r="C2715" s="19" t="s">
        <v>1676</v>
      </c>
      <c r="D2715" s="19" t="s">
        <v>1677</v>
      </c>
      <c r="E2715" s="20">
        <v>35886</v>
      </c>
      <c r="F2715" s="20">
        <v>36250</v>
      </c>
      <c r="G2715" s="19" t="s">
        <v>75</v>
      </c>
      <c r="H2715" s="19" t="s">
        <v>94</v>
      </c>
      <c r="I2715" s="19" t="s">
        <v>12124</v>
      </c>
      <c r="O2715" s="19" t="s">
        <v>10768</v>
      </c>
      <c r="P2715" s="20"/>
      <c r="R2715" s="19">
        <v>5730</v>
      </c>
      <c r="S2715" s="19" t="str">
        <f>IF(COUNTIF($B$2:B2715,B2715)&gt;1,"重複","")</f>
        <v/>
      </c>
      <c r="T2715" s="19" t="s">
        <v>11124</v>
      </c>
    </row>
    <row r="2716" spans="1:20" s="19" customFormat="1" hidden="1">
      <c r="A2716" s="19">
        <v>720060189</v>
      </c>
      <c r="B2716" s="19">
        <v>20073281</v>
      </c>
      <c r="C2716" s="19" t="s">
        <v>7102</v>
      </c>
      <c r="D2716" s="19" t="s">
        <v>7103</v>
      </c>
      <c r="E2716" s="20">
        <v>38821</v>
      </c>
      <c r="F2716" s="20">
        <v>39172</v>
      </c>
      <c r="G2716" s="19" t="s">
        <v>75</v>
      </c>
      <c r="H2716" s="19" t="s">
        <v>119</v>
      </c>
      <c r="I2716" s="19" t="s">
        <v>5010</v>
      </c>
      <c r="O2716" s="19" t="s">
        <v>10792</v>
      </c>
      <c r="P2716" s="20"/>
      <c r="R2716" s="19">
        <v>5230</v>
      </c>
      <c r="S2716" s="19" t="str">
        <f>IF(COUNTIF($B$2:B2716,B2716)&gt;1,"重複","")</f>
        <v/>
      </c>
      <c r="T2716" s="19" t="s">
        <v>11124</v>
      </c>
    </row>
    <row r="2717" spans="1:20" s="19" customFormat="1" hidden="1">
      <c r="A2717" s="19">
        <v>720060190</v>
      </c>
      <c r="B2717" s="19">
        <v>20033081</v>
      </c>
      <c r="C2717" s="19" t="s">
        <v>1888</v>
      </c>
      <c r="D2717" s="19" t="s">
        <v>1889</v>
      </c>
      <c r="E2717" s="20">
        <v>37165</v>
      </c>
      <c r="F2717" s="20">
        <v>37346</v>
      </c>
      <c r="G2717" s="19" t="s">
        <v>75</v>
      </c>
      <c r="H2717" s="19" t="s">
        <v>10781</v>
      </c>
      <c r="I2717" s="19" t="s">
        <v>2314</v>
      </c>
      <c r="O2717" s="19" t="s">
        <v>10782</v>
      </c>
      <c r="P2717" s="20">
        <v>41374</v>
      </c>
      <c r="Q2717" s="19" t="s">
        <v>29</v>
      </c>
      <c r="R2717" s="19">
        <v>5230</v>
      </c>
      <c r="S2717" s="19" t="str">
        <f>IF(COUNTIF($B$2:B2717,B2717)&gt;1,"重複","")</f>
        <v/>
      </c>
      <c r="T2717" s="19" t="s">
        <v>11124</v>
      </c>
    </row>
    <row r="2718" spans="1:20" s="19" customFormat="1" hidden="1">
      <c r="A2718" s="19">
        <v>720060190</v>
      </c>
      <c r="B2718" s="19">
        <v>20089107</v>
      </c>
      <c r="C2718" s="19" t="s">
        <v>1888</v>
      </c>
      <c r="D2718" s="19" t="s">
        <v>1889</v>
      </c>
      <c r="E2718" s="20">
        <v>39730</v>
      </c>
      <c r="F2718" s="20">
        <v>39903</v>
      </c>
      <c r="G2718" s="19" t="s">
        <v>75</v>
      </c>
      <c r="H2718" s="19" t="s">
        <v>1545</v>
      </c>
      <c r="I2718" s="19" t="s">
        <v>12106</v>
      </c>
      <c r="O2718" s="19" t="s">
        <v>10772</v>
      </c>
      <c r="P2718" s="20"/>
      <c r="R2718" s="19">
        <v>5730</v>
      </c>
      <c r="S2718" s="19" t="str">
        <f>IF(COUNTIF($B$2:B2718,B2718)&gt;1,"重複","")</f>
        <v/>
      </c>
      <c r="T2718" s="19" t="s">
        <v>11124</v>
      </c>
    </row>
    <row r="2719" spans="1:20" s="19" customFormat="1" hidden="1">
      <c r="A2719" s="19">
        <v>720060190</v>
      </c>
      <c r="B2719" s="19">
        <v>20054118</v>
      </c>
      <c r="C2719" s="19" t="s">
        <v>1888</v>
      </c>
      <c r="D2719" s="19" t="s">
        <v>1889</v>
      </c>
      <c r="E2719" s="20">
        <v>37895</v>
      </c>
      <c r="F2719" s="20">
        <v>38077</v>
      </c>
      <c r="G2719" s="19" t="s">
        <v>75</v>
      </c>
      <c r="H2719" s="19" t="s">
        <v>119</v>
      </c>
      <c r="I2719" s="19" t="s">
        <v>12107</v>
      </c>
      <c r="O2719" s="19" t="s">
        <v>10792</v>
      </c>
      <c r="P2719" s="20"/>
      <c r="R2719" s="19">
        <v>5230</v>
      </c>
      <c r="S2719" s="19" t="str">
        <f>IF(COUNTIF($B$2:B2719,B2719)&gt;1,"重複","")</f>
        <v/>
      </c>
      <c r="T2719" s="19" t="s">
        <v>11124</v>
      </c>
    </row>
    <row r="2720" spans="1:20" s="19" customFormat="1" hidden="1">
      <c r="A2720" s="19">
        <v>720060191</v>
      </c>
      <c r="B2720" s="19">
        <v>20033106</v>
      </c>
      <c r="C2720" s="19" t="s">
        <v>1866</v>
      </c>
      <c r="D2720" s="19" t="s">
        <v>1867</v>
      </c>
      <c r="E2720" s="20">
        <v>37165</v>
      </c>
      <c r="F2720" s="20">
        <v>37346</v>
      </c>
      <c r="G2720" s="19" t="s">
        <v>75</v>
      </c>
      <c r="H2720" s="19" t="s">
        <v>10781</v>
      </c>
      <c r="I2720" s="19" t="s">
        <v>2314</v>
      </c>
      <c r="O2720" s="19" t="s">
        <v>10782</v>
      </c>
      <c r="P2720" s="20">
        <v>41740</v>
      </c>
      <c r="Q2720" s="19" t="s">
        <v>29</v>
      </c>
      <c r="R2720" s="19">
        <v>4740</v>
      </c>
      <c r="S2720" s="19" t="str">
        <f>IF(COUNTIF($B$2:B2720,B2720)&gt;1,"重複","")</f>
        <v/>
      </c>
      <c r="T2720" s="19" t="s">
        <v>11124</v>
      </c>
    </row>
    <row r="2721" spans="1:20" s="19" customFormat="1" hidden="1">
      <c r="A2721" s="19">
        <v>720060191</v>
      </c>
      <c r="B2721" s="19">
        <v>20089046</v>
      </c>
      <c r="C2721" s="19" t="s">
        <v>1866</v>
      </c>
      <c r="D2721" s="19" t="s">
        <v>1867</v>
      </c>
      <c r="E2721" s="20">
        <v>39552</v>
      </c>
      <c r="F2721" s="20">
        <v>39903</v>
      </c>
      <c r="G2721" s="19" t="s">
        <v>75</v>
      </c>
      <c r="H2721" s="19" t="s">
        <v>1545</v>
      </c>
      <c r="I2721" s="19" t="s">
        <v>2871</v>
      </c>
      <c r="J2721" s="19" t="s">
        <v>4924</v>
      </c>
      <c r="O2721" s="19" t="s">
        <v>10772</v>
      </c>
      <c r="P2721" s="20"/>
      <c r="R2721" s="19">
        <v>5230</v>
      </c>
      <c r="S2721" s="19" t="str">
        <f>IF(COUNTIF($B$2:B2721,B2721)&gt;1,"重複","")</f>
        <v/>
      </c>
      <c r="T2721" s="19" t="s">
        <v>11124</v>
      </c>
    </row>
    <row r="2722" spans="1:20" s="19" customFormat="1" hidden="1">
      <c r="A2722" s="19">
        <v>720060191</v>
      </c>
      <c r="B2722" s="19">
        <v>20056527</v>
      </c>
      <c r="C2722" s="19" t="s">
        <v>1866</v>
      </c>
      <c r="D2722" s="19" t="s">
        <v>1867</v>
      </c>
      <c r="E2722" s="20">
        <v>38089</v>
      </c>
      <c r="F2722" s="20">
        <v>38442</v>
      </c>
      <c r="G2722" s="19" t="s">
        <v>75</v>
      </c>
      <c r="H2722" s="19" t="s">
        <v>119</v>
      </c>
      <c r="I2722" s="19" t="s">
        <v>12105</v>
      </c>
      <c r="O2722" s="19" t="s">
        <v>10792</v>
      </c>
      <c r="P2722" s="20"/>
      <c r="R2722" s="19">
        <v>5230</v>
      </c>
      <c r="S2722" s="19" t="str">
        <f>IF(COUNTIF($B$2:B2722,B2722)&gt;1,"重複","")</f>
        <v/>
      </c>
      <c r="T2722" s="19" t="s">
        <v>11124</v>
      </c>
    </row>
    <row r="2723" spans="1:20" s="19" customFormat="1" hidden="1">
      <c r="A2723" s="19">
        <v>720060192</v>
      </c>
      <c r="B2723" s="19">
        <v>20073634</v>
      </c>
      <c r="C2723" s="19" t="s">
        <v>5948</v>
      </c>
      <c r="D2723" s="19" t="s">
        <v>5949</v>
      </c>
      <c r="E2723" s="20">
        <v>38821</v>
      </c>
      <c r="F2723" s="20">
        <v>39172</v>
      </c>
      <c r="G2723" s="19" t="s">
        <v>75</v>
      </c>
      <c r="H2723" s="19" t="s">
        <v>76</v>
      </c>
      <c r="I2723" s="19" t="s">
        <v>2309</v>
      </c>
      <c r="O2723" s="19" t="s">
        <v>10776</v>
      </c>
      <c r="P2723" s="20"/>
      <c r="R2723" s="19">
        <v>6230</v>
      </c>
      <c r="S2723" s="19" t="str">
        <f>IF(COUNTIF($B$2:B2723,B2723)&gt;1,"重複","")</f>
        <v/>
      </c>
      <c r="T2723" s="19" t="s">
        <v>11124</v>
      </c>
    </row>
    <row r="2724" spans="1:20" s="19" customFormat="1" hidden="1">
      <c r="A2724" s="19">
        <v>720060193</v>
      </c>
      <c r="B2724" s="19">
        <v>20065464</v>
      </c>
      <c r="C2724" s="19" t="s">
        <v>5414</v>
      </c>
      <c r="D2724" s="19" t="s">
        <v>5415</v>
      </c>
      <c r="E2724" s="20">
        <v>38456</v>
      </c>
      <c r="F2724" s="20">
        <v>38807</v>
      </c>
      <c r="G2724" s="19" t="s">
        <v>75</v>
      </c>
      <c r="H2724" s="19" t="s">
        <v>119</v>
      </c>
      <c r="I2724" s="19" t="s">
        <v>5416</v>
      </c>
      <c r="J2724" s="19" t="s">
        <v>5417</v>
      </c>
      <c r="O2724" s="19" t="s">
        <v>10792</v>
      </c>
      <c r="P2724" s="20"/>
      <c r="R2724" s="19">
        <v>5230</v>
      </c>
      <c r="S2724" s="19" t="str">
        <f>IF(COUNTIF($B$2:B2724,B2724)&gt;1,"重複","")</f>
        <v/>
      </c>
      <c r="T2724" s="19" t="s">
        <v>11124</v>
      </c>
    </row>
    <row r="2725" spans="1:20" s="19" customFormat="1" hidden="1">
      <c r="A2725" s="19">
        <v>720060194</v>
      </c>
      <c r="B2725" s="19">
        <v>20035631</v>
      </c>
      <c r="C2725" s="19" t="s">
        <v>4350</v>
      </c>
      <c r="D2725" s="19" t="s">
        <v>4351</v>
      </c>
      <c r="E2725" s="20">
        <v>36982</v>
      </c>
      <c r="F2725" s="20">
        <v>37346</v>
      </c>
      <c r="G2725" s="19" t="s">
        <v>75</v>
      </c>
      <c r="H2725" s="19" t="s">
        <v>119</v>
      </c>
      <c r="I2725" s="19" t="s">
        <v>4352</v>
      </c>
      <c r="O2725" s="19" t="s">
        <v>10792</v>
      </c>
      <c r="P2725" s="20"/>
      <c r="R2725" s="19">
        <v>5730</v>
      </c>
      <c r="S2725" s="19" t="str">
        <f>IF(COUNTIF($B$2:B2725,B2725)&gt;1,"重複","")</f>
        <v/>
      </c>
      <c r="T2725" s="19" t="s">
        <v>11124</v>
      </c>
    </row>
    <row r="2726" spans="1:20" s="22" customFormat="1" hidden="1">
      <c r="A2726" s="22">
        <v>720060195</v>
      </c>
      <c r="B2726" s="22">
        <v>20021209</v>
      </c>
      <c r="C2726" s="22" t="s">
        <v>747</v>
      </c>
      <c r="D2726" s="22" t="s">
        <v>748</v>
      </c>
      <c r="E2726" s="23">
        <v>44652</v>
      </c>
      <c r="F2726" s="23">
        <v>45016</v>
      </c>
      <c r="G2726" s="22" t="s">
        <v>75</v>
      </c>
      <c r="H2726" s="22" t="s">
        <v>74</v>
      </c>
      <c r="I2726" s="22" t="s">
        <v>507</v>
      </c>
      <c r="O2726" s="22" t="s">
        <v>10819</v>
      </c>
      <c r="P2726" s="24">
        <v>41374</v>
      </c>
      <c r="Q2726" s="22" t="s">
        <v>29</v>
      </c>
      <c r="R2726" s="22">
        <v>6230</v>
      </c>
      <c r="S2726" s="22" t="str">
        <f>IF(COUNTIF($B$2:B2726,B2726)&gt;1,"重複","")</f>
        <v/>
      </c>
      <c r="T2726" s="22" t="s">
        <v>10765</v>
      </c>
    </row>
    <row r="2727" spans="1:20" s="19" customFormat="1" hidden="1">
      <c r="A2727" s="19">
        <v>720060196</v>
      </c>
      <c r="B2727" s="19">
        <v>20029053</v>
      </c>
      <c r="C2727" s="19" t="s">
        <v>4857</v>
      </c>
      <c r="D2727" s="19" t="s">
        <v>4858</v>
      </c>
      <c r="E2727" s="20">
        <v>35886</v>
      </c>
      <c r="F2727" s="20">
        <v>36250</v>
      </c>
      <c r="G2727" s="19" t="s">
        <v>75</v>
      </c>
      <c r="H2727" s="19" t="s">
        <v>2660</v>
      </c>
      <c r="I2727" s="19" t="s">
        <v>10410</v>
      </c>
      <c r="O2727" s="19" t="s">
        <v>10769</v>
      </c>
      <c r="P2727" s="20"/>
      <c r="R2727" s="19">
        <v>6230</v>
      </c>
      <c r="S2727" s="19" t="str">
        <f>IF(COUNTIF($B$2:B2727,B2727)&gt;1,"重複","")</f>
        <v/>
      </c>
      <c r="T2727" s="19" t="s">
        <v>11124</v>
      </c>
    </row>
    <row r="2728" spans="1:20" s="22" customFormat="1" hidden="1">
      <c r="A2728" s="22">
        <v>720060197</v>
      </c>
      <c r="B2728" s="22">
        <v>20050515</v>
      </c>
      <c r="C2728" s="22" t="s">
        <v>904</v>
      </c>
      <c r="D2728" s="22" t="s">
        <v>905</v>
      </c>
      <c r="E2728" s="23">
        <v>44663</v>
      </c>
      <c r="F2728" s="23">
        <v>45016</v>
      </c>
      <c r="G2728" s="22" t="s">
        <v>75</v>
      </c>
      <c r="H2728" s="22" t="s">
        <v>10781</v>
      </c>
      <c r="I2728" s="22" t="s">
        <v>841</v>
      </c>
      <c r="O2728" s="22" t="s">
        <v>10782</v>
      </c>
      <c r="P2728" s="24">
        <v>41374</v>
      </c>
      <c r="Q2728" s="22" t="s">
        <v>29</v>
      </c>
      <c r="R2728" s="22">
        <v>6230</v>
      </c>
      <c r="S2728" s="22" t="str">
        <f>IF(COUNTIF($B$2:B2728,B2728)&gt;1,"重複","")</f>
        <v/>
      </c>
      <c r="T2728" s="22" t="s">
        <v>10765</v>
      </c>
    </row>
    <row r="2729" spans="1:20" s="22" customFormat="1" hidden="1">
      <c r="A2729" s="22">
        <v>720060197</v>
      </c>
      <c r="B2729" s="22">
        <v>20096841</v>
      </c>
      <c r="C2729" s="22" t="s">
        <v>904</v>
      </c>
      <c r="D2729" s="22" t="s">
        <v>905</v>
      </c>
      <c r="E2729" s="23">
        <v>39917</v>
      </c>
      <c r="F2729" s="23">
        <v>40268</v>
      </c>
      <c r="G2729" s="22" t="s">
        <v>75</v>
      </c>
      <c r="H2729" s="22" t="s">
        <v>119</v>
      </c>
      <c r="I2729" s="22" t="s">
        <v>2294</v>
      </c>
      <c r="O2729" s="22" t="s">
        <v>10792</v>
      </c>
      <c r="P2729" s="23"/>
      <c r="R2729" s="22">
        <v>6230</v>
      </c>
      <c r="S2729" s="22" t="str">
        <f>IF(COUNTIF($B$2:B2729,B2729)&gt;1,"重複","")</f>
        <v/>
      </c>
      <c r="T2729" s="22" t="s">
        <v>10765</v>
      </c>
    </row>
    <row r="2730" spans="1:20" s="19" customFormat="1" hidden="1">
      <c r="A2730" s="19">
        <v>720060198</v>
      </c>
      <c r="B2730" s="19">
        <v>20072772</v>
      </c>
      <c r="C2730" s="19" t="s">
        <v>7065</v>
      </c>
      <c r="D2730" s="19" t="s">
        <v>7066</v>
      </c>
      <c r="E2730" s="20">
        <v>38821</v>
      </c>
      <c r="F2730" s="20">
        <v>39172</v>
      </c>
      <c r="G2730" s="19" t="s">
        <v>75</v>
      </c>
      <c r="H2730" s="19" t="s">
        <v>94</v>
      </c>
      <c r="I2730" s="19" t="s">
        <v>7067</v>
      </c>
      <c r="J2730" s="19" t="s">
        <v>7068</v>
      </c>
      <c r="K2730" s="19" t="s">
        <v>7069</v>
      </c>
      <c r="O2730" s="19" t="s">
        <v>10768</v>
      </c>
      <c r="P2730" s="20"/>
      <c r="R2730" s="19">
        <v>6230</v>
      </c>
      <c r="S2730" s="19" t="str">
        <f>IF(COUNTIF($B$2:B2730,B2730)&gt;1,"重複","")</f>
        <v/>
      </c>
      <c r="T2730" s="19" t="s">
        <v>11124</v>
      </c>
    </row>
    <row r="2731" spans="1:20" s="19" customFormat="1" hidden="1">
      <c r="A2731" s="19">
        <v>720060199</v>
      </c>
      <c r="B2731" s="19">
        <v>20016461</v>
      </c>
      <c r="C2731" s="19" t="s">
        <v>4167</v>
      </c>
      <c r="D2731" s="19" t="s">
        <v>4168</v>
      </c>
      <c r="E2731" s="20">
        <v>36993</v>
      </c>
      <c r="F2731" s="20">
        <v>37346</v>
      </c>
      <c r="G2731" s="19" t="s">
        <v>75</v>
      </c>
      <c r="H2731" s="19" t="s">
        <v>76</v>
      </c>
      <c r="I2731" s="19" t="s">
        <v>1174</v>
      </c>
      <c r="J2731" s="19" t="s">
        <v>3268</v>
      </c>
      <c r="O2731" s="19" t="s">
        <v>10776</v>
      </c>
      <c r="P2731" s="20"/>
      <c r="R2731" s="19">
        <v>6230</v>
      </c>
      <c r="S2731" s="19" t="str">
        <f>IF(COUNTIF($B$2:B2731,B2731)&gt;1,"重複","")</f>
        <v/>
      </c>
      <c r="T2731" s="19" t="s">
        <v>11124</v>
      </c>
    </row>
    <row r="2732" spans="1:20" s="19" customFormat="1" hidden="1">
      <c r="A2732" s="19">
        <v>720060200</v>
      </c>
      <c r="B2732" s="19">
        <v>20040292</v>
      </c>
      <c r="C2732" s="19" t="s">
        <v>6206</v>
      </c>
      <c r="D2732" s="19" t="s">
        <v>6207</v>
      </c>
      <c r="E2732" s="20">
        <v>37347</v>
      </c>
      <c r="F2732" s="20">
        <v>37711</v>
      </c>
      <c r="G2732" s="19" t="s">
        <v>75</v>
      </c>
      <c r="H2732" s="19" t="s">
        <v>2660</v>
      </c>
      <c r="I2732" s="19" t="s">
        <v>139</v>
      </c>
      <c r="J2732" s="19" t="s">
        <v>140</v>
      </c>
      <c r="O2732" s="19" t="s">
        <v>10769</v>
      </c>
      <c r="P2732" s="20"/>
      <c r="R2732" s="19">
        <v>4190</v>
      </c>
      <c r="S2732" s="19" t="str">
        <f>IF(COUNTIF($B$2:B2732,B2732)&gt;1,"重複","")</f>
        <v/>
      </c>
      <c r="T2732" s="19" t="s">
        <v>11124</v>
      </c>
    </row>
    <row r="2733" spans="1:20" s="19" customFormat="1" hidden="1">
      <c r="A2733" s="19">
        <v>720060200</v>
      </c>
      <c r="B2733" s="19">
        <v>20016053</v>
      </c>
      <c r="C2733" s="19" t="s">
        <v>6206</v>
      </c>
      <c r="D2733" s="19" t="s">
        <v>6207</v>
      </c>
      <c r="E2733" s="20">
        <v>36982</v>
      </c>
      <c r="F2733" s="20">
        <v>37346</v>
      </c>
      <c r="G2733" s="19" t="s">
        <v>75</v>
      </c>
      <c r="H2733" s="19" t="s">
        <v>94</v>
      </c>
      <c r="I2733" s="19" t="s">
        <v>1292</v>
      </c>
      <c r="O2733" s="19" t="s">
        <v>10768</v>
      </c>
      <c r="P2733" s="20"/>
      <c r="R2733" s="19">
        <v>4190</v>
      </c>
      <c r="S2733" s="19" t="str">
        <f>IF(COUNTIF($B$2:B2733,B2733)&gt;1,"重複","")</f>
        <v/>
      </c>
      <c r="T2733" s="19" t="s">
        <v>11124</v>
      </c>
    </row>
    <row r="2734" spans="1:20" s="19" customFormat="1" hidden="1">
      <c r="A2734" s="19">
        <v>720060201</v>
      </c>
      <c r="B2734" s="19">
        <v>20056563</v>
      </c>
      <c r="C2734" s="19" t="s">
        <v>4882</v>
      </c>
      <c r="D2734" s="19" t="s">
        <v>4883</v>
      </c>
      <c r="E2734" s="20">
        <v>38089</v>
      </c>
      <c r="F2734" s="20">
        <v>38442</v>
      </c>
      <c r="G2734" s="19" t="s">
        <v>75</v>
      </c>
      <c r="H2734" s="19" t="s">
        <v>119</v>
      </c>
      <c r="I2734" s="19" t="s">
        <v>12037</v>
      </c>
      <c r="J2734" s="19" t="s">
        <v>12038</v>
      </c>
      <c r="K2734" s="19" t="s">
        <v>12039</v>
      </c>
      <c r="L2734" s="19" t="s">
        <v>12040</v>
      </c>
      <c r="M2734" s="19" t="s">
        <v>12041</v>
      </c>
      <c r="O2734" s="19" t="s">
        <v>10792</v>
      </c>
      <c r="P2734" s="20"/>
      <c r="R2734" s="19">
        <v>6230</v>
      </c>
      <c r="S2734" s="19" t="str">
        <f>IF(COUNTIF($B$2:B2734,B2734)&gt;1,"重複","")</f>
        <v/>
      </c>
      <c r="T2734" s="19" t="s">
        <v>11124</v>
      </c>
    </row>
    <row r="2735" spans="1:20" s="22" customFormat="1" hidden="1">
      <c r="A2735" s="22">
        <v>720060202</v>
      </c>
      <c r="B2735" s="22">
        <v>20030067</v>
      </c>
      <c r="C2735" s="22" t="s">
        <v>767</v>
      </c>
      <c r="D2735" s="22" t="s">
        <v>768</v>
      </c>
      <c r="E2735" s="23">
        <v>44664</v>
      </c>
      <c r="F2735" s="23">
        <v>45016</v>
      </c>
      <c r="G2735" s="22" t="s">
        <v>75</v>
      </c>
      <c r="H2735" s="22" t="s">
        <v>10781</v>
      </c>
      <c r="I2735" s="22" t="s">
        <v>847</v>
      </c>
      <c r="J2735" s="22" t="s">
        <v>848</v>
      </c>
      <c r="O2735" s="22" t="s">
        <v>10782</v>
      </c>
      <c r="P2735" s="24">
        <v>41374</v>
      </c>
      <c r="Q2735" s="22" t="s">
        <v>29</v>
      </c>
      <c r="R2735" s="22">
        <v>6230</v>
      </c>
      <c r="S2735" s="22" t="str">
        <f>IF(COUNTIF($B$2:B2735,B2735)&gt;1,"重複","")</f>
        <v/>
      </c>
      <c r="T2735" s="22" t="s">
        <v>10765</v>
      </c>
    </row>
    <row r="2736" spans="1:20" s="22" customFormat="1" hidden="1">
      <c r="A2736" s="22">
        <v>720060202</v>
      </c>
      <c r="B2736" s="22">
        <v>20027131</v>
      </c>
      <c r="C2736" s="22" t="s">
        <v>767</v>
      </c>
      <c r="D2736" s="22" t="s">
        <v>768</v>
      </c>
      <c r="E2736" s="23">
        <v>44652</v>
      </c>
      <c r="F2736" s="23">
        <v>45016</v>
      </c>
      <c r="G2736" s="22" t="s">
        <v>75</v>
      </c>
      <c r="H2736" s="22" t="s">
        <v>76</v>
      </c>
      <c r="I2736" s="22" t="s">
        <v>769</v>
      </c>
      <c r="J2736" s="22" t="s">
        <v>770</v>
      </c>
      <c r="K2736" s="22" t="s">
        <v>769</v>
      </c>
      <c r="L2736" s="22" t="s">
        <v>770</v>
      </c>
      <c r="O2736" s="22" t="s">
        <v>10776</v>
      </c>
      <c r="P2736" s="24">
        <v>41374</v>
      </c>
      <c r="Q2736" s="22" t="s">
        <v>29</v>
      </c>
      <c r="R2736" s="22">
        <v>6230</v>
      </c>
      <c r="S2736" s="22" t="str">
        <f>IF(COUNTIF($B$2:B2736,B2736)&gt;1,"重複","")</f>
        <v/>
      </c>
      <c r="T2736" s="22" t="s">
        <v>10765</v>
      </c>
    </row>
    <row r="2737" spans="1:20" s="19" customFormat="1" hidden="1">
      <c r="A2737" s="19">
        <v>720060203</v>
      </c>
      <c r="B2737" s="19">
        <v>20047894</v>
      </c>
      <c r="C2737" s="19" t="s">
        <v>5993</v>
      </c>
      <c r="D2737" s="19" t="s">
        <v>5994</v>
      </c>
      <c r="E2737" s="20">
        <v>37712</v>
      </c>
      <c r="F2737" s="20">
        <v>38077</v>
      </c>
      <c r="G2737" s="19" t="s">
        <v>75</v>
      </c>
      <c r="H2737" s="19" t="s">
        <v>119</v>
      </c>
      <c r="I2737" s="19" t="s">
        <v>12005</v>
      </c>
      <c r="J2737" s="19" t="s">
        <v>12006</v>
      </c>
      <c r="O2737" s="19" t="s">
        <v>10792</v>
      </c>
      <c r="P2737" s="20"/>
      <c r="R2737" s="19">
        <v>6230</v>
      </c>
      <c r="S2737" s="19" t="str">
        <f>IF(COUNTIF($B$2:B2737,B2737)&gt;1,"重複","")</f>
        <v/>
      </c>
      <c r="T2737" s="19" t="s">
        <v>11124</v>
      </c>
    </row>
    <row r="2738" spans="1:20" s="19" customFormat="1" hidden="1">
      <c r="A2738" s="19">
        <v>720060203</v>
      </c>
      <c r="B2738" s="19">
        <v>20048296</v>
      </c>
      <c r="C2738" s="19" t="s">
        <v>5993</v>
      </c>
      <c r="D2738" s="19" t="s">
        <v>5994</v>
      </c>
      <c r="E2738" s="20">
        <v>37712</v>
      </c>
      <c r="F2738" s="20">
        <v>38077</v>
      </c>
      <c r="G2738" s="19" t="s">
        <v>75</v>
      </c>
      <c r="H2738" s="19" t="s">
        <v>2660</v>
      </c>
      <c r="I2738" s="19" t="s">
        <v>4937</v>
      </c>
      <c r="O2738" s="19" t="s">
        <v>10769</v>
      </c>
      <c r="P2738" s="20"/>
      <c r="R2738" s="19">
        <v>6230</v>
      </c>
      <c r="S2738" s="19" t="str">
        <f>IF(COUNTIF($B$2:B2738,B2738)&gt;1,"重複","")</f>
        <v/>
      </c>
      <c r="T2738" s="19" t="s">
        <v>11124</v>
      </c>
    </row>
    <row r="2739" spans="1:20" s="19" customFormat="1" hidden="1">
      <c r="A2739" s="19">
        <v>720060204</v>
      </c>
      <c r="B2739" s="19">
        <v>20067289</v>
      </c>
      <c r="C2739" s="19" t="s">
        <v>5421</v>
      </c>
      <c r="D2739" s="19" t="s">
        <v>5422</v>
      </c>
      <c r="E2739" s="20">
        <v>38626</v>
      </c>
      <c r="F2739" s="20">
        <v>38807</v>
      </c>
      <c r="G2739" s="19" t="s">
        <v>75</v>
      </c>
      <c r="H2739" s="19" t="s">
        <v>2660</v>
      </c>
      <c r="I2739" s="19" t="s">
        <v>282</v>
      </c>
      <c r="J2739" s="19" t="s">
        <v>1094</v>
      </c>
      <c r="O2739" s="19" t="s">
        <v>10769</v>
      </c>
      <c r="P2739" s="20"/>
      <c r="R2739" s="19">
        <v>4740</v>
      </c>
      <c r="S2739" s="19" t="str">
        <f>IF(COUNTIF($B$2:B2739,B2739)&gt;1,"重複","")</f>
        <v/>
      </c>
      <c r="T2739" s="19" t="s">
        <v>11124</v>
      </c>
    </row>
    <row r="2740" spans="1:20" s="19" customFormat="1" hidden="1">
      <c r="A2740" s="19">
        <v>720060205</v>
      </c>
      <c r="B2740" s="19">
        <v>20022231</v>
      </c>
      <c r="C2740" s="19" t="s">
        <v>3966</v>
      </c>
      <c r="D2740" s="19" t="s">
        <v>3967</v>
      </c>
      <c r="E2740" s="20">
        <v>35886</v>
      </c>
      <c r="F2740" s="20">
        <v>36250</v>
      </c>
      <c r="G2740" s="19" t="s">
        <v>75</v>
      </c>
      <c r="H2740" s="19" t="s">
        <v>94</v>
      </c>
      <c r="I2740" s="19" t="s">
        <v>3968</v>
      </c>
      <c r="J2740" s="19" t="s">
        <v>3969</v>
      </c>
      <c r="O2740" s="19" t="s">
        <v>10768</v>
      </c>
      <c r="P2740" s="20"/>
      <c r="R2740" s="19">
        <v>5230</v>
      </c>
      <c r="S2740" s="19" t="str">
        <f>IF(COUNTIF($B$2:B2740,B2740)&gt;1,"重複","")</f>
        <v/>
      </c>
      <c r="T2740" s="19" t="s">
        <v>11124</v>
      </c>
    </row>
    <row r="2741" spans="1:20" s="19" customFormat="1" hidden="1">
      <c r="A2741" s="19">
        <v>720060206</v>
      </c>
      <c r="B2741" s="19">
        <v>20047876</v>
      </c>
      <c r="C2741" s="19" t="s">
        <v>6208</v>
      </c>
      <c r="D2741" s="19" t="s">
        <v>6209</v>
      </c>
      <c r="E2741" s="20">
        <v>37712</v>
      </c>
      <c r="F2741" s="20">
        <v>38077</v>
      </c>
      <c r="G2741" s="19" t="s">
        <v>75</v>
      </c>
      <c r="H2741" s="19" t="s">
        <v>119</v>
      </c>
      <c r="I2741" s="19" t="s">
        <v>8936</v>
      </c>
      <c r="J2741" s="19" t="s">
        <v>8936</v>
      </c>
      <c r="O2741" s="19" t="s">
        <v>10792</v>
      </c>
      <c r="P2741" s="20"/>
      <c r="R2741" s="19">
        <v>6230</v>
      </c>
      <c r="S2741" s="19" t="str">
        <f>IF(COUNTIF($B$2:B2741,B2741)&gt;1,"重複","")</f>
        <v/>
      </c>
      <c r="T2741" s="19" t="s">
        <v>11124</v>
      </c>
    </row>
    <row r="2742" spans="1:20" s="19" customFormat="1" hidden="1">
      <c r="A2742" s="19">
        <v>720060206</v>
      </c>
      <c r="B2742" s="19">
        <v>20048287</v>
      </c>
      <c r="C2742" s="19" t="s">
        <v>6208</v>
      </c>
      <c r="D2742" s="19" t="s">
        <v>6209</v>
      </c>
      <c r="E2742" s="20">
        <v>37712</v>
      </c>
      <c r="F2742" s="20">
        <v>38077</v>
      </c>
      <c r="G2742" s="19" t="s">
        <v>75</v>
      </c>
      <c r="H2742" s="19" t="s">
        <v>2660</v>
      </c>
      <c r="I2742" s="19" t="s">
        <v>4933</v>
      </c>
      <c r="J2742" s="19" t="s">
        <v>5911</v>
      </c>
      <c r="O2742" s="19" t="s">
        <v>10769</v>
      </c>
      <c r="P2742" s="20"/>
      <c r="R2742" s="19">
        <v>6230</v>
      </c>
      <c r="S2742" s="19" t="str">
        <f>IF(COUNTIF($B$2:B2742,B2742)&gt;1,"重複","")</f>
        <v/>
      </c>
      <c r="T2742" s="19" t="s">
        <v>11124</v>
      </c>
    </row>
    <row r="2743" spans="1:20" s="19" customFormat="1" hidden="1">
      <c r="A2743" s="19">
        <v>720060207</v>
      </c>
      <c r="B2743" s="19">
        <v>20036200</v>
      </c>
      <c r="C2743" s="19" t="s">
        <v>13414</v>
      </c>
      <c r="D2743" s="19" t="s">
        <v>13415</v>
      </c>
      <c r="E2743" s="20">
        <v>37347</v>
      </c>
      <c r="F2743" s="20">
        <v>37711</v>
      </c>
      <c r="G2743" s="19" t="s">
        <v>12416</v>
      </c>
      <c r="H2743" s="19" t="s">
        <v>94</v>
      </c>
      <c r="I2743" s="19" t="s">
        <v>9037</v>
      </c>
      <c r="O2743" s="19" t="s">
        <v>10768</v>
      </c>
      <c r="P2743" s="20"/>
      <c r="R2743" s="19">
        <v>5230</v>
      </c>
      <c r="S2743" s="19" t="str">
        <f>IF(COUNTIF($B$2:B2743,B2743)&gt;1,"重複","")</f>
        <v/>
      </c>
      <c r="T2743" s="19" t="s">
        <v>12418</v>
      </c>
    </row>
    <row r="2744" spans="1:20" s="19" customFormat="1" hidden="1">
      <c r="A2744" s="19">
        <v>720060208</v>
      </c>
      <c r="B2744" s="19">
        <v>20075209</v>
      </c>
      <c r="C2744" s="19" t="s">
        <v>7108</v>
      </c>
      <c r="D2744" s="19" t="s">
        <v>7109</v>
      </c>
      <c r="E2744" s="20">
        <v>38821</v>
      </c>
      <c r="F2744" s="20">
        <v>39172</v>
      </c>
      <c r="G2744" s="19" t="s">
        <v>75</v>
      </c>
      <c r="H2744" s="19" t="s">
        <v>94</v>
      </c>
      <c r="I2744" s="19" t="s">
        <v>7110</v>
      </c>
      <c r="O2744" s="19" t="s">
        <v>10768</v>
      </c>
      <c r="P2744" s="20"/>
      <c r="R2744" s="19">
        <v>6230</v>
      </c>
      <c r="S2744" s="19" t="str">
        <f>IF(COUNTIF($B$2:B2744,B2744)&gt;1,"重複","")</f>
        <v/>
      </c>
      <c r="T2744" s="19" t="s">
        <v>11124</v>
      </c>
    </row>
    <row r="2745" spans="1:20" s="19" customFormat="1" hidden="1">
      <c r="A2745" s="19">
        <v>720060209</v>
      </c>
      <c r="B2745" s="19">
        <v>20067855</v>
      </c>
      <c r="C2745" s="19" t="s">
        <v>7062</v>
      </c>
      <c r="D2745" s="19" t="s">
        <v>7063</v>
      </c>
      <c r="E2745" s="20">
        <v>38504</v>
      </c>
      <c r="F2745" s="20">
        <v>38807</v>
      </c>
      <c r="G2745" s="19" t="s">
        <v>75</v>
      </c>
      <c r="H2745" s="19" t="s">
        <v>94</v>
      </c>
      <c r="I2745" s="19" t="s">
        <v>4983</v>
      </c>
      <c r="O2745" s="19" t="s">
        <v>10768</v>
      </c>
      <c r="P2745" s="20"/>
      <c r="R2745" s="19">
        <v>5730</v>
      </c>
      <c r="S2745" s="19" t="str">
        <f>IF(COUNTIF($B$2:B2745,B2745)&gt;1,"重複","")</f>
        <v/>
      </c>
      <c r="T2745" s="19" t="s">
        <v>11124</v>
      </c>
    </row>
    <row r="2746" spans="1:20" s="19" customFormat="1" hidden="1">
      <c r="A2746" s="19">
        <v>720060210</v>
      </c>
      <c r="B2746" s="19">
        <v>20061490</v>
      </c>
      <c r="C2746" s="19" t="s">
        <v>6524</v>
      </c>
      <c r="D2746" s="19" t="s">
        <v>6525</v>
      </c>
      <c r="E2746" s="20">
        <v>38261</v>
      </c>
      <c r="F2746" s="20">
        <v>38442</v>
      </c>
      <c r="G2746" s="19" t="s">
        <v>75</v>
      </c>
      <c r="H2746" s="19" t="s">
        <v>119</v>
      </c>
      <c r="I2746" s="19" t="s">
        <v>12340</v>
      </c>
      <c r="O2746" s="19" t="s">
        <v>10792</v>
      </c>
      <c r="P2746" s="20"/>
      <c r="R2746" s="19">
        <v>5730</v>
      </c>
      <c r="S2746" s="19" t="str">
        <f>IF(COUNTIF($B$2:B2746,B2746)&gt;1,"重複","")</f>
        <v/>
      </c>
      <c r="T2746" s="19" t="s">
        <v>11124</v>
      </c>
    </row>
    <row r="2747" spans="1:20" s="19" customFormat="1" hidden="1">
      <c r="A2747" s="19">
        <v>720060211</v>
      </c>
      <c r="B2747" s="19">
        <v>20148151</v>
      </c>
      <c r="C2747" s="19" t="s">
        <v>2416</v>
      </c>
      <c r="D2747" s="19" t="s">
        <v>2417</v>
      </c>
      <c r="E2747" s="20">
        <v>42104</v>
      </c>
      <c r="F2747" s="20">
        <v>42460</v>
      </c>
      <c r="G2747" s="19" t="s">
        <v>75</v>
      </c>
      <c r="H2747" s="19" t="s">
        <v>76</v>
      </c>
      <c r="I2747" s="19" t="s">
        <v>2456</v>
      </c>
      <c r="J2747" s="19" t="s">
        <v>2457</v>
      </c>
      <c r="O2747" s="19" t="s">
        <v>10776</v>
      </c>
      <c r="P2747" s="20">
        <v>41374</v>
      </c>
      <c r="Q2747" s="19" t="s">
        <v>29</v>
      </c>
      <c r="R2747" s="19">
        <v>5230</v>
      </c>
      <c r="S2747" s="19" t="str">
        <f>IF(COUNTIF($B$2:B2747,B2747)&gt;1,"重複","")</f>
        <v/>
      </c>
      <c r="T2747" s="19" t="s">
        <v>11124</v>
      </c>
    </row>
    <row r="2748" spans="1:20" s="19" customFormat="1" hidden="1">
      <c r="A2748" s="19">
        <v>720060211</v>
      </c>
      <c r="B2748" s="19">
        <v>20061685</v>
      </c>
      <c r="C2748" s="19" t="s">
        <v>2416</v>
      </c>
      <c r="D2748" s="19" t="s">
        <v>2417</v>
      </c>
      <c r="E2748" s="20">
        <v>38261</v>
      </c>
      <c r="F2748" s="20">
        <v>38442</v>
      </c>
      <c r="G2748" s="19" t="s">
        <v>75</v>
      </c>
      <c r="H2748" s="19" t="s">
        <v>10781</v>
      </c>
      <c r="I2748" s="19" t="s">
        <v>1963</v>
      </c>
      <c r="O2748" s="19" t="s">
        <v>10782</v>
      </c>
      <c r="P2748" s="20">
        <v>41374</v>
      </c>
      <c r="Q2748" s="19" t="s">
        <v>29</v>
      </c>
      <c r="R2748" s="19">
        <v>4190</v>
      </c>
      <c r="S2748" s="19" t="str">
        <f>IF(COUNTIF($B$2:B2748,B2748)&gt;1,"重複","")</f>
        <v/>
      </c>
      <c r="T2748" s="19" t="s">
        <v>11124</v>
      </c>
    </row>
    <row r="2749" spans="1:20" s="19" customFormat="1" hidden="1">
      <c r="A2749" s="19">
        <v>720060212</v>
      </c>
      <c r="B2749" s="19">
        <v>20073351</v>
      </c>
      <c r="C2749" s="19" t="s">
        <v>5305</v>
      </c>
      <c r="D2749" s="19" t="s">
        <v>5306</v>
      </c>
      <c r="E2749" s="20">
        <v>38821</v>
      </c>
      <c r="F2749" s="20">
        <v>39172</v>
      </c>
      <c r="G2749" s="19" t="s">
        <v>75</v>
      </c>
      <c r="H2749" s="19" t="s">
        <v>2660</v>
      </c>
      <c r="I2749" s="19" t="s">
        <v>841</v>
      </c>
      <c r="O2749" s="19" t="s">
        <v>10769</v>
      </c>
      <c r="P2749" s="20"/>
      <c r="R2749" s="19">
        <v>4740</v>
      </c>
      <c r="S2749" s="19" t="str">
        <f>IF(COUNTIF($B$2:B2749,B2749)&gt;1,"重複","")</f>
        <v/>
      </c>
      <c r="T2749" s="19" t="s">
        <v>11124</v>
      </c>
    </row>
    <row r="2750" spans="1:20" s="19" customFormat="1" hidden="1">
      <c r="A2750" s="19">
        <v>720060213</v>
      </c>
      <c r="B2750" s="19">
        <v>20057416</v>
      </c>
      <c r="C2750" s="19" t="s">
        <v>7040</v>
      </c>
      <c r="D2750" s="19" t="s">
        <v>7041</v>
      </c>
      <c r="E2750" s="20">
        <v>38089</v>
      </c>
      <c r="F2750" s="20">
        <v>38442</v>
      </c>
      <c r="G2750" s="19" t="s">
        <v>75</v>
      </c>
      <c r="H2750" s="19" t="s">
        <v>2660</v>
      </c>
      <c r="I2750" s="19" t="s">
        <v>282</v>
      </c>
      <c r="J2750" s="19" t="s">
        <v>282</v>
      </c>
      <c r="O2750" s="19" t="s">
        <v>10769</v>
      </c>
      <c r="P2750" s="20"/>
      <c r="R2750" s="19">
        <v>4740</v>
      </c>
      <c r="S2750" s="19" t="str">
        <f>IF(COUNTIF($B$2:B2750,B2750)&gt;1,"重複","")</f>
        <v/>
      </c>
      <c r="T2750" s="19" t="s">
        <v>11124</v>
      </c>
    </row>
    <row r="2751" spans="1:20" s="19" customFormat="1" hidden="1">
      <c r="A2751" s="19">
        <v>720060214</v>
      </c>
      <c r="B2751" s="19">
        <v>20032778</v>
      </c>
      <c r="C2751" s="19" t="s">
        <v>6484</v>
      </c>
      <c r="D2751" s="19" t="s">
        <v>6485</v>
      </c>
      <c r="E2751" s="20">
        <v>36982</v>
      </c>
      <c r="F2751" s="20">
        <v>37346</v>
      </c>
      <c r="G2751" s="19" t="s">
        <v>75</v>
      </c>
      <c r="H2751" s="19" t="s">
        <v>2660</v>
      </c>
      <c r="I2751" s="19" t="s">
        <v>853</v>
      </c>
      <c r="O2751" s="19" t="s">
        <v>10769</v>
      </c>
      <c r="P2751" s="20"/>
      <c r="R2751" s="19">
        <v>6230</v>
      </c>
      <c r="S2751" s="19" t="str">
        <f>IF(COUNTIF($B$2:B2751,B2751)&gt;1,"重複","")</f>
        <v/>
      </c>
      <c r="T2751" s="19" t="s">
        <v>11124</v>
      </c>
    </row>
    <row r="2752" spans="1:20" s="19" customFormat="1" hidden="1">
      <c r="A2752" s="19">
        <v>720060215</v>
      </c>
      <c r="B2752" s="19">
        <v>20048463</v>
      </c>
      <c r="C2752" s="19" t="s">
        <v>6029</v>
      </c>
      <c r="D2752" s="19" t="s">
        <v>6030</v>
      </c>
      <c r="E2752" s="20">
        <v>37712</v>
      </c>
      <c r="F2752" s="20">
        <v>38077</v>
      </c>
      <c r="G2752" s="19" t="s">
        <v>75</v>
      </c>
      <c r="H2752" s="19" t="s">
        <v>94</v>
      </c>
      <c r="I2752" s="19" t="s">
        <v>6028</v>
      </c>
      <c r="O2752" s="19" t="s">
        <v>10768</v>
      </c>
      <c r="P2752" s="20"/>
      <c r="R2752" s="19">
        <v>6230</v>
      </c>
      <c r="S2752" s="19" t="str">
        <f>IF(COUNTIF($B$2:B2752,B2752)&gt;1,"重複","")</f>
        <v/>
      </c>
      <c r="T2752" s="19" t="s">
        <v>11124</v>
      </c>
    </row>
    <row r="2753" spans="1:20" s="19" customFormat="1" hidden="1">
      <c r="A2753" s="19">
        <v>720060216</v>
      </c>
      <c r="B2753" s="19">
        <v>20065297</v>
      </c>
      <c r="C2753" s="19" t="s">
        <v>7049</v>
      </c>
      <c r="D2753" s="19" t="s">
        <v>7050</v>
      </c>
      <c r="E2753" s="20">
        <v>38456</v>
      </c>
      <c r="F2753" s="20">
        <v>38807</v>
      </c>
      <c r="G2753" s="19" t="s">
        <v>75</v>
      </c>
      <c r="H2753" s="19" t="s">
        <v>28</v>
      </c>
      <c r="I2753" s="19" t="s">
        <v>7051</v>
      </c>
      <c r="J2753" s="19" t="s">
        <v>267</v>
      </c>
      <c r="O2753" s="19" t="s">
        <v>10787</v>
      </c>
      <c r="P2753" s="20"/>
      <c r="R2753" s="19">
        <v>6230</v>
      </c>
      <c r="S2753" s="19" t="str">
        <f>IF(COUNTIF($B$2:B2753,B2753)&gt;1,"重複","")</f>
        <v/>
      </c>
      <c r="T2753" s="19" t="s">
        <v>11124</v>
      </c>
    </row>
    <row r="2754" spans="1:20" s="19" customFormat="1" hidden="1">
      <c r="A2754" s="19">
        <v>720060217</v>
      </c>
      <c r="B2754" s="19">
        <v>20029861</v>
      </c>
      <c r="C2754" s="19" t="s">
        <v>7007</v>
      </c>
      <c r="D2754" s="19" t="s">
        <v>7008</v>
      </c>
      <c r="E2754" s="20">
        <v>35977</v>
      </c>
      <c r="F2754" s="20">
        <v>36250</v>
      </c>
      <c r="G2754" s="19" t="s">
        <v>75</v>
      </c>
      <c r="H2754" s="19" t="s">
        <v>2660</v>
      </c>
      <c r="I2754" s="19" t="s">
        <v>853</v>
      </c>
      <c r="O2754" s="19" t="s">
        <v>10769</v>
      </c>
      <c r="P2754" s="20"/>
      <c r="R2754" s="19">
        <v>6230</v>
      </c>
      <c r="S2754" s="19" t="str">
        <f>IF(COUNTIF($B$2:B2754,B2754)&gt;1,"重複","")</f>
        <v/>
      </c>
      <c r="T2754" s="19" t="s">
        <v>11124</v>
      </c>
    </row>
    <row r="2755" spans="1:20" s="19" customFormat="1" hidden="1">
      <c r="A2755" s="19">
        <v>720060219</v>
      </c>
      <c r="B2755" s="19">
        <v>20029824</v>
      </c>
      <c r="C2755" s="19" t="s">
        <v>6466</v>
      </c>
      <c r="D2755" s="19" t="s">
        <v>6467</v>
      </c>
      <c r="E2755" s="20">
        <v>35886</v>
      </c>
      <c r="F2755" s="20">
        <v>36250</v>
      </c>
      <c r="G2755" s="19" t="s">
        <v>75</v>
      </c>
      <c r="H2755" s="19" t="s">
        <v>2660</v>
      </c>
      <c r="I2755" s="19" t="s">
        <v>10405</v>
      </c>
      <c r="O2755" s="19" t="s">
        <v>10769</v>
      </c>
      <c r="P2755" s="20"/>
      <c r="R2755" s="19">
        <v>4740</v>
      </c>
      <c r="S2755" s="19" t="str">
        <f>IF(COUNTIF($B$2:B2755,B2755)&gt;1,"重複","")</f>
        <v/>
      </c>
      <c r="T2755" s="19" t="s">
        <v>11124</v>
      </c>
    </row>
    <row r="2756" spans="1:20" s="19" customFormat="1" hidden="1">
      <c r="A2756" s="19">
        <v>720060220</v>
      </c>
      <c r="B2756" s="19">
        <v>20021928</v>
      </c>
      <c r="C2756" s="19" t="s">
        <v>6460</v>
      </c>
      <c r="D2756" s="19" t="s">
        <v>6461</v>
      </c>
      <c r="E2756" s="20">
        <v>36617</v>
      </c>
      <c r="F2756" s="20">
        <v>36981</v>
      </c>
      <c r="G2756" s="19" t="s">
        <v>75</v>
      </c>
      <c r="H2756" s="19" t="s">
        <v>119</v>
      </c>
      <c r="I2756" s="19" t="s">
        <v>12082</v>
      </c>
      <c r="O2756" s="19" t="s">
        <v>10792</v>
      </c>
      <c r="P2756" s="20"/>
      <c r="R2756" s="19">
        <v>6230</v>
      </c>
      <c r="S2756" s="19" t="str">
        <f>IF(COUNTIF($B$2:B2756,B2756)&gt;1,"重複","")</f>
        <v/>
      </c>
      <c r="T2756" s="19" t="s">
        <v>11124</v>
      </c>
    </row>
    <row r="2757" spans="1:20" s="19" customFormat="1" hidden="1">
      <c r="A2757" s="19">
        <v>720060221</v>
      </c>
      <c r="B2757" s="19">
        <v>20032936</v>
      </c>
      <c r="C2757" s="19" t="s">
        <v>2401</v>
      </c>
      <c r="D2757" s="19" t="s">
        <v>2402</v>
      </c>
      <c r="E2757" s="20">
        <v>37165</v>
      </c>
      <c r="F2757" s="20">
        <v>37346</v>
      </c>
      <c r="G2757" s="19" t="s">
        <v>75</v>
      </c>
      <c r="H2757" s="19" t="s">
        <v>10781</v>
      </c>
      <c r="I2757" s="19" t="s">
        <v>10834</v>
      </c>
      <c r="O2757" s="19" t="s">
        <v>10782</v>
      </c>
      <c r="P2757" s="20">
        <v>41374</v>
      </c>
      <c r="Q2757" s="19" t="s">
        <v>29</v>
      </c>
      <c r="R2757" s="19">
        <v>6230</v>
      </c>
      <c r="S2757" s="19" t="str">
        <f>IF(COUNTIF($B$2:B2757,B2757)&gt;1,"重複","")</f>
        <v/>
      </c>
      <c r="T2757" s="19" t="s">
        <v>11124</v>
      </c>
    </row>
    <row r="2758" spans="1:20" s="19" customFormat="1" hidden="1">
      <c r="A2758" s="19">
        <v>720060221</v>
      </c>
      <c r="B2758" s="19">
        <v>20057090</v>
      </c>
      <c r="C2758" s="19" t="s">
        <v>2401</v>
      </c>
      <c r="D2758" s="19" t="s">
        <v>2402</v>
      </c>
      <c r="E2758" s="20">
        <v>38089</v>
      </c>
      <c r="F2758" s="20">
        <v>38442</v>
      </c>
      <c r="G2758" s="19" t="s">
        <v>75</v>
      </c>
      <c r="H2758" s="19" t="s">
        <v>94</v>
      </c>
      <c r="I2758" s="19" t="s">
        <v>8239</v>
      </c>
      <c r="O2758" s="19" t="s">
        <v>10768</v>
      </c>
      <c r="P2758" s="20"/>
      <c r="R2758" s="19">
        <v>6230</v>
      </c>
      <c r="S2758" s="19" t="str">
        <f>IF(COUNTIF($B$2:B2758,B2758)&gt;1,"重複","")</f>
        <v/>
      </c>
      <c r="T2758" s="19" t="s">
        <v>11124</v>
      </c>
    </row>
    <row r="2759" spans="1:20" s="19" customFormat="1" hidden="1">
      <c r="A2759" s="19">
        <v>720060222</v>
      </c>
      <c r="B2759" s="19">
        <v>20047013</v>
      </c>
      <c r="C2759" s="19" t="s">
        <v>3557</v>
      </c>
      <c r="D2759" s="19" t="s">
        <v>3558</v>
      </c>
      <c r="E2759" s="20">
        <v>37606</v>
      </c>
      <c r="F2759" s="20">
        <v>37711</v>
      </c>
      <c r="G2759" s="19" t="s">
        <v>75</v>
      </c>
      <c r="H2759" s="19" t="s">
        <v>76</v>
      </c>
      <c r="I2759" s="19" t="s">
        <v>2538</v>
      </c>
      <c r="O2759" s="19" t="s">
        <v>10776</v>
      </c>
      <c r="P2759" s="20">
        <v>41459</v>
      </c>
      <c r="Q2759" s="19" t="s">
        <v>29</v>
      </c>
      <c r="R2759" s="19">
        <v>5110</v>
      </c>
      <c r="S2759" s="19" t="str">
        <f>IF(COUNTIF($B$2:B2759,B2759)&gt;1,"重複","")</f>
        <v/>
      </c>
      <c r="T2759" s="19" t="s">
        <v>11124</v>
      </c>
    </row>
    <row r="2760" spans="1:20" s="22" customFormat="1" hidden="1">
      <c r="A2760" s="22">
        <v>720060223</v>
      </c>
      <c r="B2760" s="22">
        <v>20094585</v>
      </c>
      <c r="C2760" s="22" t="s">
        <v>789</v>
      </c>
      <c r="D2760" s="22" t="s">
        <v>790</v>
      </c>
      <c r="E2760" s="23">
        <v>39730</v>
      </c>
      <c r="F2760" s="23">
        <v>39903</v>
      </c>
      <c r="G2760" s="22" t="s">
        <v>75</v>
      </c>
      <c r="H2760" s="22" t="s">
        <v>74</v>
      </c>
      <c r="I2760" s="22" t="s">
        <v>10836</v>
      </c>
      <c r="O2760" s="22" t="s">
        <v>10819</v>
      </c>
      <c r="P2760" s="23">
        <v>41374</v>
      </c>
      <c r="Q2760" s="22" t="s">
        <v>29</v>
      </c>
      <c r="R2760" s="22">
        <v>6230</v>
      </c>
      <c r="S2760" s="22" t="str">
        <f>IF(COUNTIF($B$2:B2760,B2760)&gt;1,"重複","")</f>
        <v/>
      </c>
      <c r="T2760" s="22" t="s">
        <v>10765</v>
      </c>
    </row>
    <row r="2761" spans="1:20" s="22" customFormat="1" hidden="1">
      <c r="A2761" s="22">
        <v>720060223</v>
      </c>
      <c r="B2761" s="22">
        <v>20028892</v>
      </c>
      <c r="C2761" s="22" t="s">
        <v>789</v>
      </c>
      <c r="D2761" s="22" t="s">
        <v>790</v>
      </c>
      <c r="E2761" s="23">
        <v>44652</v>
      </c>
      <c r="F2761" s="23">
        <v>45016</v>
      </c>
      <c r="G2761" s="22" t="s">
        <v>75</v>
      </c>
      <c r="H2761" s="22" t="s">
        <v>10781</v>
      </c>
      <c r="I2761" s="22" t="s">
        <v>10835</v>
      </c>
      <c r="J2761" s="22" t="s">
        <v>793</v>
      </c>
      <c r="O2761" s="22" t="s">
        <v>10782</v>
      </c>
      <c r="P2761" s="24">
        <v>41374</v>
      </c>
      <c r="Q2761" s="22" t="s">
        <v>29</v>
      </c>
      <c r="R2761" s="22">
        <v>5730</v>
      </c>
      <c r="S2761" s="22" t="str">
        <f>IF(COUNTIF($B$2:B2761,B2761)&gt;1,"重複","")</f>
        <v/>
      </c>
      <c r="T2761" s="22" t="s">
        <v>10765</v>
      </c>
    </row>
    <row r="2762" spans="1:20" s="19" customFormat="1" hidden="1">
      <c r="A2762" s="19">
        <v>720060224</v>
      </c>
      <c r="B2762" s="19">
        <v>20073379</v>
      </c>
      <c r="C2762" s="19" t="s">
        <v>4899</v>
      </c>
      <c r="D2762" s="19" t="s">
        <v>4900</v>
      </c>
      <c r="E2762" s="20">
        <v>38821</v>
      </c>
      <c r="F2762" s="20">
        <v>39172</v>
      </c>
      <c r="G2762" s="19" t="s">
        <v>75</v>
      </c>
      <c r="H2762" s="19" t="s">
        <v>33</v>
      </c>
      <c r="I2762" s="19" t="s">
        <v>2907</v>
      </c>
      <c r="J2762" s="19" t="s">
        <v>2429</v>
      </c>
      <c r="O2762" s="19" t="s">
        <v>10770</v>
      </c>
      <c r="P2762" s="20"/>
      <c r="R2762" s="19">
        <v>5230</v>
      </c>
      <c r="S2762" s="19" t="str">
        <f>IF(COUNTIF($B$2:B2762,B2762)&gt;1,"重複","")</f>
        <v/>
      </c>
      <c r="T2762" s="19" t="s">
        <v>11124</v>
      </c>
    </row>
    <row r="2763" spans="1:20" s="19" customFormat="1" hidden="1">
      <c r="A2763" s="19">
        <v>720060225</v>
      </c>
      <c r="B2763" s="19">
        <v>20028971</v>
      </c>
      <c r="C2763" s="19" t="s">
        <v>2846</v>
      </c>
      <c r="D2763" s="19" t="s">
        <v>2847</v>
      </c>
      <c r="E2763" s="20">
        <v>35886</v>
      </c>
      <c r="F2763" s="20">
        <v>36250</v>
      </c>
      <c r="G2763" s="19" t="s">
        <v>75</v>
      </c>
      <c r="H2763" s="19" t="s">
        <v>2660</v>
      </c>
      <c r="I2763" s="19" t="s">
        <v>10415</v>
      </c>
      <c r="O2763" s="19" t="s">
        <v>10769</v>
      </c>
      <c r="P2763" s="20">
        <v>41374</v>
      </c>
      <c r="Q2763" s="19" t="s">
        <v>29</v>
      </c>
      <c r="R2763" s="19">
        <v>5230</v>
      </c>
      <c r="S2763" s="19" t="str">
        <f>IF(COUNTIF($B$2:B2763,B2763)&gt;1,"重複","")</f>
        <v/>
      </c>
      <c r="T2763" s="19" t="s">
        <v>11124</v>
      </c>
    </row>
    <row r="2764" spans="1:20" s="19" customFormat="1" hidden="1">
      <c r="A2764" s="19">
        <v>720060225</v>
      </c>
      <c r="B2764" s="19">
        <v>20097216</v>
      </c>
      <c r="C2764" s="19" t="s">
        <v>4608</v>
      </c>
      <c r="D2764" s="19" t="s">
        <v>2847</v>
      </c>
      <c r="E2764" s="20">
        <v>39917</v>
      </c>
      <c r="F2764" s="20">
        <v>40268</v>
      </c>
      <c r="G2764" s="19" t="s">
        <v>75</v>
      </c>
      <c r="H2764" s="19" t="s">
        <v>1545</v>
      </c>
      <c r="I2764" s="19" t="s">
        <v>4607</v>
      </c>
      <c r="O2764" s="19" t="s">
        <v>10772</v>
      </c>
      <c r="P2764" s="20"/>
      <c r="R2764" s="19">
        <v>6230</v>
      </c>
      <c r="S2764" s="19" t="str">
        <f>IF(COUNTIF($B$2:B2764,B2764)&gt;1,"重複","")</f>
        <v/>
      </c>
      <c r="T2764" s="19" t="s">
        <v>11124</v>
      </c>
    </row>
    <row r="2765" spans="1:20" s="19" customFormat="1" hidden="1">
      <c r="A2765" s="19">
        <v>720060225</v>
      </c>
      <c r="B2765" s="19">
        <v>20022134</v>
      </c>
      <c r="C2765" s="19" t="s">
        <v>2846</v>
      </c>
      <c r="D2765" s="19" t="s">
        <v>2847</v>
      </c>
      <c r="E2765" s="20">
        <v>36251</v>
      </c>
      <c r="F2765" s="20">
        <v>36616</v>
      </c>
      <c r="G2765" s="19" t="s">
        <v>75</v>
      </c>
      <c r="H2765" s="19" t="s">
        <v>94</v>
      </c>
      <c r="I2765" s="19" t="s">
        <v>5895</v>
      </c>
      <c r="O2765" s="19" t="s">
        <v>10768</v>
      </c>
      <c r="P2765" s="20"/>
      <c r="R2765" s="19">
        <v>5730</v>
      </c>
      <c r="S2765" s="19" t="str">
        <f>IF(COUNTIF($B$2:B2765,B2765)&gt;1,"重複","")</f>
        <v/>
      </c>
      <c r="T2765" s="19" t="s">
        <v>11124</v>
      </c>
    </row>
    <row r="2766" spans="1:20" s="19" customFormat="1" hidden="1">
      <c r="A2766" s="19">
        <v>720060226</v>
      </c>
      <c r="B2766" s="19">
        <v>20065162</v>
      </c>
      <c r="C2766" s="19" t="s">
        <v>7045</v>
      </c>
      <c r="D2766" s="19" t="s">
        <v>7046</v>
      </c>
      <c r="E2766" s="20">
        <v>38456</v>
      </c>
      <c r="F2766" s="20">
        <v>38807</v>
      </c>
      <c r="G2766" s="19" t="s">
        <v>75</v>
      </c>
      <c r="H2766" s="19" t="s">
        <v>94</v>
      </c>
      <c r="I2766" s="19" t="s">
        <v>6968</v>
      </c>
      <c r="O2766" s="19" t="s">
        <v>10768</v>
      </c>
      <c r="P2766" s="20"/>
      <c r="R2766" s="19">
        <v>6230</v>
      </c>
      <c r="S2766" s="19" t="str">
        <f>IF(COUNTIF($B$2:B2766,B2766)&gt;1,"重複","")</f>
        <v/>
      </c>
      <c r="T2766" s="19" t="s">
        <v>11124</v>
      </c>
    </row>
    <row r="2767" spans="1:20" s="19" customFormat="1" hidden="1">
      <c r="A2767" s="19">
        <v>720060227</v>
      </c>
      <c r="B2767" s="19">
        <v>20031285</v>
      </c>
      <c r="C2767" s="19" t="s">
        <v>4178</v>
      </c>
      <c r="D2767" s="19" t="s">
        <v>4179</v>
      </c>
      <c r="E2767" s="20">
        <v>35886</v>
      </c>
      <c r="F2767" s="20">
        <v>36250</v>
      </c>
      <c r="G2767" s="19" t="s">
        <v>75</v>
      </c>
      <c r="H2767" s="19" t="s">
        <v>94</v>
      </c>
      <c r="O2767" s="19" t="s">
        <v>10768</v>
      </c>
      <c r="P2767" s="20"/>
      <c r="R2767" s="19">
        <v>4190</v>
      </c>
      <c r="S2767" s="19" t="str">
        <f>IF(COUNTIF($B$2:B2767,B2767)&gt;1,"重複","")</f>
        <v/>
      </c>
      <c r="T2767" s="19" t="s">
        <v>11124</v>
      </c>
    </row>
    <row r="2768" spans="1:20" s="19" customFormat="1" hidden="1">
      <c r="A2768" s="19">
        <v>720060228</v>
      </c>
      <c r="B2768" s="19">
        <v>20102679</v>
      </c>
      <c r="C2768" s="19" t="s">
        <v>926</v>
      </c>
      <c r="D2768" s="19" t="s">
        <v>927</v>
      </c>
      <c r="E2768" s="20">
        <v>40024</v>
      </c>
      <c r="F2768" s="20">
        <v>40268</v>
      </c>
      <c r="G2768" s="19" t="s">
        <v>75</v>
      </c>
      <c r="H2768" s="19" t="s">
        <v>287</v>
      </c>
      <c r="I2768" s="19" t="s">
        <v>2345</v>
      </c>
      <c r="O2768" s="19" t="s">
        <v>10800</v>
      </c>
      <c r="P2768" s="20">
        <v>41374</v>
      </c>
      <c r="Q2768" s="19" t="s">
        <v>29</v>
      </c>
      <c r="R2768" s="19">
        <v>7000</v>
      </c>
      <c r="S2768" s="19" t="str">
        <f>IF(COUNTIF($B$2:B2768,B2768)&gt;1,"重複","")</f>
        <v/>
      </c>
      <c r="T2768" s="19" t="s">
        <v>11124</v>
      </c>
    </row>
    <row r="2769" spans="1:20" s="19" customFormat="1" hidden="1">
      <c r="A2769" s="19">
        <v>720060228</v>
      </c>
      <c r="B2769" s="19">
        <v>20073397</v>
      </c>
      <c r="C2769" s="19" t="s">
        <v>926</v>
      </c>
      <c r="D2769" s="19" t="s">
        <v>927</v>
      </c>
      <c r="E2769" s="20">
        <v>38821</v>
      </c>
      <c r="F2769" s="20">
        <v>39172</v>
      </c>
      <c r="G2769" s="19" t="s">
        <v>75</v>
      </c>
      <c r="H2769" s="19" t="s">
        <v>33</v>
      </c>
      <c r="I2769" s="19" t="s">
        <v>2907</v>
      </c>
      <c r="J2769" s="19" t="s">
        <v>2429</v>
      </c>
      <c r="O2769" s="19" t="s">
        <v>10770</v>
      </c>
      <c r="P2769" s="20">
        <v>41374</v>
      </c>
      <c r="Q2769" s="19" t="s">
        <v>29</v>
      </c>
      <c r="R2769" s="19">
        <v>4740</v>
      </c>
      <c r="S2769" s="19" t="str">
        <f>IF(COUNTIF($B$2:B2769,B2769)&gt;1,"重複","")</f>
        <v/>
      </c>
      <c r="T2769" s="19" t="s">
        <v>11124</v>
      </c>
    </row>
    <row r="2770" spans="1:20" s="19" customFormat="1" hidden="1">
      <c r="A2770" s="19">
        <v>720060229</v>
      </c>
      <c r="B2770" s="19">
        <v>20072815</v>
      </c>
      <c r="C2770" s="19" t="s">
        <v>7079</v>
      </c>
      <c r="D2770" s="19" t="s">
        <v>7080</v>
      </c>
      <c r="E2770" s="20">
        <v>38821</v>
      </c>
      <c r="F2770" s="20">
        <v>39172</v>
      </c>
      <c r="G2770" s="19" t="s">
        <v>75</v>
      </c>
      <c r="H2770" s="19" t="s">
        <v>94</v>
      </c>
      <c r="I2770" s="19" t="s">
        <v>7081</v>
      </c>
      <c r="O2770" s="19" t="s">
        <v>10768</v>
      </c>
      <c r="P2770" s="20"/>
      <c r="R2770" s="19">
        <v>6100</v>
      </c>
      <c r="S2770" s="19" t="str">
        <f>IF(COUNTIF($B$2:B2770,B2770)&gt;1,"重複","")</f>
        <v/>
      </c>
      <c r="T2770" s="19" t="s">
        <v>11124</v>
      </c>
    </row>
    <row r="2771" spans="1:20" s="19" customFormat="1" hidden="1">
      <c r="A2771" s="19">
        <v>720060230</v>
      </c>
      <c r="B2771" s="19">
        <v>20072754</v>
      </c>
      <c r="C2771" s="19" t="s">
        <v>5197</v>
      </c>
      <c r="D2771" s="19" t="s">
        <v>5198</v>
      </c>
      <c r="E2771" s="20">
        <v>38821</v>
      </c>
      <c r="F2771" s="20">
        <v>39172</v>
      </c>
      <c r="G2771" s="19" t="s">
        <v>75</v>
      </c>
      <c r="H2771" s="19" t="s">
        <v>119</v>
      </c>
      <c r="I2771" s="19" t="s">
        <v>12287</v>
      </c>
      <c r="J2771" s="19" t="s">
        <v>12288</v>
      </c>
      <c r="K2771" s="19" t="s">
        <v>5199</v>
      </c>
      <c r="L2771" s="19" t="s">
        <v>12289</v>
      </c>
      <c r="O2771" s="19" t="s">
        <v>10792</v>
      </c>
      <c r="P2771" s="20"/>
      <c r="R2771" s="19">
        <v>6230</v>
      </c>
      <c r="S2771" s="19" t="str">
        <f>IF(COUNTIF($B$2:B2771,B2771)&gt;1,"重複","")</f>
        <v/>
      </c>
      <c r="T2771" s="19" t="s">
        <v>11124</v>
      </c>
    </row>
    <row r="2772" spans="1:20" s="19" customFormat="1" hidden="1">
      <c r="A2772" s="19">
        <v>720060231</v>
      </c>
      <c r="B2772" s="19">
        <v>20073253</v>
      </c>
      <c r="C2772" s="19" t="s">
        <v>7099</v>
      </c>
      <c r="D2772" s="19" t="s">
        <v>7100</v>
      </c>
      <c r="E2772" s="20">
        <v>38821</v>
      </c>
      <c r="F2772" s="20">
        <v>39172</v>
      </c>
      <c r="G2772" s="19" t="s">
        <v>75</v>
      </c>
      <c r="H2772" s="19" t="s">
        <v>94</v>
      </c>
      <c r="I2772" s="19" t="s">
        <v>7101</v>
      </c>
      <c r="O2772" s="19" t="s">
        <v>10768</v>
      </c>
      <c r="P2772" s="20"/>
      <c r="R2772" s="19">
        <v>6100</v>
      </c>
      <c r="S2772" s="19" t="str">
        <f>IF(COUNTIF($B$2:B2772,B2772)&gt;1,"重複","")</f>
        <v/>
      </c>
      <c r="T2772" s="19" t="s">
        <v>11124</v>
      </c>
    </row>
    <row r="2773" spans="1:20" s="19" customFormat="1" hidden="1">
      <c r="A2773" s="19">
        <v>720060232</v>
      </c>
      <c r="B2773" s="19">
        <v>20067191</v>
      </c>
      <c r="C2773" s="19" t="s">
        <v>7056</v>
      </c>
      <c r="D2773" s="19" t="s">
        <v>7057</v>
      </c>
      <c r="E2773" s="20">
        <v>38473</v>
      </c>
      <c r="F2773" s="20">
        <v>38807</v>
      </c>
      <c r="G2773" s="19" t="s">
        <v>75</v>
      </c>
      <c r="H2773" s="19" t="s">
        <v>76</v>
      </c>
      <c r="I2773" s="19" t="s">
        <v>283</v>
      </c>
      <c r="O2773" s="19" t="s">
        <v>10776</v>
      </c>
      <c r="P2773" s="20"/>
      <c r="R2773" s="19">
        <v>5230</v>
      </c>
      <c r="S2773" s="19" t="str">
        <f>IF(COUNTIF($B$2:B2773,B2773)&gt;1,"重複","")</f>
        <v/>
      </c>
      <c r="T2773" s="19" t="s">
        <v>11124</v>
      </c>
    </row>
    <row r="2774" spans="1:20" s="19" customFormat="1" hidden="1">
      <c r="A2774" s="19">
        <v>720060233</v>
      </c>
      <c r="B2774" s="19">
        <v>20040497</v>
      </c>
      <c r="C2774" s="19" t="s">
        <v>7024</v>
      </c>
      <c r="D2774" s="19" t="s">
        <v>7025</v>
      </c>
      <c r="E2774" s="20">
        <v>37438</v>
      </c>
      <c r="F2774" s="20">
        <v>37711</v>
      </c>
      <c r="G2774" s="19" t="s">
        <v>75</v>
      </c>
      <c r="H2774" s="19" t="s">
        <v>76</v>
      </c>
      <c r="I2774" s="19" t="s">
        <v>1058</v>
      </c>
      <c r="O2774" s="19" t="s">
        <v>10776</v>
      </c>
      <c r="P2774" s="20"/>
      <c r="R2774" s="19">
        <v>6230</v>
      </c>
      <c r="S2774" s="19" t="str">
        <f>IF(COUNTIF($B$2:B2774,B2774)&gt;1,"重複","")</f>
        <v/>
      </c>
      <c r="T2774" s="19" t="s">
        <v>11124</v>
      </c>
    </row>
    <row r="2775" spans="1:20" s="19" customFormat="1" hidden="1">
      <c r="A2775" s="19">
        <v>720060234</v>
      </c>
      <c r="B2775" s="19">
        <v>20072791</v>
      </c>
      <c r="C2775" s="19" t="s">
        <v>7073</v>
      </c>
      <c r="D2775" s="19" t="s">
        <v>7074</v>
      </c>
      <c r="E2775" s="20">
        <v>38821</v>
      </c>
      <c r="F2775" s="20">
        <v>39172</v>
      </c>
      <c r="G2775" s="19" t="s">
        <v>75</v>
      </c>
      <c r="H2775" s="19" t="s">
        <v>94</v>
      </c>
      <c r="I2775" s="19" t="s">
        <v>7075</v>
      </c>
      <c r="O2775" s="19" t="s">
        <v>10768</v>
      </c>
      <c r="P2775" s="20"/>
      <c r="R2775" s="19">
        <v>5600</v>
      </c>
      <c r="S2775" s="19" t="str">
        <f>IF(COUNTIF($B$2:B2775,B2775)&gt;1,"重複","")</f>
        <v/>
      </c>
      <c r="T2775" s="19" t="s">
        <v>11124</v>
      </c>
    </row>
    <row r="2776" spans="1:20" s="22" customFormat="1" hidden="1">
      <c r="A2776" s="22">
        <v>720060235</v>
      </c>
      <c r="B2776" s="22">
        <v>20039605</v>
      </c>
      <c r="C2776" s="22" t="s">
        <v>890</v>
      </c>
      <c r="D2776" s="22" t="s">
        <v>891</v>
      </c>
      <c r="E2776" s="23">
        <v>44663</v>
      </c>
      <c r="F2776" s="23">
        <v>45016</v>
      </c>
      <c r="G2776" s="22" t="s">
        <v>75</v>
      </c>
      <c r="H2776" s="22" t="s">
        <v>125</v>
      </c>
      <c r="I2776" s="22" t="s">
        <v>892</v>
      </c>
      <c r="O2776" s="22" t="s">
        <v>10764</v>
      </c>
      <c r="P2776" s="24">
        <v>41374</v>
      </c>
      <c r="Q2776" s="22" t="s">
        <v>29</v>
      </c>
      <c r="R2776" s="22">
        <v>4190</v>
      </c>
      <c r="S2776" s="22" t="str">
        <f>IF(COUNTIF($B$2:B2776,B2776)&gt;1,"重複","")</f>
        <v/>
      </c>
      <c r="T2776" s="22" t="s">
        <v>10765</v>
      </c>
    </row>
    <row r="2777" spans="1:20" s="22" customFormat="1" hidden="1">
      <c r="A2777" s="22">
        <v>720060235</v>
      </c>
      <c r="B2777" s="22">
        <v>20081390</v>
      </c>
      <c r="C2777" s="22" t="s">
        <v>890</v>
      </c>
      <c r="D2777" s="22" t="s">
        <v>891</v>
      </c>
      <c r="E2777" s="23">
        <v>44663</v>
      </c>
      <c r="F2777" s="23">
        <v>45016</v>
      </c>
      <c r="G2777" s="22" t="s">
        <v>75</v>
      </c>
      <c r="H2777" s="22" t="s">
        <v>10781</v>
      </c>
      <c r="I2777" s="22" t="s">
        <v>853</v>
      </c>
      <c r="J2777" s="22" t="s">
        <v>853</v>
      </c>
      <c r="K2777" s="22" t="s">
        <v>853</v>
      </c>
      <c r="L2777" s="22" t="s">
        <v>853</v>
      </c>
      <c r="M2777" s="22" t="s">
        <v>853</v>
      </c>
      <c r="N2777" s="22" t="s">
        <v>934</v>
      </c>
      <c r="O2777" s="22" t="s">
        <v>10782</v>
      </c>
      <c r="P2777" s="24">
        <v>41374</v>
      </c>
      <c r="Q2777" s="22" t="s">
        <v>29</v>
      </c>
      <c r="R2777" s="22">
        <v>5730</v>
      </c>
      <c r="S2777" s="22" t="str">
        <f>IF(COUNTIF($B$2:B2777,B2777)&gt;1,"重複","")</f>
        <v/>
      </c>
      <c r="T2777" s="22" t="s">
        <v>10765</v>
      </c>
    </row>
    <row r="2778" spans="1:20" s="19" customFormat="1" hidden="1">
      <c r="A2778" s="19">
        <v>720060236</v>
      </c>
      <c r="B2778" s="19">
        <v>20078775</v>
      </c>
      <c r="C2778" s="19" t="s">
        <v>6535</v>
      </c>
      <c r="D2778" s="19" t="s">
        <v>4893</v>
      </c>
      <c r="E2778" s="20">
        <v>39002</v>
      </c>
      <c r="F2778" s="20">
        <v>39172</v>
      </c>
      <c r="G2778" s="19" t="s">
        <v>75</v>
      </c>
      <c r="H2778" s="19" t="s">
        <v>94</v>
      </c>
      <c r="I2778" s="19" t="s">
        <v>4894</v>
      </c>
      <c r="O2778" s="19" t="s">
        <v>10768</v>
      </c>
      <c r="P2778" s="20"/>
      <c r="R2778" s="19">
        <v>5230</v>
      </c>
      <c r="S2778" s="19" t="str">
        <f>IF(COUNTIF($B$2:B2778,B2778)&gt;1,"重複","")</f>
        <v/>
      </c>
      <c r="T2778" s="19" t="s">
        <v>11124</v>
      </c>
    </row>
    <row r="2779" spans="1:20" s="19" customFormat="1" hidden="1">
      <c r="A2779" s="19">
        <v>720060236</v>
      </c>
      <c r="B2779" s="19">
        <v>20065604</v>
      </c>
      <c r="C2779" s="19" t="s">
        <v>4892</v>
      </c>
      <c r="D2779" s="19" t="s">
        <v>4893</v>
      </c>
      <c r="E2779" s="20">
        <v>38456</v>
      </c>
      <c r="F2779" s="20">
        <v>38807</v>
      </c>
      <c r="G2779" s="19" t="s">
        <v>75</v>
      </c>
      <c r="H2779" s="19" t="s">
        <v>94</v>
      </c>
      <c r="I2779" s="19" t="s">
        <v>12276</v>
      </c>
      <c r="J2779" s="19" t="s">
        <v>12277</v>
      </c>
      <c r="O2779" s="19" t="s">
        <v>10768</v>
      </c>
      <c r="P2779" s="20"/>
      <c r="R2779" s="19">
        <v>5230</v>
      </c>
      <c r="S2779" s="19" t="str">
        <f>IF(COUNTIF($B$2:B2779,B2779)&gt;1,"重複","")</f>
        <v/>
      </c>
      <c r="T2779" s="19" t="s">
        <v>11124</v>
      </c>
    </row>
    <row r="2780" spans="1:20" s="19" customFormat="1" hidden="1">
      <c r="A2780" s="19">
        <v>720060237</v>
      </c>
      <c r="B2780" s="19">
        <v>20035019</v>
      </c>
      <c r="C2780" s="19" t="s">
        <v>6194</v>
      </c>
      <c r="D2780" s="19" t="s">
        <v>6195</v>
      </c>
      <c r="E2780" s="20">
        <v>36982</v>
      </c>
      <c r="F2780" s="20">
        <v>37346</v>
      </c>
      <c r="G2780" s="19" t="s">
        <v>75</v>
      </c>
      <c r="H2780" s="19" t="s">
        <v>33</v>
      </c>
      <c r="I2780" s="19" t="s">
        <v>9246</v>
      </c>
      <c r="J2780" s="19" t="s">
        <v>12274</v>
      </c>
      <c r="O2780" s="19" t="s">
        <v>10770</v>
      </c>
      <c r="P2780" s="20"/>
      <c r="R2780" s="19">
        <v>6230</v>
      </c>
      <c r="S2780" s="19" t="str">
        <f>IF(COUNTIF($B$2:B2780,B2780)&gt;1,"重複","")</f>
        <v/>
      </c>
      <c r="T2780" s="19" t="s">
        <v>11124</v>
      </c>
    </row>
    <row r="2781" spans="1:20" s="19" customFormat="1" hidden="1">
      <c r="A2781" s="19">
        <v>720060238</v>
      </c>
      <c r="B2781" s="19">
        <v>20065205</v>
      </c>
      <c r="C2781" s="19" t="s">
        <v>2653</v>
      </c>
      <c r="D2781" s="19" t="s">
        <v>2654</v>
      </c>
      <c r="E2781" s="20">
        <v>38456</v>
      </c>
      <c r="F2781" s="20">
        <v>38807</v>
      </c>
      <c r="G2781" s="19" t="s">
        <v>75</v>
      </c>
      <c r="H2781" s="19" t="s">
        <v>76</v>
      </c>
      <c r="I2781" s="19" t="s">
        <v>11033</v>
      </c>
      <c r="J2781" s="19" t="s">
        <v>11034</v>
      </c>
      <c r="K2781" s="19" t="s">
        <v>11035</v>
      </c>
      <c r="O2781" s="19" t="s">
        <v>10776</v>
      </c>
      <c r="P2781" s="20">
        <v>42283</v>
      </c>
      <c r="Q2781" s="19" t="s">
        <v>29</v>
      </c>
      <c r="R2781" s="19">
        <v>6230</v>
      </c>
      <c r="S2781" s="19" t="str">
        <f>IF(COUNTIF($B$2:B2781,B2781)&gt;1,"重複","")</f>
        <v/>
      </c>
      <c r="T2781" s="19" t="s">
        <v>11124</v>
      </c>
    </row>
    <row r="2782" spans="1:20" s="19" customFormat="1" hidden="1">
      <c r="A2782" s="19">
        <v>720060239</v>
      </c>
      <c r="B2782" s="19">
        <v>20183771</v>
      </c>
      <c r="C2782" s="19" t="s">
        <v>1294</v>
      </c>
      <c r="D2782" s="19" t="s">
        <v>1295</v>
      </c>
      <c r="E2782" s="20">
        <v>43199</v>
      </c>
      <c r="F2782" s="20">
        <v>43555</v>
      </c>
      <c r="G2782" s="19" t="s">
        <v>75</v>
      </c>
      <c r="H2782" s="19" t="s">
        <v>287</v>
      </c>
      <c r="I2782" s="19" t="s">
        <v>1293</v>
      </c>
      <c r="J2782" s="19" t="s">
        <v>1293</v>
      </c>
      <c r="O2782" s="19" t="s">
        <v>10800</v>
      </c>
      <c r="P2782" s="20">
        <v>41374</v>
      </c>
      <c r="Q2782" s="19" t="s">
        <v>75</v>
      </c>
      <c r="R2782" s="19">
        <v>6230</v>
      </c>
      <c r="S2782" s="19" t="str">
        <f>IF(COUNTIF($B$2:B2782,B2782)&gt;1,"重複","")</f>
        <v/>
      </c>
      <c r="T2782" s="19" t="s">
        <v>11124</v>
      </c>
    </row>
    <row r="2783" spans="1:20" s="19" customFormat="1" hidden="1">
      <c r="A2783" s="19">
        <v>720060239</v>
      </c>
      <c r="B2783" s="19">
        <v>20034069</v>
      </c>
      <c r="C2783" s="19" t="s">
        <v>1294</v>
      </c>
      <c r="D2783" s="19" t="s">
        <v>1295</v>
      </c>
      <c r="E2783" s="20">
        <v>36850</v>
      </c>
      <c r="F2783" s="20">
        <v>36850</v>
      </c>
      <c r="G2783" s="19" t="s">
        <v>75</v>
      </c>
      <c r="H2783" s="19" t="s">
        <v>94</v>
      </c>
      <c r="I2783" s="19" t="s">
        <v>2412</v>
      </c>
      <c r="O2783" s="19" t="s">
        <v>10768</v>
      </c>
      <c r="P2783" s="20">
        <v>41374</v>
      </c>
      <c r="Q2783" s="19" t="s">
        <v>29</v>
      </c>
      <c r="R2783" s="19">
        <v>5730</v>
      </c>
      <c r="S2783" s="19" t="str">
        <f>IF(COUNTIF($B$2:B2783,B2783)&gt;1,"重複","")</f>
        <v/>
      </c>
      <c r="T2783" s="19" t="s">
        <v>11124</v>
      </c>
    </row>
    <row r="2784" spans="1:20" s="19" customFormat="1" hidden="1">
      <c r="A2784" s="19">
        <v>720060240</v>
      </c>
      <c r="B2784" s="19">
        <v>20029035</v>
      </c>
      <c r="C2784" s="19" t="s">
        <v>5909</v>
      </c>
      <c r="D2784" s="19" t="s">
        <v>5910</v>
      </c>
      <c r="E2784" s="20">
        <v>35886</v>
      </c>
      <c r="F2784" s="20">
        <v>36250</v>
      </c>
      <c r="G2784" s="19" t="s">
        <v>75</v>
      </c>
      <c r="H2784" s="19" t="s">
        <v>2660</v>
      </c>
      <c r="I2784" s="19" t="s">
        <v>10410</v>
      </c>
      <c r="O2784" s="19" t="s">
        <v>10769</v>
      </c>
      <c r="P2784" s="20"/>
      <c r="R2784" s="19">
        <v>6230</v>
      </c>
      <c r="S2784" s="19" t="str">
        <f>IF(COUNTIF($B$2:B2784,B2784)&gt;1,"重複","")</f>
        <v/>
      </c>
      <c r="T2784" s="19" t="s">
        <v>11124</v>
      </c>
    </row>
    <row r="2785" spans="1:20" s="19" customFormat="1" hidden="1">
      <c r="A2785" s="19">
        <v>720060241</v>
      </c>
      <c r="B2785" s="19">
        <v>20040033</v>
      </c>
      <c r="C2785" s="19" t="s">
        <v>3226</v>
      </c>
      <c r="D2785" s="19" t="s">
        <v>3227</v>
      </c>
      <c r="E2785" s="20">
        <v>38089</v>
      </c>
      <c r="F2785" s="20">
        <v>38442</v>
      </c>
      <c r="G2785" s="19" t="s">
        <v>75</v>
      </c>
      <c r="H2785" s="19" t="s">
        <v>76</v>
      </c>
      <c r="I2785" s="19" t="s">
        <v>954</v>
      </c>
      <c r="J2785" s="19" t="s">
        <v>955</v>
      </c>
      <c r="O2785" s="19" t="s">
        <v>10776</v>
      </c>
      <c r="P2785" s="20">
        <v>41374</v>
      </c>
      <c r="Q2785" s="19" t="s">
        <v>29</v>
      </c>
      <c r="R2785" s="19">
        <v>6230</v>
      </c>
      <c r="S2785" s="19" t="str">
        <f>IF(COUNTIF($B$2:B2785,B2785)&gt;1,"重複","")</f>
        <v/>
      </c>
      <c r="T2785" s="19" t="s">
        <v>11124</v>
      </c>
    </row>
    <row r="2786" spans="1:20" s="19" customFormat="1" hidden="1">
      <c r="A2786" s="19">
        <v>720060242</v>
      </c>
      <c r="B2786" s="19">
        <v>20056615</v>
      </c>
      <c r="C2786" s="19" t="s">
        <v>6503</v>
      </c>
      <c r="D2786" s="19" t="s">
        <v>6504</v>
      </c>
      <c r="E2786" s="20">
        <v>38089</v>
      </c>
      <c r="F2786" s="20">
        <v>38442</v>
      </c>
      <c r="G2786" s="19" t="s">
        <v>75</v>
      </c>
      <c r="H2786" s="19" t="s">
        <v>119</v>
      </c>
      <c r="I2786" s="19" t="s">
        <v>1114</v>
      </c>
      <c r="J2786" s="19" t="s">
        <v>1116</v>
      </c>
      <c r="O2786" s="19" t="s">
        <v>10792</v>
      </c>
      <c r="P2786" s="20"/>
      <c r="R2786" s="19">
        <v>5230</v>
      </c>
      <c r="S2786" s="19" t="str">
        <f>IF(COUNTIF($B$2:B2786,B2786)&gt;1,"重複","")</f>
        <v/>
      </c>
      <c r="T2786" s="19" t="s">
        <v>11124</v>
      </c>
    </row>
    <row r="2787" spans="1:20" s="19" customFormat="1" hidden="1">
      <c r="A2787" s="19">
        <v>720060243</v>
      </c>
      <c r="B2787" s="19">
        <v>20102614</v>
      </c>
      <c r="C2787" s="19" t="s">
        <v>2844</v>
      </c>
      <c r="D2787" s="19" t="s">
        <v>2845</v>
      </c>
      <c r="E2787" s="20">
        <v>40024</v>
      </c>
      <c r="F2787" s="20">
        <v>40268</v>
      </c>
      <c r="G2787" s="19" t="s">
        <v>75</v>
      </c>
      <c r="H2787" s="19" t="s">
        <v>2315</v>
      </c>
      <c r="I2787" s="19" t="s">
        <v>10891</v>
      </c>
      <c r="J2787" s="19" t="s">
        <v>10891</v>
      </c>
      <c r="O2787" s="19" t="s">
        <v>10773</v>
      </c>
      <c r="P2787" s="20">
        <v>41374</v>
      </c>
      <c r="Q2787" s="19" t="s">
        <v>29</v>
      </c>
      <c r="R2787" s="19">
        <v>7000</v>
      </c>
      <c r="S2787" s="19" t="str">
        <f>IF(COUNTIF($B$2:B2787,B2787)&gt;1,"重複","")</f>
        <v/>
      </c>
      <c r="T2787" s="19" t="s">
        <v>11124</v>
      </c>
    </row>
    <row r="2788" spans="1:20" s="19" customFormat="1" hidden="1">
      <c r="A2788" s="19">
        <v>720060243</v>
      </c>
      <c r="B2788" s="19">
        <v>20022729</v>
      </c>
      <c r="C2788" s="19" t="s">
        <v>2844</v>
      </c>
      <c r="D2788" s="19" t="s">
        <v>2845</v>
      </c>
      <c r="E2788" s="20">
        <v>35985</v>
      </c>
      <c r="F2788" s="20">
        <v>36250</v>
      </c>
      <c r="G2788" s="19" t="s">
        <v>75</v>
      </c>
      <c r="H2788" s="19" t="s">
        <v>94</v>
      </c>
      <c r="I2788" s="19" t="s">
        <v>10892</v>
      </c>
      <c r="O2788" s="19" t="s">
        <v>10768</v>
      </c>
      <c r="P2788" s="20">
        <v>41374</v>
      </c>
      <c r="Q2788" s="19" t="s">
        <v>29</v>
      </c>
      <c r="R2788" s="19">
        <v>5730</v>
      </c>
      <c r="S2788" s="19" t="str">
        <f>IF(COUNTIF($B$2:B2788,B2788)&gt;1,"重複","")</f>
        <v/>
      </c>
      <c r="T2788" s="19" t="s">
        <v>11124</v>
      </c>
    </row>
    <row r="2789" spans="1:20" s="19" customFormat="1" hidden="1">
      <c r="A2789" s="19">
        <v>720060244</v>
      </c>
      <c r="B2789" s="19">
        <v>20057035</v>
      </c>
      <c r="C2789" s="19" t="s">
        <v>6031</v>
      </c>
      <c r="D2789" s="19" t="s">
        <v>6032</v>
      </c>
      <c r="E2789" s="20">
        <v>38089</v>
      </c>
      <c r="F2789" s="20">
        <v>38442</v>
      </c>
      <c r="G2789" s="19" t="s">
        <v>75</v>
      </c>
      <c r="H2789" s="19" t="s">
        <v>94</v>
      </c>
      <c r="I2789" s="19" t="s">
        <v>6028</v>
      </c>
      <c r="O2789" s="19" t="s">
        <v>10768</v>
      </c>
      <c r="P2789" s="20"/>
      <c r="R2789" s="19">
        <v>6230</v>
      </c>
      <c r="S2789" s="19" t="str">
        <f>IF(COUNTIF($B$2:B2789,B2789)&gt;1,"重複","")</f>
        <v/>
      </c>
      <c r="T2789" s="19" t="s">
        <v>11124</v>
      </c>
    </row>
    <row r="2790" spans="1:20" s="22" customFormat="1" hidden="1">
      <c r="A2790" s="22">
        <v>720060245</v>
      </c>
      <c r="B2790" s="22">
        <v>20030049</v>
      </c>
      <c r="C2790" s="22" t="s">
        <v>844</v>
      </c>
      <c r="D2790" s="22" t="s">
        <v>845</v>
      </c>
      <c r="E2790" s="23">
        <v>44663</v>
      </c>
      <c r="F2790" s="23">
        <v>45016</v>
      </c>
      <c r="G2790" s="22" t="s">
        <v>75</v>
      </c>
      <c r="H2790" s="22" t="s">
        <v>10781</v>
      </c>
      <c r="I2790" s="22" t="s">
        <v>802</v>
      </c>
      <c r="J2790" s="22" t="s">
        <v>846</v>
      </c>
      <c r="K2790" s="22" t="s">
        <v>803</v>
      </c>
      <c r="L2790" s="22" t="s">
        <v>10887</v>
      </c>
      <c r="O2790" s="22" t="s">
        <v>10782</v>
      </c>
      <c r="P2790" s="24">
        <v>41374</v>
      </c>
      <c r="Q2790" s="22" t="s">
        <v>29</v>
      </c>
      <c r="R2790" s="22">
        <v>6230</v>
      </c>
      <c r="S2790" s="22" t="str">
        <f>IF(COUNTIF($B$2:B2790,B2790)&gt;1,"重複","")</f>
        <v/>
      </c>
      <c r="T2790" s="22" t="s">
        <v>10765</v>
      </c>
    </row>
    <row r="2791" spans="1:20" s="22" customFormat="1" hidden="1">
      <c r="A2791" s="22">
        <v>720060246</v>
      </c>
      <c r="B2791" s="22">
        <v>20030466</v>
      </c>
      <c r="C2791" s="22" t="s">
        <v>13416</v>
      </c>
      <c r="D2791" s="22" t="s">
        <v>871</v>
      </c>
      <c r="E2791" s="23">
        <v>44663</v>
      </c>
      <c r="F2791" s="23">
        <v>45016</v>
      </c>
      <c r="G2791" s="22" t="s">
        <v>75</v>
      </c>
      <c r="H2791" s="22" t="s">
        <v>10781</v>
      </c>
      <c r="I2791" s="22" t="s">
        <v>872</v>
      </c>
      <c r="J2791" s="22" t="s">
        <v>872</v>
      </c>
      <c r="O2791" s="22" t="s">
        <v>10782</v>
      </c>
      <c r="P2791" s="24">
        <v>41374</v>
      </c>
      <c r="Q2791" s="22" t="s">
        <v>29</v>
      </c>
      <c r="R2791" s="22">
        <v>6230</v>
      </c>
      <c r="S2791" s="22" t="str">
        <f>IF(COUNTIF($B$2:B2791,B2791)&gt;1,"重複","")</f>
        <v/>
      </c>
      <c r="T2791" s="22" t="s">
        <v>10765</v>
      </c>
    </row>
    <row r="2792" spans="1:20" s="22" customFormat="1" hidden="1">
      <c r="A2792" s="22">
        <v>720060246</v>
      </c>
      <c r="B2792" s="22">
        <v>20065108</v>
      </c>
      <c r="C2792" s="22" t="s">
        <v>13416</v>
      </c>
      <c r="D2792" s="22" t="s">
        <v>871</v>
      </c>
      <c r="E2792" s="23">
        <v>38456</v>
      </c>
      <c r="F2792" s="23">
        <v>38807</v>
      </c>
      <c r="G2792" s="22" t="s">
        <v>75</v>
      </c>
      <c r="H2792" s="22" t="s">
        <v>94</v>
      </c>
      <c r="I2792" s="22" t="s">
        <v>6526</v>
      </c>
      <c r="O2792" s="22" t="s">
        <v>10768</v>
      </c>
      <c r="P2792" s="23"/>
      <c r="R2792" s="22">
        <v>4740</v>
      </c>
      <c r="S2792" s="22" t="str">
        <f>IF(COUNTIF($B$2:B2792,B2792)&gt;1,"重複","")</f>
        <v/>
      </c>
      <c r="T2792" s="22" t="s">
        <v>10765</v>
      </c>
    </row>
    <row r="2793" spans="1:20" s="19" customFormat="1" hidden="1">
      <c r="A2793" s="19">
        <v>720060247</v>
      </c>
      <c r="B2793" s="19">
        <v>20038006</v>
      </c>
      <c r="C2793" s="19" t="s">
        <v>3165</v>
      </c>
      <c r="D2793" s="19" t="s">
        <v>3166</v>
      </c>
      <c r="E2793" s="20">
        <v>35916</v>
      </c>
      <c r="F2793" s="20">
        <v>36250</v>
      </c>
      <c r="G2793" s="19" t="s">
        <v>75</v>
      </c>
      <c r="H2793" s="19" t="s">
        <v>94</v>
      </c>
      <c r="I2793" s="19" t="s">
        <v>10920</v>
      </c>
      <c r="O2793" s="19" t="s">
        <v>10768</v>
      </c>
      <c r="P2793" s="20">
        <v>41809</v>
      </c>
      <c r="Q2793" s="19" t="s">
        <v>29</v>
      </c>
      <c r="R2793" s="19">
        <v>2370</v>
      </c>
      <c r="S2793" s="19" t="str">
        <f>IF(COUNTIF($B$2:B2793,B2793)&gt;1,"重複","")</f>
        <v/>
      </c>
      <c r="T2793" s="19" t="s">
        <v>11124</v>
      </c>
    </row>
    <row r="2794" spans="1:20" s="19" customFormat="1" hidden="1">
      <c r="A2794" s="19">
        <v>720060248</v>
      </c>
      <c r="B2794" s="19">
        <v>20033356</v>
      </c>
      <c r="C2794" s="19" t="s">
        <v>1914</v>
      </c>
      <c r="D2794" s="19" t="s">
        <v>1915</v>
      </c>
      <c r="E2794" s="20">
        <v>36465</v>
      </c>
      <c r="F2794" s="20">
        <v>36616</v>
      </c>
      <c r="G2794" s="19" t="s">
        <v>75</v>
      </c>
      <c r="H2794" s="19" t="s">
        <v>94</v>
      </c>
      <c r="I2794" s="19" t="s">
        <v>4585</v>
      </c>
      <c r="O2794" s="19" t="s">
        <v>10768</v>
      </c>
      <c r="P2794" s="20">
        <v>42104</v>
      </c>
      <c r="Q2794" s="19" t="s">
        <v>29</v>
      </c>
      <c r="R2794" s="19">
        <v>5730</v>
      </c>
      <c r="S2794" s="19" t="str">
        <f>IF(COUNTIF($B$2:B2794,B2794)&gt;1,"重複","")</f>
        <v/>
      </c>
      <c r="T2794" s="19" t="s">
        <v>11124</v>
      </c>
    </row>
    <row r="2795" spans="1:20" s="19" customFormat="1" hidden="1">
      <c r="A2795" s="19">
        <v>720060249</v>
      </c>
      <c r="B2795" s="19">
        <v>20057044</v>
      </c>
      <c r="C2795" s="19" t="s">
        <v>6033</v>
      </c>
      <c r="D2795" s="19" t="s">
        <v>6034</v>
      </c>
      <c r="E2795" s="20">
        <v>38089</v>
      </c>
      <c r="F2795" s="20">
        <v>38442</v>
      </c>
      <c r="G2795" s="19" t="s">
        <v>75</v>
      </c>
      <c r="H2795" s="19" t="s">
        <v>94</v>
      </c>
      <c r="I2795" s="19" t="s">
        <v>6028</v>
      </c>
      <c r="O2795" s="19" t="s">
        <v>10768</v>
      </c>
      <c r="P2795" s="20"/>
      <c r="R2795" s="19">
        <v>6230</v>
      </c>
      <c r="S2795" s="19" t="str">
        <f>IF(COUNTIF($B$2:B2795,B2795)&gt;1,"重複","")</f>
        <v/>
      </c>
      <c r="T2795" s="19" t="s">
        <v>11124</v>
      </c>
    </row>
    <row r="2796" spans="1:20" s="19" customFormat="1" hidden="1">
      <c r="A2796" s="19">
        <v>720060250</v>
      </c>
      <c r="B2796" s="19">
        <v>20031053</v>
      </c>
      <c r="C2796" s="19" t="s">
        <v>3976</v>
      </c>
      <c r="D2796" s="19" t="s">
        <v>3977</v>
      </c>
      <c r="E2796" s="20">
        <v>35886</v>
      </c>
      <c r="F2796" s="20">
        <v>36250</v>
      </c>
      <c r="G2796" s="19" t="s">
        <v>75</v>
      </c>
      <c r="H2796" s="19" t="s">
        <v>94</v>
      </c>
      <c r="I2796" s="19" t="s">
        <v>286</v>
      </c>
      <c r="O2796" s="19" t="s">
        <v>10768</v>
      </c>
      <c r="P2796" s="20"/>
      <c r="R2796" s="19">
        <v>4740</v>
      </c>
      <c r="S2796" s="19" t="str">
        <f>IF(COUNTIF($B$2:B2796,B2796)&gt;1,"重複","")</f>
        <v/>
      </c>
      <c r="T2796" s="19" t="s">
        <v>11124</v>
      </c>
    </row>
    <row r="2797" spans="1:20" s="19" customFormat="1" hidden="1">
      <c r="A2797" s="19">
        <v>720060251</v>
      </c>
      <c r="B2797" s="19">
        <v>20030076</v>
      </c>
      <c r="C2797" s="19" t="s">
        <v>849</v>
      </c>
      <c r="D2797" s="19" t="s">
        <v>850</v>
      </c>
      <c r="E2797" s="20">
        <v>35886</v>
      </c>
      <c r="F2797" s="20">
        <v>36250</v>
      </c>
      <c r="G2797" s="19" t="s">
        <v>75</v>
      </c>
      <c r="H2797" s="19" t="s">
        <v>10781</v>
      </c>
      <c r="I2797" s="19" t="s">
        <v>10410</v>
      </c>
      <c r="J2797" s="19" t="s">
        <v>10405</v>
      </c>
      <c r="O2797" s="19" t="s">
        <v>10782</v>
      </c>
      <c r="P2797" s="20">
        <v>41374</v>
      </c>
      <c r="Q2797" s="19" t="s">
        <v>29</v>
      </c>
      <c r="R2797" s="19">
        <v>5230</v>
      </c>
      <c r="S2797" s="19" t="str">
        <f>IF(COUNTIF($B$2:B2797,B2797)&gt;1,"重複","")</f>
        <v/>
      </c>
      <c r="T2797" s="19" t="s">
        <v>11124</v>
      </c>
    </row>
    <row r="2798" spans="1:20" s="19" customFormat="1" hidden="1">
      <c r="A2798" s="19">
        <v>720060252</v>
      </c>
      <c r="B2798" s="19">
        <v>20029364</v>
      </c>
      <c r="C2798" s="19" t="s">
        <v>815</v>
      </c>
      <c r="D2798" s="19" t="s">
        <v>816</v>
      </c>
      <c r="E2798" s="20">
        <v>35886</v>
      </c>
      <c r="F2798" s="20">
        <v>36250</v>
      </c>
      <c r="G2798" s="19" t="s">
        <v>75</v>
      </c>
      <c r="H2798" s="19" t="s">
        <v>10781</v>
      </c>
      <c r="O2798" s="19" t="s">
        <v>10782</v>
      </c>
      <c r="P2798" s="20">
        <v>41374</v>
      </c>
      <c r="Q2798" s="19" t="s">
        <v>29</v>
      </c>
      <c r="R2798" s="19">
        <v>5730</v>
      </c>
      <c r="S2798" s="19" t="str">
        <f>IF(COUNTIF($B$2:B2798,B2798)&gt;1,"重複","")</f>
        <v/>
      </c>
      <c r="T2798" s="19" t="s">
        <v>11124</v>
      </c>
    </row>
    <row r="2799" spans="1:20" s="19" customFormat="1" hidden="1">
      <c r="A2799" s="19">
        <v>720060252</v>
      </c>
      <c r="B2799" s="19">
        <v>20065437</v>
      </c>
      <c r="C2799" s="19" t="s">
        <v>815</v>
      </c>
      <c r="D2799" s="19" t="s">
        <v>816</v>
      </c>
      <c r="E2799" s="20">
        <v>38456</v>
      </c>
      <c r="F2799" s="20">
        <v>38807</v>
      </c>
      <c r="G2799" s="19" t="s">
        <v>75</v>
      </c>
      <c r="H2799" s="19" t="s">
        <v>119</v>
      </c>
      <c r="I2799" s="19" t="s">
        <v>1997</v>
      </c>
      <c r="J2799" s="19" t="s">
        <v>1998</v>
      </c>
      <c r="O2799" s="19" t="s">
        <v>10792</v>
      </c>
      <c r="P2799" s="20"/>
      <c r="R2799" s="19">
        <v>6230</v>
      </c>
      <c r="S2799" s="19" t="str">
        <f>IF(COUNTIF($B$2:B2799,B2799)&gt;1,"重複","")</f>
        <v/>
      </c>
      <c r="T2799" s="19" t="s">
        <v>11124</v>
      </c>
    </row>
    <row r="2800" spans="1:20" s="26" customFormat="1" hidden="1">
      <c r="A2800" s="26">
        <v>720060253</v>
      </c>
      <c r="B2800" s="26">
        <v>20030243</v>
      </c>
      <c r="C2800" s="26" t="s">
        <v>857</v>
      </c>
      <c r="D2800" s="26" t="s">
        <v>858</v>
      </c>
      <c r="E2800" s="27">
        <v>44663</v>
      </c>
      <c r="F2800" s="27"/>
      <c r="G2800" s="26" t="s">
        <v>75</v>
      </c>
      <c r="H2800" s="26" t="s">
        <v>10781</v>
      </c>
      <c r="I2800" s="26" t="s">
        <v>859</v>
      </c>
      <c r="J2800" s="26" t="s">
        <v>12284</v>
      </c>
      <c r="K2800" s="26" t="s">
        <v>12284</v>
      </c>
      <c r="O2800" s="26" t="s">
        <v>10782</v>
      </c>
      <c r="P2800" s="28"/>
      <c r="Q2800" s="26" t="s">
        <v>75</v>
      </c>
      <c r="R2800" s="26">
        <v>6230</v>
      </c>
      <c r="S2800" s="26" t="str">
        <f>IF(COUNTIF($B$2:B2800,B2800)&gt;1,"重複","")</f>
        <v/>
      </c>
      <c r="T2800" s="26" t="s">
        <v>12021</v>
      </c>
    </row>
    <row r="2801" spans="1:20" s="19" customFormat="1" hidden="1">
      <c r="A2801" s="19">
        <v>720060254</v>
      </c>
      <c r="B2801" s="19">
        <v>20029781</v>
      </c>
      <c r="C2801" s="19" t="s">
        <v>837</v>
      </c>
      <c r="D2801" s="19" t="s">
        <v>838</v>
      </c>
      <c r="E2801" s="20">
        <v>35886</v>
      </c>
      <c r="F2801" s="20">
        <v>36250</v>
      </c>
      <c r="G2801" s="19" t="s">
        <v>75</v>
      </c>
      <c r="H2801" s="19" t="s">
        <v>10781</v>
      </c>
      <c r="I2801" s="19" t="s">
        <v>10405</v>
      </c>
      <c r="J2801" s="19" t="s">
        <v>9863</v>
      </c>
      <c r="O2801" s="19" t="s">
        <v>10782</v>
      </c>
      <c r="P2801" s="20">
        <v>41374</v>
      </c>
      <c r="Q2801" s="19" t="s">
        <v>29</v>
      </c>
      <c r="R2801" s="19">
        <v>5230</v>
      </c>
      <c r="S2801" s="19" t="str">
        <f>IF(COUNTIF($B$2:B2801,B2801)&gt;1,"重複","")</f>
        <v/>
      </c>
      <c r="T2801" s="19" t="s">
        <v>11124</v>
      </c>
    </row>
    <row r="2802" spans="1:20" s="19" customFormat="1" hidden="1">
      <c r="A2802" s="19">
        <v>720060255</v>
      </c>
      <c r="B2802" s="19">
        <v>20029044</v>
      </c>
      <c r="C2802" s="19" t="s">
        <v>5397</v>
      </c>
      <c r="D2802" s="19" t="s">
        <v>5398</v>
      </c>
      <c r="E2802" s="20">
        <v>35886</v>
      </c>
      <c r="F2802" s="20">
        <v>36250</v>
      </c>
      <c r="G2802" s="19" t="s">
        <v>75</v>
      </c>
      <c r="H2802" s="19" t="s">
        <v>2660</v>
      </c>
      <c r="I2802" s="19" t="s">
        <v>10405</v>
      </c>
      <c r="J2802" s="19" t="s">
        <v>9863</v>
      </c>
      <c r="O2802" s="19" t="s">
        <v>10769</v>
      </c>
      <c r="P2802" s="20"/>
      <c r="R2802" s="19">
        <v>6230</v>
      </c>
      <c r="S2802" s="19" t="str">
        <f>IF(COUNTIF($B$2:B2802,B2802)&gt;1,"重複","")</f>
        <v/>
      </c>
      <c r="T2802" s="19" t="s">
        <v>11124</v>
      </c>
    </row>
    <row r="2803" spans="1:20" s="19" customFormat="1" hidden="1">
      <c r="A2803" s="19">
        <v>720060256</v>
      </c>
      <c r="B2803" s="19">
        <v>20065144</v>
      </c>
      <c r="C2803" s="19" t="s">
        <v>7043</v>
      </c>
      <c r="D2803" s="19" t="s">
        <v>7044</v>
      </c>
      <c r="E2803" s="20">
        <v>38456</v>
      </c>
      <c r="F2803" s="20">
        <v>38807</v>
      </c>
      <c r="G2803" s="19" t="s">
        <v>75</v>
      </c>
      <c r="H2803" s="19" t="s">
        <v>94</v>
      </c>
      <c r="I2803" s="19" t="s">
        <v>4367</v>
      </c>
      <c r="O2803" s="19" t="s">
        <v>10768</v>
      </c>
      <c r="P2803" s="20"/>
      <c r="R2803" s="19">
        <v>6230</v>
      </c>
      <c r="S2803" s="19" t="str">
        <f>IF(COUNTIF($B$2:B2803,B2803)&gt;1,"重複","")</f>
        <v/>
      </c>
      <c r="T2803" s="19" t="s">
        <v>11124</v>
      </c>
    </row>
    <row r="2804" spans="1:20" s="19" customFormat="1" hidden="1">
      <c r="A2804" s="19">
        <v>720060257</v>
      </c>
      <c r="B2804" s="19">
        <v>20029008</v>
      </c>
      <c r="C2804" s="19" t="s">
        <v>3218</v>
      </c>
      <c r="D2804" s="19" t="s">
        <v>3219</v>
      </c>
      <c r="E2804" s="20">
        <v>35886</v>
      </c>
      <c r="F2804" s="20">
        <v>36250</v>
      </c>
      <c r="G2804" s="19" t="s">
        <v>75</v>
      </c>
      <c r="H2804" s="19" t="s">
        <v>2660</v>
      </c>
      <c r="O2804" s="19" t="s">
        <v>10769</v>
      </c>
      <c r="P2804" s="20">
        <v>41374</v>
      </c>
      <c r="Q2804" s="19" t="s">
        <v>29</v>
      </c>
      <c r="R2804" s="19">
        <v>5730</v>
      </c>
      <c r="S2804" s="19" t="str">
        <f>IF(COUNTIF($B$2:B2804,B2804)&gt;1,"重複","")</f>
        <v/>
      </c>
      <c r="T2804" s="19" t="s">
        <v>11124</v>
      </c>
    </row>
    <row r="2805" spans="1:20" s="19" customFormat="1" hidden="1">
      <c r="A2805" s="19">
        <v>720060258</v>
      </c>
      <c r="B2805" s="19">
        <v>20021955</v>
      </c>
      <c r="C2805" s="19" t="s">
        <v>1899</v>
      </c>
      <c r="D2805" s="19" t="s">
        <v>1900</v>
      </c>
      <c r="E2805" s="20">
        <v>36617</v>
      </c>
      <c r="F2805" s="20">
        <v>36981</v>
      </c>
      <c r="G2805" s="19" t="s">
        <v>75</v>
      </c>
      <c r="H2805" s="19" t="s">
        <v>125</v>
      </c>
      <c r="I2805" s="19" t="s">
        <v>11581</v>
      </c>
      <c r="O2805" s="19" t="s">
        <v>10764</v>
      </c>
      <c r="P2805" s="20">
        <v>44295</v>
      </c>
      <c r="Q2805" s="19" t="s">
        <v>29</v>
      </c>
      <c r="R2805" s="19">
        <v>5230</v>
      </c>
      <c r="S2805" s="19" t="str">
        <f>IF(COUNTIF($B$2:B2805,B2805)&gt;1,"重複","")</f>
        <v/>
      </c>
      <c r="T2805" s="19" t="s">
        <v>11124</v>
      </c>
    </row>
    <row r="2806" spans="1:20" s="19" customFormat="1" hidden="1">
      <c r="A2806" s="19">
        <v>720060258</v>
      </c>
      <c r="B2806" s="19">
        <v>20065181</v>
      </c>
      <c r="C2806" s="19" t="s">
        <v>1899</v>
      </c>
      <c r="D2806" s="19" t="s">
        <v>1900</v>
      </c>
      <c r="E2806" s="20">
        <v>38456</v>
      </c>
      <c r="F2806" s="20">
        <v>38807</v>
      </c>
      <c r="G2806" s="19" t="s">
        <v>75</v>
      </c>
      <c r="H2806" s="19" t="s">
        <v>94</v>
      </c>
      <c r="I2806" s="19" t="s">
        <v>12246</v>
      </c>
      <c r="O2806" s="19" t="s">
        <v>10768</v>
      </c>
      <c r="P2806" s="20"/>
      <c r="R2806" s="19">
        <v>5730</v>
      </c>
      <c r="S2806" s="19" t="str">
        <f>IF(COUNTIF($B$2:B2806,B2806)&gt;1,"重複","")</f>
        <v/>
      </c>
      <c r="T2806" s="19" t="s">
        <v>11124</v>
      </c>
    </row>
    <row r="2807" spans="1:20" s="19" customFormat="1" hidden="1">
      <c r="A2807" s="19">
        <v>720060259</v>
      </c>
      <c r="B2807" s="19">
        <v>20057179</v>
      </c>
      <c r="C2807" s="19" t="s">
        <v>5930</v>
      </c>
      <c r="D2807" s="19" t="s">
        <v>5931</v>
      </c>
      <c r="E2807" s="20">
        <v>38089</v>
      </c>
      <c r="F2807" s="20">
        <v>38442</v>
      </c>
      <c r="G2807" s="19" t="s">
        <v>75</v>
      </c>
      <c r="H2807" s="19" t="s">
        <v>76</v>
      </c>
      <c r="I2807" s="19" t="s">
        <v>5932</v>
      </c>
      <c r="O2807" s="19" t="s">
        <v>10776</v>
      </c>
      <c r="P2807" s="20"/>
      <c r="R2807" s="19">
        <v>6230</v>
      </c>
      <c r="S2807" s="19" t="str">
        <f>IF(COUNTIF($B$2:B2807,B2807)&gt;1,"重複","")</f>
        <v/>
      </c>
      <c r="T2807" s="19" t="s">
        <v>11124</v>
      </c>
    </row>
    <row r="2808" spans="1:20" s="22" customFormat="1" hidden="1">
      <c r="A2808" s="22">
        <v>720060260</v>
      </c>
      <c r="B2808" s="22">
        <v>20020782</v>
      </c>
      <c r="C2808" s="22" t="s">
        <v>744</v>
      </c>
      <c r="D2808" s="22" t="s">
        <v>745</v>
      </c>
      <c r="E2808" s="23">
        <v>44663</v>
      </c>
      <c r="F2808" s="23">
        <v>45016</v>
      </c>
      <c r="G2808" s="22" t="s">
        <v>75</v>
      </c>
      <c r="H2808" s="22" t="s">
        <v>74</v>
      </c>
      <c r="I2808" s="22" t="s">
        <v>746</v>
      </c>
      <c r="O2808" s="22" t="s">
        <v>10819</v>
      </c>
      <c r="P2808" s="24">
        <v>43010</v>
      </c>
      <c r="Q2808" s="22" t="s">
        <v>29</v>
      </c>
      <c r="R2808" s="22">
        <v>6230</v>
      </c>
      <c r="S2808" s="22" t="str">
        <f>IF(COUNTIF($B$2:B2808,B2808)&gt;1,"重複","")</f>
        <v/>
      </c>
      <c r="T2808" s="22" t="s">
        <v>10765</v>
      </c>
    </row>
    <row r="2809" spans="1:20" s="19" customFormat="1" hidden="1">
      <c r="A2809" s="19">
        <v>720060261</v>
      </c>
      <c r="B2809" s="19">
        <v>20199439</v>
      </c>
      <c r="C2809" s="19" t="s">
        <v>4334</v>
      </c>
      <c r="D2809" s="19" t="s">
        <v>4335</v>
      </c>
      <c r="E2809" s="20">
        <v>43880</v>
      </c>
      <c r="F2809" s="20">
        <v>43921</v>
      </c>
      <c r="G2809" s="19" t="s">
        <v>75</v>
      </c>
      <c r="H2809" s="19" t="s">
        <v>125</v>
      </c>
      <c r="I2809" s="19" t="s">
        <v>11196</v>
      </c>
      <c r="O2809" s="19" t="s">
        <v>10764</v>
      </c>
      <c r="P2809" s="20">
        <v>43880</v>
      </c>
      <c r="Q2809" s="19" t="s">
        <v>29</v>
      </c>
      <c r="R2809" s="19">
        <v>6230</v>
      </c>
      <c r="S2809" s="19" t="str">
        <f>IF(COUNTIF($B$2:B2809,B2809)&gt;1,"重複","")</f>
        <v/>
      </c>
      <c r="T2809" s="19" t="s">
        <v>11124</v>
      </c>
    </row>
    <row r="2810" spans="1:20" s="19" customFormat="1" hidden="1">
      <c r="A2810" s="19">
        <v>720060261</v>
      </c>
      <c r="B2810" s="19">
        <v>20056721</v>
      </c>
      <c r="C2810" s="19" t="s">
        <v>4334</v>
      </c>
      <c r="D2810" s="19" t="s">
        <v>4335</v>
      </c>
      <c r="E2810" s="20">
        <v>44652</v>
      </c>
      <c r="F2810" s="20">
        <v>45016</v>
      </c>
      <c r="G2810" s="19" t="s">
        <v>75</v>
      </c>
      <c r="H2810" s="19" t="s">
        <v>94</v>
      </c>
      <c r="I2810" s="19" t="s">
        <v>11727</v>
      </c>
      <c r="O2810" s="19" t="s">
        <v>10768</v>
      </c>
      <c r="P2810" s="21">
        <v>44470</v>
      </c>
      <c r="Q2810" s="19" t="s">
        <v>29</v>
      </c>
      <c r="R2810" s="19">
        <v>6230</v>
      </c>
      <c r="S2810" s="19" t="str">
        <f>IF(COUNTIF($B$2:B2810,B2810)&gt;1,"重複","")</f>
        <v/>
      </c>
      <c r="T2810" s="19" t="s">
        <v>11124</v>
      </c>
    </row>
    <row r="2811" spans="1:20" s="19" customFormat="1" hidden="1">
      <c r="A2811" s="19">
        <v>720060261</v>
      </c>
      <c r="B2811" s="19">
        <v>20021041</v>
      </c>
      <c r="C2811" s="19" t="s">
        <v>4334</v>
      </c>
      <c r="D2811" s="19" t="s">
        <v>4335</v>
      </c>
      <c r="E2811" s="20">
        <v>35886</v>
      </c>
      <c r="F2811" s="20">
        <v>36250</v>
      </c>
      <c r="G2811" s="19" t="s">
        <v>75</v>
      </c>
      <c r="H2811" s="19" t="s">
        <v>74</v>
      </c>
      <c r="I2811" s="19" t="s">
        <v>11728</v>
      </c>
      <c r="J2811" s="19" t="s">
        <v>8234</v>
      </c>
      <c r="O2811" s="19" t="s">
        <v>10819</v>
      </c>
      <c r="P2811" s="20">
        <v>44470</v>
      </c>
      <c r="Q2811" s="19" t="s">
        <v>29</v>
      </c>
      <c r="R2811" s="19">
        <v>5730</v>
      </c>
      <c r="S2811" s="19" t="str">
        <f>IF(COUNTIF($B$2:B2811,B2811)&gt;1,"重複","")</f>
        <v/>
      </c>
      <c r="T2811" s="19" t="s">
        <v>11124</v>
      </c>
    </row>
    <row r="2812" spans="1:20" s="19" customFormat="1" hidden="1">
      <c r="A2812" s="19">
        <v>720060261</v>
      </c>
      <c r="B2812" s="19">
        <v>20029639</v>
      </c>
      <c r="C2812" s="19" t="s">
        <v>4334</v>
      </c>
      <c r="D2812" s="19" t="s">
        <v>4335</v>
      </c>
      <c r="E2812" s="20">
        <v>35886</v>
      </c>
      <c r="F2812" s="20">
        <v>36250</v>
      </c>
      <c r="G2812" s="19" t="s">
        <v>75</v>
      </c>
      <c r="H2812" s="19" t="s">
        <v>2660</v>
      </c>
      <c r="I2812" s="19" t="s">
        <v>4343</v>
      </c>
      <c r="J2812" s="19" t="s">
        <v>4343</v>
      </c>
      <c r="O2812" s="19" t="s">
        <v>10769</v>
      </c>
      <c r="P2812" s="20"/>
      <c r="R2812" s="19">
        <v>5730</v>
      </c>
      <c r="S2812" s="19" t="str">
        <f>IF(COUNTIF($B$2:B2812,B2812)&gt;1,"重複","")</f>
        <v/>
      </c>
      <c r="T2812" s="19" t="s">
        <v>11124</v>
      </c>
    </row>
    <row r="2813" spans="1:20" s="19" customFormat="1" hidden="1">
      <c r="A2813" s="19">
        <v>720060262</v>
      </c>
      <c r="B2813" s="19">
        <v>20050481</v>
      </c>
      <c r="C2813" s="19" t="s">
        <v>902</v>
      </c>
      <c r="D2813" s="19" t="s">
        <v>903</v>
      </c>
      <c r="E2813" s="20">
        <v>37742</v>
      </c>
      <c r="F2813" s="20">
        <v>38077</v>
      </c>
      <c r="G2813" s="19" t="s">
        <v>75</v>
      </c>
      <c r="H2813" s="19" t="s">
        <v>76</v>
      </c>
      <c r="I2813" s="19" t="s">
        <v>442</v>
      </c>
      <c r="O2813" s="19" t="s">
        <v>10776</v>
      </c>
      <c r="P2813" s="20">
        <v>41374</v>
      </c>
      <c r="Q2813" s="19" t="s">
        <v>29</v>
      </c>
      <c r="R2813" s="19">
        <v>5730</v>
      </c>
      <c r="S2813" s="19" t="str">
        <f>IF(COUNTIF($B$2:B2813,B2813)&gt;1,"重複","")</f>
        <v/>
      </c>
      <c r="T2813" s="19" t="s">
        <v>11124</v>
      </c>
    </row>
    <row r="2814" spans="1:20" s="19" customFormat="1" hidden="1">
      <c r="A2814" s="19">
        <v>720060262</v>
      </c>
      <c r="B2814" s="19">
        <v>20032918</v>
      </c>
      <c r="C2814" s="19" t="s">
        <v>902</v>
      </c>
      <c r="D2814" s="19" t="s">
        <v>903</v>
      </c>
      <c r="E2814" s="20">
        <v>37165</v>
      </c>
      <c r="F2814" s="20">
        <v>37346</v>
      </c>
      <c r="G2814" s="19" t="s">
        <v>75</v>
      </c>
      <c r="H2814" s="19" t="s">
        <v>2660</v>
      </c>
      <c r="I2814" s="19" t="s">
        <v>10814</v>
      </c>
      <c r="O2814" s="19" t="s">
        <v>10769</v>
      </c>
      <c r="P2814" s="20">
        <v>41374</v>
      </c>
      <c r="Q2814" s="19" t="s">
        <v>29</v>
      </c>
      <c r="R2814" s="19">
        <v>5730</v>
      </c>
      <c r="S2814" s="19" t="str">
        <f>IF(COUNTIF($B$2:B2814,B2814)&gt;1,"重複","")</f>
        <v/>
      </c>
      <c r="T2814" s="19" t="s">
        <v>11124</v>
      </c>
    </row>
    <row r="2815" spans="1:20" s="19" customFormat="1" hidden="1">
      <c r="A2815" s="19">
        <v>720060262</v>
      </c>
      <c r="B2815" s="19">
        <v>20063603</v>
      </c>
      <c r="C2815" s="19" t="s">
        <v>902</v>
      </c>
      <c r="D2815" s="19" t="s">
        <v>903</v>
      </c>
      <c r="E2815" s="20">
        <v>38301</v>
      </c>
      <c r="F2815" s="20">
        <v>38442</v>
      </c>
      <c r="G2815" s="19" t="s">
        <v>75</v>
      </c>
      <c r="H2815" s="19" t="s">
        <v>119</v>
      </c>
      <c r="I2815" s="19" t="s">
        <v>1510</v>
      </c>
      <c r="O2815" s="19" t="s">
        <v>10792</v>
      </c>
      <c r="P2815" s="20"/>
      <c r="R2815" s="19">
        <v>5730</v>
      </c>
      <c r="S2815" s="19" t="str">
        <f>IF(COUNTIF($B$2:B2815,B2815)&gt;1,"重複","")</f>
        <v/>
      </c>
      <c r="T2815" s="19" t="s">
        <v>11124</v>
      </c>
    </row>
    <row r="2816" spans="1:20" s="26" customFormat="1" hidden="1">
      <c r="A2816" s="26">
        <v>720060263</v>
      </c>
      <c r="B2816" s="26">
        <v>20039934</v>
      </c>
      <c r="C2816" s="26" t="s">
        <v>893</v>
      </c>
      <c r="D2816" s="26" t="s">
        <v>894</v>
      </c>
      <c r="E2816" s="27">
        <v>44652</v>
      </c>
      <c r="F2816" s="27"/>
      <c r="G2816" s="26" t="s">
        <v>75</v>
      </c>
      <c r="H2816" s="26" t="s">
        <v>10781</v>
      </c>
      <c r="I2816" s="26" t="s">
        <v>783</v>
      </c>
      <c r="J2816" s="26" t="s">
        <v>783</v>
      </c>
      <c r="K2816" s="26" t="s">
        <v>2868</v>
      </c>
      <c r="L2816" s="26" t="s">
        <v>2868</v>
      </c>
      <c r="M2816" s="26" t="s">
        <v>2868</v>
      </c>
      <c r="N2816" s="26" t="s">
        <v>2868</v>
      </c>
      <c r="O2816" s="26" t="s">
        <v>10782</v>
      </c>
      <c r="P2816" s="28"/>
      <c r="Q2816" s="26" t="s">
        <v>75</v>
      </c>
      <c r="R2816" s="26">
        <v>6230</v>
      </c>
      <c r="S2816" s="26" t="str">
        <f>IF(COUNTIF($B$2:B2816,B2816)&gt;1,"重複","")</f>
        <v/>
      </c>
      <c r="T2816" s="26" t="s">
        <v>12021</v>
      </c>
    </row>
    <row r="2817" spans="1:20" s="19" customFormat="1" hidden="1">
      <c r="A2817" s="19">
        <v>720060264</v>
      </c>
      <c r="B2817" s="19">
        <v>20030234</v>
      </c>
      <c r="C2817" s="19" t="s">
        <v>6471</v>
      </c>
      <c r="D2817" s="19" t="s">
        <v>6472</v>
      </c>
      <c r="E2817" s="20">
        <v>35886</v>
      </c>
      <c r="F2817" s="20">
        <v>36250</v>
      </c>
      <c r="G2817" s="19" t="s">
        <v>75</v>
      </c>
      <c r="H2817" s="19" t="s">
        <v>2660</v>
      </c>
      <c r="I2817" s="19" t="s">
        <v>10416</v>
      </c>
      <c r="O2817" s="19" t="s">
        <v>10769</v>
      </c>
      <c r="P2817" s="20"/>
      <c r="R2817" s="19">
        <v>5230</v>
      </c>
      <c r="S2817" s="19" t="str">
        <f>IF(COUNTIF($B$2:B2817,B2817)&gt;1,"重複","")</f>
        <v/>
      </c>
      <c r="T2817" s="19" t="s">
        <v>11124</v>
      </c>
    </row>
    <row r="2818" spans="1:20" s="19" customFormat="1" hidden="1">
      <c r="A2818" s="19">
        <v>720060265</v>
      </c>
      <c r="B2818" s="19">
        <v>20112548</v>
      </c>
      <c r="C2818" s="19" t="s">
        <v>1922</v>
      </c>
      <c r="D2818" s="19" t="s">
        <v>1923</v>
      </c>
      <c r="E2818" s="20">
        <v>40385</v>
      </c>
      <c r="F2818" s="20">
        <v>40633</v>
      </c>
      <c r="G2818" s="19" t="s">
        <v>75</v>
      </c>
      <c r="H2818" s="19" t="s">
        <v>2315</v>
      </c>
      <c r="I2818" s="19" t="s">
        <v>10870</v>
      </c>
      <c r="O2818" s="19" t="s">
        <v>10773</v>
      </c>
      <c r="P2818" s="20">
        <v>41374</v>
      </c>
      <c r="Q2818" s="19" t="s">
        <v>29</v>
      </c>
      <c r="R2818" s="19">
        <v>7000</v>
      </c>
      <c r="S2818" s="19" t="str">
        <f>IF(COUNTIF($B$2:B2818,B2818)&gt;1,"重複","")</f>
        <v/>
      </c>
      <c r="T2818" s="19" t="s">
        <v>11124</v>
      </c>
    </row>
    <row r="2819" spans="1:20" s="19" customFormat="1" hidden="1">
      <c r="A2819" s="19">
        <v>720060265</v>
      </c>
      <c r="B2819" s="19">
        <v>20081521</v>
      </c>
      <c r="C2819" s="19" t="s">
        <v>1922</v>
      </c>
      <c r="D2819" s="19" t="s">
        <v>1923</v>
      </c>
      <c r="E2819" s="20">
        <v>39188</v>
      </c>
      <c r="F2819" s="20">
        <v>39538</v>
      </c>
      <c r="G2819" s="19" t="s">
        <v>75</v>
      </c>
      <c r="H2819" s="19" t="s">
        <v>119</v>
      </c>
      <c r="I2819" s="19" t="s">
        <v>1237</v>
      </c>
      <c r="O2819" s="19" t="s">
        <v>10792</v>
      </c>
      <c r="P2819" s="20">
        <v>41374</v>
      </c>
      <c r="Q2819" s="19" t="s">
        <v>29</v>
      </c>
      <c r="R2819" s="19">
        <v>6230</v>
      </c>
      <c r="S2819" s="19" t="str">
        <f>IF(COUNTIF($B$2:B2819,B2819)&gt;1,"重複","")</f>
        <v/>
      </c>
      <c r="T2819" s="19" t="s">
        <v>11124</v>
      </c>
    </row>
    <row r="2820" spans="1:20" s="19" customFormat="1" hidden="1">
      <c r="A2820" s="19">
        <v>720060265</v>
      </c>
      <c r="B2820" s="19">
        <v>20097207</v>
      </c>
      <c r="C2820" s="19" t="s">
        <v>1922</v>
      </c>
      <c r="D2820" s="19" t="s">
        <v>1923</v>
      </c>
      <c r="E2820" s="20">
        <v>39917</v>
      </c>
      <c r="F2820" s="20">
        <v>40268</v>
      </c>
      <c r="G2820" s="19" t="s">
        <v>75</v>
      </c>
      <c r="H2820" s="19" t="s">
        <v>1545</v>
      </c>
      <c r="I2820" s="19" t="s">
        <v>4607</v>
      </c>
      <c r="O2820" s="19" t="s">
        <v>10772</v>
      </c>
      <c r="P2820" s="20"/>
      <c r="R2820" s="19">
        <v>6230</v>
      </c>
      <c r="S2820" s="19" t="str">
        <f>IF(COUNTIF($B$2:B2820,B2820)&gt;1,"重複","")</f>
        <v/>
      </c>
      <c r="T2820" s="19" t="s">
        <v>11124</v>
      </c>
    </row>
    <row r="2821" spans="1:20" s="19" customFormat="1" hidden="1">
      <c r="A2821" s="19">
        <v>720060265</v>
      </c>
      <c r="B2821" s="19">
        <v>20062751</v>
      </c>
      <c r="C2821" s="19" t="s">
        <v>1922</v>
      </c>
      <c r="D2821" s="19" t="s">
        <v>1923</v>
      </c>
      <c r="E2821" s="20">
        <v>38261</v>
      </c>
      <c r="F2821" s="20">
        <v>38442</v>
      </c>
      <c r="G2821" s="19" t="s">
        <v>75</v>
      </c>
      <c r="H2821" s="19" t="s">
        <v>2660</v>
      </c>
      <c r="I2821" s="19" t="s">
        <v>12181</v>
      </c>
      <c r="O2821" s="19" t="s">
        <v>10769</v>
      </c>
      <c r="P2821" s="20"/>
      <c r="R2821" s="19">
        <v>6230</v>
      </c>
      <c r="S2821" s="19" t="str">
        <f>IF(COUNTIF($B$2:B2821,B2821)&gt;1,"重複","")</f>
        <v/>
      </c>
      <c r="T2821" s="19" t="s">
        <v>11124</v>
      </c>
    </row>
    <row r="2822" spans="1:20" s="19" customFormat="1" hidden="1">
      <c r="A2822" s="19">
        <v>720060266</v>
      </c>
      <c r="B2822" s="19">
        <v>20047849</v>
      </c>
      <c r="C2822" s="19" t="s">
        <v>6493</v>
      </c>
      <c r="D2822" s="19" t="s">
        <v>6494</v>
      </c>
      <c r="E2822" s="20">
        <v>37712</v>
      </c>
      <c r="F2822" s="20">
        <v>38077</v>
      </c>
      <c r="G2822" s="19" t="s">
        <v>75</v>
      </c>
      <c r="H2822" s="19" t="s">
        <v>119</v>
      </c>
      <c r="I2822" s="19" t="s">
        <v>12182</v>
      </c>
      <c r="J2822" s="19" t="s">
        <v>12183</v>
      </c>
      <c r="K2822" s="19" t="s">
        <v>12184</v>
      </c>
      <c r="L2822" s="19" t="s">
        <v>6495</v>
      </c>
      <c r="M2822" s="19" t="s">
        <v>6496</v>
      </c>
      <c r="O2822" s="19" t="s">
        <v>10792</v>
      </c>
      <c r="P2822" s="20"/>
      <c r="R2822" s="19">
        <v>6230</v>
      </c>
      <c r="S2822" s="19" t="str">
        <f>IF(COUNTIF($B$2:B2822,B2822)&gt;1,"重複","")</f>
        <v/>
      </c>
      <c r="T2822" s="19" t="s">
        <v>11124</v>
      </c>
    </row>
    <row r="2823" spans="1:20" s="19" customFormat="1" hidden="1">
      <c r="A2823" s="19">
        <v>720060267</v>
      </c>
      <c r="B2823" s="19">
        <v>20071466</v>
      </c>
      <c r="C2823" s="19" t="s">
        <v>5990</v>
      </c>
      <c r="D2823" s="19" t="s">
        <v>5991</v>
      </c>
      <c r="E2823" s="20">
        <v>38639</v>
      </c>
      <c r="F2823" s="20">
        <v>38807</v>
      </c>
      <c r="G2823" s="19" t="s">
        <v>75</v>
      </c>
      <c r="H2823" s="19" t="s">
        <v>119</v>
      </c>
      <c r="I2823" s="19" t="s">
        <v>8045</v>
      </c>
      <c r="O2823" s="19" t="s">
        <v>10792</v>
      </c>
      <c r="P2823" s="20"/>
      <c r="R2823" s="19">
        <v>6230</v>
      </c>
      <c r="S2823" s="19" t="str">
        <f>IF(COUNTIF($B$2:B2823,B2823)&gt;1,"重複","")</f>
        <v/>
      </c>
      <c r="T2823" s="19" t="s">
        <v>11124</v>
      </c>
    </row>
    <row r="2824" spans="1:20" s="19" customFormat="1" hidden="1">
      <c r="A2824" s="19">
        <v>720060267</v>
      </c>
      <c r="B2824" s="19">
        <v>20056953</v>
      </c>
      <c r="C2824" s="19" t="s">
        <v>5990</v>
      </c>
      <c r="D2824" s="19" t="s">
        <v>5991</v>
      </c>
      <c r="E2824" s="20">
        <v>38089</v>
      </c>
      <c r="F2824" s="20">
        <v>38442</v>
      </c>
      <c r="G2824" s="19" t="s">
        <v>75</v>
      </c>
      <c r="H2824" s="19" t="s">
        <v>2660</v>
      </c>
      <c r="I2824" s="19" t="s">
        <v>4936</v>
      </c>
      <c r="J2824" s="19" t="s">
        <v>4937</v>
      </c>
      <c r="K2824" s="19" t="s">
        <v>4937</v>
      </c>
      <c r="O2824" s="19" t="s">
        <v>10769</v>
      </c>
      <c r="P2824" s="20"/>
      <c r="R2824" s="19">
        <v>6230</v>
      </c>
      <c r="S2824" s="19" t="str">
        <f>IF(COUNTIF($B$2:B2824,B2824)&gt;1,"重複","")</f>
        <v/>
      </c>
      <c r="T2824" s="19" t="s">
        <v>11124</v>
      </c>
    </row>
    <row r="2825" spans="1:20" s="22" customFormat="1" hidden="1">
      <c r="A2825" s="22">
        <v>720060268</v>
      </c>
      <c r="B2825" s="22">
        <v>20056962</v>
      </c>
      <c r="C2825" s="22" t="s">
        <v>913</v>
      </c>
      <c r="D2825" s="22" t="s">
        <v>914</v>
      </c>
      <c r="E2825" s="23">
        <v>44663</v>
      </c>
      <c r="F2825" s="23">
        <v>45016</v>
      </c>
      <c r="G2825" s="22" t="s">
        <v>75</v>
      </c>
      <c r="H2825" s="22" t="s">
        <v>10781</v>
      </c>
      <c r="I2825" s="22" t="s">
        <v>802</v>
      </c>
      <c r="J2825" s="22" t="s">
        <v>802</v>
      </c>
      <c r="K2825" s="22" t="s">
        <v>803</v>
      </c>
      <c r="O2825" s="22" t="s">
        <v>10782</v>
      </c>
      <c r="P2825" s="24">
        <v>41374</v>
      </c>
      <c r="Q2825" s="22" t="s">
        <v>29</v>
      </c>
      <c r="R2825" s="22">
        <v>6230</v>
      </c>
      <c r="S2825" s="22" t="str">
        <f>IF(COUNTIF($B$2:B2825,B2825)&gt;1,"重複","")</f>
        <v/>
      </c>
      <c r="T2825" s="22" t="s">
        <v>10765</v>
      </c>
    </row>
    <row r="2826" spans="1:20" s="19" customFormat="1" hidden="1">
      <c r="A2826" s="19">
        <v>720060269</v>
      </c>
      <c r="B2826" s="19">
        <v>20029578</v>
      </c>
      <c r="C2826" s="19" t="s">
        <v>828</v>
      </c>
      <c r="D2826" s="19" t="s">
        <v>829</v>
      </c>
      <c r="E2826" s="20">
        <v>35886</v>
      </c>
      <c r="F2826" s="20">
        <v>36250</v>
      </c>
      <c r="G2826" s="19" t="s">
        <v>75</v>
      </c>
      <c r="H2826" s="19" t="s">
        <v>10781</v>
      </c>
      <c r="I2826" s="19" t="s">
        <v>10410</v>
      </c>
      <c r="J2826" s="19" t="s">
        <v>10841</v>
      </c>
      <c r="O2826" s="19" t="s">
        <v>10782</v>
      </c>
      <c r="P2826" s="20">
        <v>41374</v>
      </c>
      <c r="Q2826" s="19" t="s">
        <v>75</v>
      </c>
      <c r="R2826" s="19">
        <v>4740</v>
      </c>
      <c r="S2826" s="19" t="str">
        <f>IF(COUNTIF($B$2:B2826,B2826)&gt;1,"重複","")</f>
        <v/>
      </c>
      <c r="T2826" s="19" t="s">
        <v>11124</v>
      </c>
    </row>
    <row r="2827" spans="1:20" s="19" customFormat="1" hidden="1">
      <c r="A2827" s="19">
        <v>720060269</v>
      </c>
      <c r="B2827" s="19">
        <v>20078650</v>
      </c>
      <c r="C2827" s="19" t="s">
        <v>6589</v>
      </c>
      <c r="D2827" s="19" t="s">
        <v>6590</v>
      </c>
      <c r="E2827" s="20">
        <v>38991</v>
      </c>
      <c r="F2827" s="20">
        <v>39172</v>
      </c>
      <c r="G2827" s="19" t="s">
        <v>75</v>
      </c>
      <c r="H2827" s="19" t="s">
        <v>2718</v>
      </c>
      <c r="I2827" s="19" t="s">
        <v>6591</v>
      </c>
      <c r="O2827" s="19" t="s">
        <v>10865</v>
      </c>
      <c r="P2827" s="20"/>
      <c r="R2827" s="19">
        <v>5730</v>
      </c>
      <c r="S2827" s="19" t="str">
        <f>IF(COUNTIF($B$2:B2827,B2827)&gt;1,"重複","")</f>
        <v/>
      </c>
      <c r="T2827" s="19" t="s">
        <v>11124</v>
      </c>
    </row>
    <row r="2828" spans="1:20" s="19" customFormat="1" hidden="1">
      <c r="A2828" s="19">
        <v>720060271</v>
      </c>
      <c r="B2828" s="19">
        <v>20021272</v>
      </c>
      <c r="C2828" s="19" t="s">
        <v>5893</v>
      </c>
      <c r="D2828" s="19" t="s">
        <v>5894</v>
      </c>
      <c r="E2828" s="20">
        <v>35886</v>
      </c>
      <c r="F2828" s="20">
        <v>36250</v>
      </c>
      <c r="G2828" s="19" t="s">
        <v>75</v>
      </c>
      <c r="H2828" s="19" t="s">
        <v>119</v>
      </c>
      <c r="I2828" s="19" t="s">
        <v>12007</v>
      </c>
      <c r="O2828" s="19" t="s">
        <v>10792</v>
      </c>
      <c r="P2828" s="20"/>
      <c r="R2828" s="19">
        <v>6230</v>
      </c>
      <c r="S2828" s="19" t="str">
        <f>IF(COUNTIF($B$2:B2828,B2828)&gt;1,"重複","")</f>
        <v/>
      </c>
      <c r="T2828" s="19" t="s">
        <v>11124</v>
      </c>
    </row>
    <row r="2829" spans="1:20" s="19" customFormat="1" hidden="1">
      <c r="A2829" s="19">
        <v>720060272</v>
      </c>
      <c r="B2829" s="19">
        <v>20073192</v>
      </c>
      <c r="C2829" s="19" t="s">
        <v>4896</v>
      </c>
      <c r="D2829" s="19" t="s">
        <v>4897</v>
      </c>
      <c r="E2829" s="20">
        <v>38821</v>
      </c>
      <c r="F2829" s="20">
        <v>39172</v>
      </c>
      <c r="G2829" s="19" t="s">
        <v>75</v>
      </c>
      <c r="H2829" s="19" t="s">
        <v>94</v>
      </c>
      <c r="I2829" s="19" t="s">
        <v>290</v>
      </c>
      <c r="J2829" s="19" t="s">
        <v>1939</v>
      </c>
      <c r="K2829" s="19" t="s">
        <v>4898</v>
      </c>
      <c r="O2829" s="19" t="s">
        <v>10768</v>
      </c>
      <c r="P2829" s="20"/>
      <c r="R2829" s="19">
        <v>6230</v>
      </c>
      <c r="S2829" s="19" t="str">
        <f>IF(COUNTIF($B$2:B2829,B2829)&gt;1,"重複","")</f>
        <v/>
      </c>
      <c r="T2829" s="19" t="s">
        <v>11124</v>
      </c>
    </row>
    <row r="2830" spans="1:20" s="19" customFormat="1" hidden="1">
      <c r="A2830" s="19">
        <v>720060273</v>
      </c>
      <c r="B2830" s="19">
        <v>20030094</v>
      </c>
      <c r="C2830" s="19" t="s">
        <v>3463</v>
      </c>
      <c r="D2830" s="19" t="s">
        <v>3464</v>
      </c>
      <c r="E2830" s="20">
        <v>35886</v>
      </c>
      <c r="F2830" s="20">
        <v>36250</v>
      </c>
      <c r="G2830" s="19" t="s">
        <v>75</v>
      </c>
      <c r="H2830" s="19" t="s">
        <v>2660</v>
      </c>
      <c r="I2830" s="19" t="s">
        <v>10814</v>
      </c>
      <c r="O2830" s="19" t="s">
        <v>10769</v>
      </c>
      <c r="P2830" s="20">
        <v>41549</v>
      </c>
      <c r="Q2830" s="19" t="s">
        <v>29</v>
      </c>
      <c r="R2830" s="19">
        <v>6230</v>
      </c>
      <c r="S2830" s="19" t="str">
        <f>IF(COUNTIF($B$2:B2830,B2830)&gt;1,"重複","")</f>
        <v/>
      </c>
      <c r="T2830" s="19" t="s">
        <v>11124</v>
      </c>
    </row>
    <row r="2831" spans="1:20" s="19" customFormat="1" hidden="1">
      <c r="A2831" s="19">
        <v>720060273</v>
      </c>
      <c r="B2831" s="19">
        <v>20027406</v>
      </c>
      <c r="C2831" s="19" t="s">
        <v>7002</v>
      </c>
      <c r="D2831" s="19" t="s">
        <v>3464</v>
      </c>
      <c r="E2831" s="20">
        <v>36617</v>
      </c>
      <c r="F2831" s="20">
        <v>36981</v>
      </c>
      <c r="G2831" s="19" t="s">
        <v>75</v>
      </c>
      <c r="H2831" s="19" t="s">
        <v>76</v>
      </c>
      <c r="I2831" s="19" t="s">
        <v>1130</v>
      </c>
      <c r="J2831" s="19" t="s">
        <v>12314</v>
      </c>
      <c r="K2831" s="19" t="s">
        <v>8187</v>
      </c>
      <c r="O2831" s="19" t="s">
        <v>10776</v>
      </c>
      <c r="P2831" s="20"/>
      <c r="R2831" s="19">
        <v>6230</v>
      </c>
      <c r="S2831" s="19" t="str">
        <f>IF(COUNTIF($B$2:B2831,B2831)&gt;1,"重複","")</f>
        <v/>
      </c>
      <c r="T2831" s="19" t="s">
        <v>11124</v>
      </c>
    </row>
    <row r="2832" spans="1:20" s="19" customFormat="1" hidden="1">
      <c r="A2832" s="19">
        <v>720060274</v>
      </c>
      <c r="B2832" s="19">
        <v>20057425</v>
      </c>
      <c r="C2832" s="19" t="s">
        <v>3233</v>
      </c>
      <c r="D2832" s="19" t="s">
        <v>3234</v>
      </c>
      <c r="E2832" s="20">
        <v>38089</v>
      </c>
      <c r="F2832" s="20">
        <v>38442</v>
      </c>
      <c r="G2832" s="19" t="s">
        <v>75</v>
      </c>
      <c r="H2832" s="19" t="s">
        <v>2660</v>
      </c>
      <c r="I2832" s="19" t="s">
        <v>282</v>
      </c>
      <c r="J2832" s="19" t="s">
        <v>282</v>
      </c>
      <c r="O2832" s="19" t="s">
        <v>10769</v>
      </c>
      <c r="P2832" s="20">
        <v>41374</v>
      </c>
      <c r="Q2832" s="19" t="s">
        <v>29</v>
      </c>
      <c r="R2832" s="19">
        <v>4740</v>
      </c>
      <c r="S2832" s="19" t="str">
        <f>IF(COUNTIF($B$2:B2832,B2832)&gt;1,"重複","")</f>
        <v/>
      </c>
      <c r="T2832" s="19" t="s">
        <v>11124</v>
      </c>
    </row>
    <row r="2833" spans="1:20" s="19" customFormat="1" hidden="1">
      <c r="A2833" s="19">
        <v>720060275</v>
      </c>
      <c r="B2833" s="19">
        <v>20031443</v>
      </c>
      <c r="C2833" s="19" t="s">
        <v>5185</v>
      </c>
      <c r="D2833" s="19" t="s">
        <v>5186</v>
      </c>
      <c r="E2833" s="20">
        <v>36373</v>
      </c>
      <c r="F2833" s="20">
        <v>36616</v>
      </c>
      <c r="G2833" s="19" t="s">
        <v>75</v>
      </c>
      <c r="H2833" s="19" t="s">
        <v>94</v>
      </c>
      <c r="I2833" s="19" t="s">
        <v>12257</v>
      </c>
      <c r="O2833" s="19" t="s">
        <v>10768</v>
      </c>
      <c r="P2833" s="20"/>
      <c r="R2833" s="19">
        <v>6600</v>
      </c>
      <c r="S2833" s="19" t="str">
        <f>IF(COUNTIF($B$2:B2833,B2833)&gt;1,"重複","")</f>
        <v/>
      </c>
      <c r="T2833" s="19" t="s">
        <v>11124</v>
      </c>
    </row>
    <row r="2834" spans="1:20" s="26" customFormat="1" hidden="1">
      <c r="A2834" s="26">
        <v>720060276</v>
      </c>
      <c r="B2834" s="26">
        <v>20048222</v>
      </c>
      <c r="C2834" s="26" t="s">
        <v>867</v>
      </c>
      <c r="D2834" s="26" t="s">
        <v>868</v>
      </c>
      <c r="E2834" s="27">
        <v>37712</v>
      </c>
      <c r="F2834" s="27">
        <v>38077</v>
      </c>
      <c r="G2834" s="26" t="s">
        <v>75</v>
      </c>
      <c r="H2834" s="26" t="s">
        <v>125</v>
      </c>
      <c r="I2834" s="26" t="s">
        <v>10893</v>
      </c>
      <c r="J2834" s="26" t="s">
        <v>10894</v>
      </c>
      <c r="O2834" s="26" t="s">
        <v>10764</v>
      </c>
      <c r="P2834" s="27">
        <v>41374</v>
      </c>
      <c r="Q2834" s="26" t="s">
        <v>29</v>
      </c>
      <c r="R2834" s="26">
        <v>5230</v>
      </c>
      <c r="S2834" s="26" t="str">
        <f>IF(COUNTIF($B$2:B2834,B2834)&gt;1,"重複","")</f>
        <v/>
      </c>
      <c r="T2834" s="26" t="s">
        <v>12021</v>
      </c>
    </row>
    <row r="2835" spans="1:20" s="26" customFormat="1" hidden="1">
      <c r="A2835" s="26">
        <v>720060276</v>
      </c>
      <c r="B2835" s="26">
        <v>20030439</v>
      </c>
      <c r="C2835" s="26" t="s">
        <v>867</v>
      </c>
      <c r="D2835" s="26" t="s">
        <v>868</v>
      </c>
      <c r="E2835" s="27">
        <v>44663</v>
      </c>
      <c r="F2835" s="27"/>
      <c r="G2835" s="26" t="s">
        <v>75</v>
      </c>
      <c r="H2835" s="26" t="s">
        <v>10781</v>
      </c>
      <c r="I2835" s="26" t="s">
        <v>869</v>
      </c>
      <c r="J2835" s="26" t="s">
        <v>869</v>
      </c>
      <c r="K2835" s="26" t="s">
        <v>12292</v>
      </c>
      <c r="L2835" s="26" t="s">
        <v>870</v>
      </c>
      <c r="O2835" s="26" t="s">
        <v>10782</v>
      </c>
      <c r="P2835" s="28"/>
      <c r="Q2835" s="26" t="s">
        <v>75</v>
      </c>
      <c r="R2835" s="26">
        <v>6230</v>
      </c>
      <c r="S2835" s="26" t="str">
        <f>IF(COUNTIF($B$2:B2835,B2835)&gt;1,"重複","")</f>
        <v/>
      </c>
      <c r="T2835" s="26" t="s">
        <v>12021</v>
      </c>
    </row>
    <row r="2836" spans="1:20" s="19" customFormat="1" hidden="1">
      <c r="A2836" s="19">
        <v>720060277</v>
      </c>
      <c r="B2836" s="19">
        <v>20097304</v>
      </c>
      <c r="C2836" s="19" t="s">
        <v>1930</v>
      </c>
      <c r="D2836" s="19" t="s">
        <v>1931</v>
      </c>
      <c r="E2836" s="20">
        <v>39917</v>
      </c>
      <c r="F2836" s="20">
        <v>40268</v>
      </c>
      <c r="G2836" s="19" t="s">
        <v>75</v>
      </c>
      <c r="H2836" s="19" t="s">
        <v>1545</v>
      </c>
      <c r="I2836" s="19" t="s">
        <v>10828</v>
      </c>
      <c r="J2836" s="19" t="s">
        <v>10829</v>
      </c>
      <c r="K2836" s="19" t="s">
        <v>10830</v>
      </c>
      <c r="L2836" s="19" t="s">
        <v>10831</v>
      </c>
      <c r="O2836" s="19" t="s">
        <v>10772</v>
      </c>
      <c r="P2836" s="20">
        <v>41374</v>
      </c>
      <c r="Q2836" s="19" t="s">
        <v>29</v>
      </c>
      <c r="R2836" s="19">
        <v>5730</v>
      </c>
      <c r="S2836" s="19" t="str">
        <f>IF(COUNTIF($B$2:B2836,B2836)&gt;1,"重複","")</f>
        <v/>
      </c>
      <c r="T2836" s="19" t="s">
        <v>11124</v>
      </c>
    </row>
    <row r="2837" spans="1:20" s="19" customFormat="1" hidden="1">
      <c r="A2837" s="19">
        <v>720060277</v>
      </c>
      <c r="B2837" s="19">
        <v>20028439</v>
      </c>
      <c r="C2837" s="19" t="s">
        <v>1930</v>
      </c>
      <c r="D2837" s="19" t="s">
        <v>1931</v>
      </c>
      <c r="E2837" s="20">
        <v>35886</v>
      </c>
      <c r="F2837" s="20">
        <v>36250</v>
      </c>
      <c r="G2837" s="19" t="s">
        <v>75</v>
      </c>
      <c r="H2837" s="19" t="s">
        <v>28</v>
      </c>
      <c r="O2837" s="19" t="s">
        <v>10787</v>
      </c>
      <c r="P2837" s="20"/>
      <c r="R2837" s="19">
        <v>4740</v>
      </c>
      <c r="S2837" s="19" t="str">
        <f>IF(COUNTIF($B$2:B2837,B2837)&gt;1,"重複","")</f>
        <v/>
      </c>
      <c r="T2837" s="19" t="s">
        <v>11124</v>
      </c>
    </row>
    <row r="2838" spans="1:20" s="22" customFormat="1" hidden="1">
      <c r="A2838" s="22">
        <v>720060278</v>
      </c>
      <c r="B2838" s="22">
        <v>20020816</v>
      </c>
      <c r="C2838" s="22" t="s">
        <v>646</v>
      </c>
      <c r="D2838" s="22" t="s">
        <v>647</v>
      </c>
      <c r="E2838" s="23">
        <v>44652</v>
      </c>
      <c r="F2838" s="23">
        <v>45016</v>
      </c>
      <c r="G2838" s="22" t="s">
        <v>75</v>
      </c>
      <c r="H2838" s="22" t="s">
        <v>74</v>
      </c>
      <c r="I2838" s="22" t="s">
        <v>648</v>
      </c>
      <c r="J2838" s="22" t="s">
        <v>10896</v>
      </c>
      <c r="O2838" s="22" t="s">
        <v>10819</v>
      </c>
      <c r="P2838" s="24">
        <v>41374</v>
      </c>
      <c r="Q2838" s="22" t="s">
        <v>29</v>
      </c>
      <c r="R2838" s="22">
        <v>6230</v>
      </c>
      <c r="S2838" s="22" t="str">
        <f>IF(COUNTIF($B$2:B2838,B2838)&gt;1,"重複","")</f>
        <v/>
      </c>
      <c r="T2838" s="22" t="s">
        <v>10765</v>
      </c>
    </row>
    <row r="2839" spans="1:20" s="22" customFormat="1" hidden="1">
      <c r="A2839" s="22">
        <v>720060278</v>
      </c>
      <c r="B2839" s="22">
        <v>20094646</v>
      </c>
      <c r="C2839" s="22" t="s">
        <v>646</v>
      </c>
      <c r="D2839" s="22" t="s">
        <v>647</v>
      </c>
      <c r="E2839" s="23">
        <v>39668</v>
      </c>
      <c r="F2839" s="23">
        <v>39903</v>
      </c>
      <c r="G2839" s="22" t="s">
        <v>75</v>
      </c>
      <c r="H2839" s="22" t="s">
        <v>74</v>
      </c>
      <c r="I2839" s="22" t="s">
        <v>4229</v>
      </c>
      <c r="J2839" s="22" t="s">
        <v>4938</v>
      </c>
      <c r="O2839" s="22" t="s">
        <v>10819</v>
      </c>
      <c r="P2839" s="23"/>
      <c r="R2839" s="22">
        <v>6230</v>
      </c>
      <c r="S2839" s="22" t="str">
        <f>IF(COUNTIF($B$2:B2839,B2839)&gt;1,"重複","")</f>
        <v/>
      </c>
      <c r="T2839" s="22" t="s">
        <v>10765</v>
      </c>
    </row>
    <row r="2840" spans="1:20" s="19" customFormat="1" hidden="1">
      <c r="A2840" s="19">
        <v>720060279</v>
      </c>
      <c r="B2840" s="19">
        <v>20022311</v>
      </c>
      <c r="C2840" s="19" t="s">
        <v>5896</v>
      </c>
      <c r="D2840" s="19" t="s">
        <v>5897</v>
      </c>
      <c r="E2840" s="20">
        <v>36434</v>
      </c>
      <c r="F2840" s="20">
        <v>36616</v>
      </c>
      <c r="G2840" s="19" t="s">
        <v>75</v>
      </c>
      <c r="H2840" s="19" t="s">
        <v>94</v>
      </c>
      <c r="I2840" s="19" t="s">
        <v>249</v>
      </c>
      <c r="O2840" s="19" t="s">
        <v>10768</v>
      </c>
      <c r="P2840" s="20"/>
      <c r="R2840" s="19">
        <v>6230</v>
      </c>
      <c r="S2840" s="19" t="str">
        <f>IF(COUNTIF($B$2:B2840,B2840)&gt;1,"重複","")</f>
        <v/>
      </c>
      <c r="T2840" s="19" t="s">
        <v>11124</v>
      </c>
    </row>
    <row r="2841" spans="1:20" s="19" customFormat="1" hidden="1">
      <c r="A2841" s="19">
        <v>720060280</v>
      </c>
      <c r="B2841" s="19">
        <v>20032388</v>
      </c>
      <c r="C2841" s="19" t="s">
        <v>7015</v>
      </c>
      <c r="D2841" s="19" t="s">
        <v>7016</v>
      </c>
      <c r="E2841" s="20">
        <v>36617</v>
      </c>
      <c r="F2841" s="20">
        <v>36981</v>
      </c>
      <c r="G2841" s="19" t="s">
        <v>75</v>
      </c>
      <c r="H2841" s="19" t="s">
        <v>28</v>
      </c>
      <c r="I2841" s="19" t="s">
        <v>10208</v>
      </c>
      <c r="O2841" s="19" t="s">
        <v>10787</v>
      </c>
      <c r="P2841" s="20"/>
      <c r="R2841" s="19">
        <v>6230</v>
      </c>
      <c r="S2841" s="19" t="str">
        <f>IF(COUNTIF($B$2:B2841,B2841)&gt;1,"重複","")</f>
        <v/>
      </c>
      <c r="T2841" s="19" t="s">
        <v>11124</v>
      </c>
    </row>
    <row r="2842" spans="1:20" s="26" customFormat="1" hidden="1">
      <c r="A2842" s="26">
        <v>720060281</v>
      </c>
      <c r="B2842" s="26">
        <v>20028137</v>
      </c>
      <c r="C2842" s="26" t="s">
        <v>778</v>
      </c>
      <c r="D2842" s="26" t="s">
        <v>779</v>
      </c>
      <c r="E2842" s="27">
        <v>35886</v>
      </c>
      <c r="F2842" s="27">
        <v>36250</v>
      </c>
      <c r="G2842" s="26" t="s">
        <v>75</v>
      </c>
      <c r="H2842" s="26" t="s">
        <v>76</v>
      </c>
      <c r="I2842" s="26" t="s">
        <v>10897</v>
      </c>
      <c r="J2842" s="26" t="s">
        <v>780</v>
      </c>
      <c r="O2842" s="26" t="s">
        <v>10776</v>
      </c>
      <c r="P2842" s="27">
        <v>41374</v>
      </c>
      <c r="Q2842" s="26" t="s">
        <v>75</v>
      </c>
      <c r="R2842" s="26">
        <v>4740</v>
      </c>
      <c r="S2842" s="26" t="str">
        <f>IF(COUNTIF($B$2:B2842,B2842)&gt;1,"重複","")</f>
        <v/>
      </c>
      <c r="T2842" s="26" t="s">
        <v>12021</v>
      </c>
    </row>
    <row r="2843" spans="1:20" s="26" customFormat="1" hidden="1">
      <c r="A2843" s="26">
        <v>720060281</v>
      </c>
      <c r="B2843" s="26">
        <v>20030331</v>
      </c>
      <c r="C2843" s="26" t="s">
        <v>778</v>
      </c>
      <c r="D2843" s="26" t="s">
        <v>779</v>
      </c>
      <c r="E2843" s="27">
        <v>44652</v>
      </c>
      <c r="F2843" s="27"/>
      <c r="G2843" s="26" t="s">
        <v>75</v>
      </c>
      <c r="H2843" s="26" t="s">
        <v>10781</v>
      </c>
      <c r="I2843" s="26" t="s">
        <v>783</v>
      </c>
      <c r="J2843" s="26" t="s">
        <v>783</v>
      </c>
      <c r="K2843" s="26" t="s">
        <v>860</v>
      </c>
      <c r="L2843" s="26" t="s">
        <v>784</v>
      </c>
      <c r="M2843" s="26" t="s">
        <v>784</v>
      </c>
      <c r="N2843" s="26" t="s">
        <v>860</v>
      </c>
      <c r="O2843" s="26" t="s">
        <v>10782</v>
      </c>
      <c r="P2843" s="28"/>
      <c r="Q2843" s="26" t="s">
        <v>75</v>
      </c>
      <c r="R2843" s="26">
        <v>6230</v>
      </c>
      <c r="S2843" s="26" t="str">
        <f>IF(COUNTIF($B$2:B2843,B2843)&gt;1,"重複","")</f>
        <v/>
      </c>
      <c r="T2843" s="26" t="s">
        <v>12021</v>
      </c>
    </row>
    <row r="2844" spans="1:20" s="19" customFormat="1" hidden="1">
      <c r="A2844" s="19">
        <v>720060283</v>
      </c>
      <c r="B2844" s="19">
        <v>20088751</v>
      </c>
      <c r="C2844" s="19" t="s">
        <v>3249</v>
      </c>
      <c r="D2844" s="19" t="s">
        <v>3250</v>
      </c>
      <c r="E2844" s="20">
        <v>39552</v>
      </c>
      <c r="F2844" s="20">
        <v>39903</v>
      </c>
      <c r="G2844" s="19" t="s">
        <v>75</v>
      </c>
      <c r="H2844" s="19" t="s">
        <v>119</v>
      </c>
      <c r="I2844" s="19" t="s">
        <v>1287</v>
      </c>
      <c r="O2844" s="19" t="s">
        <v>10792</v>
      </c>
      <c r="P2844" s="20">
        <v>41374</v>
      </c>
      <c r="Q2844" s="19" t="s">
        <v>29</v>
      </c>
      <c r="R2844" s="19">
        <v>6230</v>
      </c>
      <c r="S2844" s="19" t="str">
        <f>IF(COUNTIF($B$2:B2844,B2844)&gt;1,"重複","")</f>
        <v/>
      </c>
      <c r="T2844" s="19" t="s">
        <v>11124</v>
      </c>
    </row>
    <row r="2845" spans="1:20" s="19" customFormat="1" hidden="1">
      <c r="A2845" s="19">
        <v>720060283</v>
      </c>
      <c r="B2845" s="19">
        <v>20022204</v>
      </c>
      <c r="C2845" s="19" t="s">
        <v>3249</v>
      </c>
      <c r="D2845" s="19" t="s">
        <v>3250</v>
      </c>
      <c r="E2845" s="20">
        <v>35886</v>
      </c>
      <c r="F2845" s="20">
        <v>36250</v>
      </c>
      <c r="G2845" s="19" t="s">
        <v>75</v>
      </c>
      <c r="H2845" s="19" t="s">
        <v>94</v>
      </c>
      <c r="O2845" s="19" t="s">
        <v>10768</v>
      </c>
      <c r="P2845" s="20">
        <v>41374</v>
      </c>
      <c r="Q2845" s="19" t="s">
        <v>29</v>
      </c>
      <c r="R2845" s="19">
        <v>6230</v>
      </c>
      <c r="S2845" s="19" t="str">
        <f>IF(COUNTIF($B$2:B2845,B2845)&gt;1,"重複","")</f>
        <v/>
      </c>
      <c r="T2845" s="19" t="s">
        <v>11124</v>
      </c>
    </row>
    <row r="2846" spans="1:20" s="19" customFormat="1" hidden="1">
      <c r="A2846" s="19">
        <v>720060284</v>
      </c>
      <c r="B2846" s="19">
        <v>20030146</v>
      </c>
      <c r="C2846" s="19" t="s">
        <v>4872</v>
      </c>
      <c r="D2846" s="19" t="s">
        <v>4873</v>
      </c>
      <c r="E2846" s="20">
        <v>35886</v>
      </c>
      <c r="F2846" s="20">
        <v>36250</v>
      </c>
      <c r="G2846" s="19" t="s">
        <v>75</v>
      </c>
      <c r="H2846" s="19" t="s">
        <v>2660</v>
      </c>
      <c r="O2846" s="19" t="s">
        <v>10769</v>
      </c>
      <c r="P2846" s="20"/>
      <c r="R2846" s="19">
        <v>6230</v>
      </c>
      <c r="S2846" s="19" t="str">
        <f>IF(COUNTIF($B$2:B2846,B2846)&gt;1,"重複","")</f>
        <v/>
      </c>
      <c r="T2846" s="19" t="s">
        <v>11124</v>
      </c>
    </row>
    <row r="2847" spans="1:20" s="19" customFormat="1" hidden="1">
      <c r="A2847" s="19">
        <v>720060285</v>
      </c>
      <c r="B2847" s="19">
        <v>20072718</v>
      </c>
      <c r="C2847" s="19" t="s">
        <v>6527</v>
      </c>
      <c r="D2847" s="19" t="s">
        <v>6528</v>
      </c>
      <c r="E2847" s="20">
        <v>38821</v>
      </c>
      <c r="F2847" s="20">
        <v>39172</v>
      </c>
      <c r="G2847" s="19" t="s">
        <v>75</v>
      </c>
      <c r="H2847" s="19" t="s">
        <v>119</v>
      </c>
      <c r="I2847" s="19" t="s">
        <v>12265</v>
      </c>
      <c r="J2847" s="19" t="s">
        <v>12266</v>
      </c>
      <c r="O2847" s="19" t="s">
        <v>10792</v>
      </c>
      <c r="P2847" s="20"/>
      <c r="R2847" s="19">
        <v>6230</v>
      </c>
      <c r="S2847" s="19" t="str">
        <f>IF(COUNTIF($B$2:B2847,B2847)&gt;1,"重複","")</f>
        <v/>
      </c>
      <c r="T2847" s="19" t="s">
        <v>11124</v>
      </c>
    </row>
    <row r="2848" spans="1:20" s="19" customFormat="1" hidden="1">
      <c r="A2848" s="19">
        <v>720060286</v>
      </c>
      <c r="B2848" s="19">
        <v>20030085</v>
      </c>
      <c r="C2848" s="19" t="s">
        <v>6469</v>
      </c>
      <c r="D2848" s="19" t="s">
        <v>6470</v>
      </c>
      <c r="E2848" s="20">
        <v>35886</v>
      </c>
      <c r="F2848" s="20">
        <v>36250</v>
      </c>
      <c r="G2848" s="19" t="s">
        <v>75</v>
      </c>
      <c r="H2848" s="19" t="s">
        <v>2660</v>
      </c>
      <c r="I2848" s="19" t="s">
        <v>961</v>
      </c>
      <c r="J2848" s="19" t="s">
        <v>961</v>
      </c>
      <c r="O2848" s="19" t="s">
        <v>10769</v>
      </c>
      <c r="P2848" s="20"/>
      <c r="R2848" s="19">
        <v>6230</v>
      </c>
      <c r="S2848" s="19" t="str">
        <f>IF(COUNTIF($B$2:B2848,B2848)&gt;1,"重複","")</f>
        <v/>
      </c>
      <c r="T2848" s="19" t="s">
        <v>11124</v>
      </c>
    </row>
    <row r="2849" spans="1:20" s="19" customFormat="1" hidden="1">
      <c r="A2849" s="19">
        <v>720060287</v>
      </c>
      <c r="B2849" s="19">
        <v>20106351</v>
      </c>
      <c r="C2849" s="19" t="s">
        <v>3985</v>
      </c>
      <c r="D2849" s="19" t="s">
        <v>3986</v>
      </c>
      <c r="E2849" s="20">
        <v>40172</v>
      </c>
      <c r="F2849" s="20">
        <v>40268</v>
      </c>
      <c r="G2849" s="19" t="s">
        <v>75</v>
      </c>
      <c r="H2849" s="19" t="s">
        <v>119</v>
      </c>
      <c r="I2849" s="19" t="s">
        <v>189</v>
      </c>
      <c r="O2849" s="19" t="s">
        <v>10792</v>
      </c>
      <c r="P2849" s="20"/>
      <c r="R2849" s="19">
        <v>6230</v>
      </c>
      <c r="S2849" s="19" t="str">
        <f>IF(COUNTIF($B$2:B2849,B2849)&gt;1,"重複","")</f>
        <v/>
      </c>
      <c r="T2849" s="19" t="s">
        <v>11124</v>
      </c>
    </row>
    <row r="2850" spans="1:20" s="19" customFormat="1" hidden="1">
      <c r="A2850" s="19">
        <v>720060287</v>
      </c>
      <c r="B2850" s="19">
        <v>20040195</v>
      </c>
      <c r="C2850" s="19" t="s">
        <v>3985</v>
      </c>
      <c r="D2850" s="19" t="s">
        <v>3986</v>
      </c>
      <c r="E2850" s="20">
        <v>37362</v>
      </c>
      <c r="F2850" s="20">
        <v>37711</v>
      </c>
      <c r="G2850" s="19" t="s">
        <v>75</v>
      </c>
      <c r="H2850" s="19" t="s">
        <v>2660</v>
      </c>
      <c r="I2850" s="19" t="s">
        <v>3987</v>
      </c>
      <c r="O2850" s="19" t="s">
        <v>10769</v>
      </c>
      <c r="P2850" s="20"/>
      <c r="R2850" s="19">
        <v>6230</v>
      </c>
      <c r="S2850" s="19" t="str">
        <f>IF(COUNTIF($B$2:B2850,B2850)&gt;1,"重複","")</f>
        <v/>
      </c>
      <c r="T2850" s="19" t="s">
        <v>11124</v>
      </c>
    </row>
    <row r="2851" spans="1:20" s="19" customFormat="1" hidden="1">
      <c r="A2851" s="19">
        <v>720060288</v>
      </c>
      <c r="B2851" s="19">
        <v>20030615</v>
      </c>
      <c r="C2851" s="19" t="s">
        <v>7011</v>
      </c>
      <c r="D2851" s="19" t="s">
        <v>7012</v>
      </c>
      <c r="E2851" s="20">
        <v>36251</v>
      </c>
      <c r="F2851" s="20">
        <v>36616</v>
      </c>
      <c r="G2851" s="19" t="s">
        <v>75</v>
      </c>
      <c r="H2851" s="19" t="s">
        <v>2660</v>
      </c>
      <c r="I2851" s="19" t="s">
        <v>973</v>
      </c>
      <c r="J2851" s="19" t="s">
        <v>12226</v>
      </c>
      <c r="O2851" s="19" t="s">
        <v>10769</v>
      </c>
      <c r="P2851" s="20"/>
      <c r="R2851" s="19">
        <v>6230</v>
      </c>
      <c r="S2851" s="19" t="str">
        <f>IF(COUNTIF($B$2:B2851,B2851)&gt;1,"重複","")</f>
        <v/>
      </c>
      <c r="T2851" s="19" t="s">
        <v>11124</v>
      </c>
    </row>
    <row r="2852" spans="1:20" s="19" customFormat="1" hidden="1">
      <c r="A2852" s="19">
        <v>720060289</v>
      </c>
      <c r="B2852" s="19">
        <v>20072727</v>
      </c>
      <c r="C2852" s="19" t="s">
        <v>1920</v>
      </c>
      <c r="D2852" s="19" t="s">
        <v>1921</v>
      </c>
      <c r="E2852" s="20">
        <v>38821</v>
      </c>
      <c r="F2852" s="20">
        <v>39172</v>
      </c>
      <c r="G2852" s="19" t="s">
        <v>75</v>
      </c>
      <c r="H2852" s="19" t="s">
        <v>119</v>
      </c>
      <c r="I2852" s="19" t="s">
        <v>10810</v>
      </c>
      <c r="O2852" s="19" t="s">
        <v>10792</v>
      </c>
      <c r="P2852" s="20">
        <v>41374</v>
      </c>
      <c r="Q2852" s="19" t="s">
        <v>29</v>
      </c>
      <c r="R2852" s="19">
        <v>4740</v>
      </c>
      <c r="S2852" s="19" t="str">
        <f>IF(COUNTIF($B$2:B2852,B2852)&gt;1,"重複","")</f>
        <v/>
      </c>
      <c r="T2852" s="19" t="s">
        <v>11124</v>
      </c>
    </row>
    <row r="2853" spans="1:20" s="19" customFormat="1" hidden="1">
      <c r="A2853" s="19">
        <v>720060289</v>
      </c>
      <c r="B2853" s="19">
        <v>20069466</v>
      </c>
      <c r="C2853" s="19" t="s">
        <v>1920</v>
      </c>
      <c r="D2853" s="19" t="s">
        <v>1921</v>
      </c>
      <c r="E2853" s="20">
        <v>38626</v>
      </c>
      <c r="F2853" s="20">
        <v>38807</v>
      </c>
      <c r="G2853" s="19" t="s">
        <v>75</v>
      </c>
      <c r="H2853" s="19" t="s">
        <v>10781</v>
      </c>
      <c r="I2853" s="19" t="s">
        <v>10811</v>
      </c>
      <c r="O2853" s="19" t="s">
        <v>10782</v>
      </c>
      <c r="P2853" s="20">
        <v>41374</v>
      </c>
      <c r="Q2853" s="19" t="s">
        <v>29</v>
      </c>
      <c r="R2853" s="19">
        <v>4740</v>
      </c>
      <c r="S2853" s="19" t="str">
        <f>IF(COUNTIF($B$2:B2853,B2853)&gt;1,"重複","")</f>
        <v/>
      </c>
      <c r="T2853" s="19" t="s">
        <v>11124</v>
      </c>
    </row>
    <row r="2854" spans="1:20" s="19" customFormat="1" hidden="1">
      <c r="A2854" s="19">
        <v>720060290</v>
      </c>
      <c r="B2854" s="19">
        <v>20072684</v>
      </c>
      <c r="C2854" s="19" t="s">
        <v>5942</v>
      </c>
      <c r="D2854" s="19" t="s">
        <v>5943</v>
      </c>
      <c r="E2854" s="20">
        <v>38821</v>
      </c>
      <c r="F2854" s="20">
        <v>39172</v>
      </c>
      <c r="G2854" s="19" t="s">
        <v>75</v>
      </c>
      <c r="H2854" s="19" t="s">
        <v>119</v>
      </c>
      <c r="I2854" s="19" t="s">
        <v>5466</v>
      </c>
      <c r="O2854" s="19" t="s">
        <v>10792</v>
      </c>
      <c r="P2854" s="20"/>
      <c r="R2854" s="19">
        <v>5230</v>
      </c>
      <c r="S2854" s="19" t="str">
        <f>IF(COUNTIF($B$2:B2854,B2854)&gt;1,"重複","")</f>
        <v/>
      </c>
      <c r="T2854" s="19" t="s">
        <v>11124</v>
      </c>
    </row>
    <row r="2855" spans="1:20" s="19" customFormat="1" hidden="1">
      <c r="A2855" s="19">
        <v>720060291</v>
      </c>
      <c r="B2855" s="19">
        <v>20030322</v>
      </c>
      <c r="C2855" s="19" t="s">
        <v>7009</v>
      </c>
      <c r="D2855" s="19" t="s">
        <v>7010</v>
      </c>
      <c r="E2855" s="20">
        <v>35886</v>
      </c>
      <c r="F2855" s="20">
        <v>36250</v>
      </c>
      <c r="G2855" s="19" t="s">
        <v>75</v>
      </c>
      <c r="H2855" s="19" t="s">
        <v>2660</v>
      </c>
      <c r="I2855" s="19" t="s">
        <v>853</v>
      </c>
      <c r="O2855" s="19" t="s">
        <v>10769</v>
      </c>
      <c r="P2855" s="20"/>
      <c r="R2855" s="19">
        <v>6230</v>
      </c>
      <c r="S2855" s="19" t="str">
        <f>IF(COUNTIF($B$2:B2855,B2855)&gt;1,"重複","")</f>
        <v/>
      </c>
      <c r="T2855" s="19" t="s">
        <v>11124</v>
      </c>
    </row>
    <row r="2856" spans="1:20" s="19" customFormat="1" hidden="1">
      <c r="A2856" s="19">
        <v>720060292</v>
      </c>
      <c r="B2856" s="19">
        <v>20031781</v>
      </c>
      <c r="C2856" s="19" t="s">
        <v>6480</v>
      </c>
      <c r="D2856" s="19" t="s">
        <v>6481</v>
      </c>
      <c r="E2856" s="20">
        <v>36251</v>
      </c>
      <c r="F2856" s="20">
        <v>36616</v>
      </c>
      <c r="G2856" s="19" t="s">
        <v>75</v>
      </c>
      <c r="H2856" s="19" t="s">
        <v>94</v>
      </c>
      <c r="I2856" s="19" t="s">
        <v>12214</v>
      </c>
      <c r="J2856" s="19" t="s">
        <v>12215</v>
      </c>
      <c r="O2856" s="19" t="s">
        <v>10768</v>
      </c>
      <c r="P2856" s="20"/>
      <c r="R2856" s="19">
        <v>4740</v>
      </c>
      <c r="S2856" s="19" t="str">
        <f>IF(COUNTIF($B$2:B2856,B2856)&gt;1,"重複","")</f>
        <v/>
      </c>
      <c r="T2856" s="19" t="s">
        <v>11124</v>
      </c>
    </row>
    <row r="2857" spans="1:20" s="19" customFormat="1" hidden="1">
      <c r="A2857" s="19">
        <v>720060293</v>
      </c>
      <c r="B2857" s="19">
        <v>20021101</v>
      </c>
      <c r="C2857" s="19" t="s">
        <v>6995</v>
      </c>
      <c r="D2857" s="19" t="s">
        <v>6996</v>
      </c>
      <c r="E2857" s="20">
        <v>35886</v>
      </c>
      <c r="F2857" s="20">
        <v>36250</v>
      </c>
      <c r="G2857" s="19" t="s">
        <v>75</v>
      </c>
      <c r="H2857" s="19" t="s">
        <v>119</v>
      </c>
      <c r="I2857" s="19" t="s">
        <v>12168</v>
      </c>
      <c r="O2857" s="19" t="s">
        <v>10792</v>
      </c>
      <c r="P2857" s="20"/>
      <c r="R2857" s="19">
        <v>6230</v>
      </c>
      <c r="S2857" s="19" t="str">
        <f>IF(COUNTIF($B$2:B2857,B2857)&gt;1,"重複","")</f>
        <v/>
      </c>
      <c r="T2857" s="19" t="s">
        <v>11124</v>
      </c>
    </row>
    <row r="2858" spans="1:20" s="19" customFormat="1" hidden="1">
      <c r="A2858" s="19">
        <v>720060294</v>
      </c>
      <c r="B2858" s="19">
        <v>20029179</v>
      </c>
      <c r="C2858" s="19" t="s">
        <v>4860</v>
      </c>
      <c r="D2858" s="19" t="s">
        <v>4861</v>
      </c>
      <c r="E2858" s="20">
        <v>35886</v>
      </c>
      <c r="F2858" s="20">
        <v>36250</v>
      </c>
      <c r="G2858" s="19" t="s">
        <v>75</v>
      </c>
      <c r="H2858" s="19" t="s">
        <v>2660</v>
      </c>
      <c r="I2858" s="19" t="s">
        <v>12112</v>
      </c>
      <c r="O2858" s="19" t="s">
        <v>10769</v>
      </c>
      <c r="P2858" s="20"/>
      <c r="R2858" s="19">
        <v>5730</v>
      </c>
      <c r="S2858" s="19" t="str">
        <f>IF(COUNTIF($B$2:B2858,B2858)&gt;1,"重複","")</f>
        <v/>
      </c>
      <c r="T2858" s="19" t="s">
        <v>11124</v>
      </c>
    </row>
    <row r="2859" spans="1:20" s="19" customFormat="1" hidden="1">
      <c r="A2859" s="19">
        <v>720060295</v>
      </c>
      <c r="B2859" s="19">
        <v>20056759</v>
      </c>
      <c r="C2859" s="19" t="s">
        <v>5407</v>
      </c>
      <c r="D2859" s="19" t="s">
        <v>5408</v>
      </c>
      <c r="E2859" s="20">
        <v>38089</v>
      </c>
      <c r="F2859" s="20">
        <v>38442</v>
      </c>
      <c r="G2859" s="19" t="s">
        <v>75</v>
      </c>
      <c r="H2859" s="19" t="s">
        <v>119</v>
      </c>
      <c r="I2859" s="19" t="s">
        <v>5409</v>
      </c>
      <c r="J2859" s="19" t="s">
        <v>12396</v>
      </c>
      <c r="K2859" s="19" t="s">
        <v>12397</v>
      </c>
      <c r="L2859" s="19" t="s">
        <v>12398</v>
      </c>
      <c r="M2859" s="19" t="s">
        <v>12399</v>
      </c>
      <c r="N2859" s="19" t="s">
        <v>12400</v>
      </c>
      <c r="O2859" s="19" t="s">
        <v>10792</v>
      </c>
      <c r="P2859" s="20"/>
      <c r="R2859" s="19">
        <v>6230</v>
      </c>
      <c r="S2859" s="19" t="str">
        <f>IF(COUNTIF($B$2:B2859,B2859)&gt;1,"重複","")</f>
        <v/>
      </c>
      <c r="T2859" s="19" t="s">
        <v>11124</v>
      </c>
    </row>
    <row r="2860" spans="1:20" s="19" customFormat="1" hidden="1">
      <c r="A2860" s="19">
        <v>720060296</v>
      </c>
      <c r="B2860" s="19">
        <v>20037906</v>
      </c>
      <c r="C2860" s="19" t="s">
        <v>5187</v>
      </c>
      <c r="D2860" s="19" t="s">
        <v>5188</v>
      </c>
      <c r="E2860" s="20">
        <v>36993</v>
      </c>
      <c r="F2860" s="20">
        <v>37346</v>
      </c>
      <c r="G2860" s="19" t="s">
        <v>75</v>
      </c>
      <c r="H2860" s="19" t="s">
        <v>94</v>
      </c>
      <c r="I2860" s="19" t="s">
        <v>886</v>
      </c>
      <c r="J2860" s="19" t="s">
        <v>9204</v>
      </c>
      <c r="O2860" s="19" t="s">
        <v>10768</v>
      </c>
      <c r="P2860" s="20"/>
      <c r="R2860" s="19">
        <v>2370</v>
      </c>
      <c r="S2860" s="19" t="str">
        <f>IF(COUNTIF($B$2:B2860,B2860)&gt;1,"重複","")</f>
        <v/>
      </c>
      <c r="T2860" s="19" t="s">
        <v>11124</v>
      </c>
    </row>
    <row r="2861" spans="1:20" s="19" customFormat="1" hidden="1">
      <c r="A2861" s="19">
        <v>720060297</v>
      </c>
      <c r="B2861" s="19">
        <v>20039321</v>
      </c>
      <c r="C2861" s="19" t="s">
        <v>3615</v>
      </c>
      <c r="D2861" s="19" t="s">
        <v>3616</v>
      </c>
      <c r="E2861" s="20">
        <v>37347</v>
      </c>
      <c r="F2861" s="20">
        <v>37711</v>
      </c>
      <c r="G2861" s="19" t="s">
        <v>75</v>
      </c>
      <c r="H2861" s="19" t="s">
        <v>33</v>
      </c>
      <c r="I2861" s="19" t="s">
        <v>1147</v>
      </c>
      <c r="J2861" s="19" t="s">
        <v>988</v>
      </c>
      <c r="O2861" s="19" t="s">
        <v>10770</v>
      </c>
      <c r="P2861" s="20">
        <v>41374</v>
      </c>
      <c r="Q2861" s="19" t="s">
        <v>29</v>
      </c>
      <c r="R2861" s="19">
        <v>6230</v>
      </c>
      <c r="S2861" s="19" t="str">
        <f>IF(COUNTIF($B$2:B2861,B2861)&gt;1,"重複","")</f>
        <v/>
      </c>
      <c r="T2861" s="19" t="s">
        <v>11124</v>
      </c>
    </row>
    <row r="2862" spans="1:20" s="19" customFormat="1" hidden="1">
      <c r="A2862" s="19">
        <v>720060297</v>
      </c>
      <c r="B2862" s="19">
        <v>20096196</v>
      </c>
      <c r="C2862" s="19" t="s">
        <v>3615</v>
      </c>
      <c r="D2862" s="19" t="s">
        <v>3616</v>
      </c>
      <c r="E2862" s="20">
        <v>39783</v>
      </c>
      <c r="F2862" s="20">
        <v>39903</v>
      </c>
      <c r="G2862" s="19" t="s">
        <v>75</v>
      </c>
      <c r="H2862" s="19" t="s">
        <v>1545</v>
      </c>
      <c r="I2862" s="19" t="s">
        <v>1831</v>
      </c>
      <c r="O2862" s="19" t="s">
        <v>10772</v>
      </c>
      <c r="P2862" s="20"/>
      <c r="R2862" s="19">
        <v>6230</v>
      </c>
      <c r="S2862" s="19" t="str">
        <f>IF(COUNTIF($B$2:B2862,B2862)&gt;1,"重複","")</f>
        <v/>
      </c>
      <c r="T2862" s="19" t="s">
        <v>11124</v>
      </c>
    </row>
    <row r="2863" spans="1:20" s="19" customFormat="1" hidden="1">
      <c r="A2863" s="19">
        <v>720060297</v>
      </c>
      <c r="B2863" s="19">
        <v>20089320</v>
      </c>
      <c r="C2863" s="19" t="s">
        <v>3615</v>
      </c>
      <c r="D2863" s="19" t="s">
        <v>3616</v>
      </c>
      <c r="E2863" s="20">
        <v>39552</v>
      </c>
      <c r="F2863" s="20">
        <v>39903</v>
      </c>
      <c r="G2863" s="19" t="s">
        <v>75</v>
      </c>
      <c r="H2863" s="19" t="s">
        <v>119</v>
      </c>
      <c r="I2863" s="19" t="s">
        <v>5890</v>
      </c>
      <c r="O2863" s="19" t="s">
        <v>10792</v>
      </c>
      <c r="P2863" s="20"/>
      <c r="R2863" s="19">
        <v>6230</v>
      </c>
      <c r="S2863" s="19" t="str">
        <f>IF(COUNTIF($B$2:B2863,B2863)&gt;1,"重複","")</f>
        <v/>
      </c>
      <c r="T2863" s="19" t="s">
        <v>11124</v>
      </c>
    </row>
    <row r="2864" spans="1:20" s="19" customFormat="1" hidden="1">
      <c r="A2864" s="19">
        <v>720060298</v>
      </c>
      <c r="B2864" s="19">
        <v>20042498</v>
      </c>
      <c r="C2864" s="19" t="s">
        <v>6489</v>
      </c>
      <c r="D2864" s="19" t="s">
        <v>6490</v>
      </c>
      <c r="E2864" s="20">
        <v>37363</v>
      </c>
      <c r="F2864" s="20">
        <v>37711</v>
      </c>
      <c r="G2864" s="19" t="s">
        <v>75</v>
      </c>
      <c r="H2864" s="19" t="s">
        <v>94</v>
      </c>
      <c r="I2864" s="19" t="s">
        <v>1160</v>
      </c>
      <c r="O2864" s="19" t="s">
        <v>10768</v>
      </c>
      <c r="P2864" s="20"/>
      <c r="R2864" s="19">
        <v>5730</v>
      </c>
      <c r="S2864" s="19" t="str">
        <f>IF(COUNTIF($B$2:B2864,B2864)&gt;1,"重複","")</f>
        <v/>
      </c>
      <c r="T2864" s="19" t="s">
        <v>11124</v>
      </c>
    </row>
    <row r="2865" spans="1:20" s="19" customFormat="1" hidden="1">
      <c r="A2865" s="19">
        <v>720060299</v>
      </c>
      <c r="B2865" s="19">
        <v>20073165</v>
      </c>
      <c r="C2865" s="19" t="s">
        <v>4362</v>
      </c>
      <c r="D2865" s="19" t="s">
        <v>4363</v>
      </c>
      <c r="E2865" s="20">
        <v>38821</v>
      </c>
      <c r="F2865" s="20">
        <v>39172</v>
      </c>
      <c r="G2865" s="19" t="s">
        <v>75</v>
      </c>
      <c r="H2865" s="19" t="s">
        <v>94</v>
      </c>
      <c r="I2865" s="19" t="s">
        <v>4364</v>
      </c>
      <c r="J2865" s="19" t="s">
        <v>12372</v>
      </c>
      <c r="O2865" s="19" t="s">
        <v>10768</v>
      </c>
      <c r="P2865" s="20"/>
      <c r="R2865" s="19">
        <v>6230</v>
      </c>
      <c r="S2865" s="19" t="str">
        <f>IF(COUNTIF($B$2:B2865,B2865)&gt;1,"重複","")</f>
        <v/>
      </c>
      <c r="T2865" s="19" t="s">
        <v>11124</v>
      </c>
    </row>
    <row r="2866" spans="1:20" s="19" customFormat="1" hidden="1">
      <c r="A2866" s="19">
        <v>720060299</v>
      </c>
      <c r="B2866" s="19">
        <v>20073332</v>
      </c>
      <c r="C2866" s="19" t="s">
        <v>4362</v>
      </c>
      <c r="D2866" s="19" t="s">
        <v>4363</v>
      </c>
      <c r="E2866" s="20">
        <v>38821</v>
      </c>
      <c r="F2866" s="20">
        <v>39172</v>
      </c>
      <c r="G2866" s="19" t="s">
        <v>75</v>
      </c>
      <c r="H2866" s="19" t="s">
        <v>2660</v>
      </c>
      <c r="I2866" s="19" t="s">
        <v>12373</v>
      </c>
      <c r="J2866" s="19" t="s">
        <v>12373</v>
      </c>
      <c r="O2866" s="19" t="s">
        <v>10769</v>
      </c>
      <c r="P2866" s="20"/>
      <c r="R2866" s="19">
        <v>6230</v>
      </c>
      <c r="S2866" s="19" t="str">
        <f>IF(COUNTIF($B$2:B2866,B2866)&gt;1,"重複","")</f>
        <v/>
      </c>
      <c r="T2866" s="19" t="s">
        <v>11124</v>
      </c>
    </row>
    <row r="2867" spans="1:20" s="19" customFormat="1" hidden="1">
      <c r="A2867" s="19">
        <v>720060300</v>
      </c>
      <c r="B2867" s="19">
        <v>20073101</v>
      </c>
      <c r="C2867" s="19" t="s">
        <v>5946</v>
      </c>
      <c r="D2867" s="19" t="s">
        <v>5947</v>
      </c>
      <c r="E2867" s="20">
        <v>38821</v>
      </c>
      <c r="F2867" s="20">
        <v>39172</v>
      </c>
      <c r="G2867" s="19" t="s">
        <v>75</v>
      </c>
      <c r="H2867" s="19" t="s">
        <v>2660</v>
      </c>
      <c r="I2867" s="19" t="s">
        <v>4933</v>
      </c>
      <c r="J2867" s="19" t="s">
        <v>5911</v>
      </c>
      <c r="O2867" s="19" t="s">
        <v>10769</v>
      </c>
      <c r="P2867" s="20"/>
      <c r="R2867" s="19">
        <v>4740</v>
      </c>
      <c r="S2867" s="19" t="str">
        <f>IF(COUNTIF($B$2:B2867,B2867)&gt;1,"重複","")</f>
        <v/>
      </c>
      <c r="T2867" s="19" t="s">
        <v>11124</v>
      </c>
    </row>
    <row r="2868" spans="1:20" s="19" customFormat="1" hidden="1">
      <c r="A2868" s="19">
        <v>720060301</v>
      </c>
      <c r="B2868" s="19">
        <v>20077974</v>
      </c>
      <c r="C2868" s="19" t="s">
        <v>6824</v>
      </c>
      <c r="D2868" s="19" t="s">
        <v>6825</v>
      </c>
      <c r="E2868" s="20">
        <v>39002</v>
      </c>
      <c r="F2868" s="20">
        <v>39172</v>
      </c>
      <c r="G2868" s="19" t="s">
        <v>75</v>
      </c>
      <c r="H2868" s="19" t="s">
        <v>119</v>
      </c>
      <c r="I2868" s="19" t="s">
        <v>2702</v>
      </c>
      <c r="O2868" s="19" t="s">
        <v>10792</v>
      </c>
      <c r="P2868" s="20"/>
      <c r="R2868" s="19">
        <v>4740</v>
      </c>
      <c r="S2868" s="19" t="str">
        <f>IF(COUNTIF($B$2:B2868,B2868)&gt;1,"重複","")</f>
        <v/>
      </c>
      <c r="T2868" s="19" t="s">
        <v>11124</v>
      </c>
    </row>
    <row r="2869" spans="1:20" s="19" customFormat="1" hidden="1">
      <c r="A2869" s="19">
        <v>720060301</v>
      </c>
      <c r="B2869" s="19">
        <v>20073110</v>
      </c>
      <c r="C2869" s="19" t="s">
        <v>6824</v>
      </c>
      <c r="D2869" s="19" t="s">
        <v>6825</v>
      </c>
      <c r="E2869" s="20">
        <v>38821</v>
      </c>
      <c r="F2869" s="20">
        <v>39172</v>
      </c>
      <c r="G2869" s="19" t="s">
        <v>75</v>
      </c>
      <c r="H2869" s="19" t="s">
        <v>2660</v>
      </c>
      <c r="I2869" s="19" t="s">
        <v>4933</v>
      </c>
      <c r="J2869" s="19" t="s">
        <v>4936</v>
      </c>
      <c r="K2869" s="19" t="s">
        <v>5911</v>
      </c>
      <c r="L2869" s="19" t="s">
        <v>5911</v>
      </c>
      <c r="M2869" s="19" t="s">
        <v>4859</v>
      </c>
      <c r="O2869" s="19" t="s">
        <v>10769</v>
      </c>
      <c r="P2869" s="20"/>
      <c r="R2869" s="19">
        <v>4740</v>
      </c>
      <c r="S2869" s="19" t="str">
        <f>IF(COUNTIF($B$2:B2869,B2869)&gt;1,"重複","")</f>
        <v/>
      </c>
      <c r="T2869" s="19" t="s">
        <v>11124</v>
      </c>
    </row>
    <row r="2870" spans="1:20" s="19" customFormat="1" hidden="1">
      <c r="A2870" s="19">
        <v>720060302</v>
      </c>
      <c r="B2870" s="19">
        <v>20022037</v>
      </c>
      <c r="C2870" s="19" t="s">
        <v>6997</v>
      </c>
      <c r="D2870" s="19" t="s">
        <v>6998</v>
      </c>
      <c r="E2870" s="20">
        <v>36617</v>
      </c>
      <c r="F2870" s="20">
        <v>36981</v>
      </c>
      <c r="G2870" s="19" t="s">
        <v>75</v>
      </c>
      <c r="H2870" s="19" t="s">
        <v>119</v>
      </c>
      <c r="I2870" s="19" t="s">
        <v>6999</v>
      </c>
      <c r="O2870" s="19" t="s">
        <v>10792</v>
      </c>
      <c r="P2870" s="20"/>
      <c r="R2870" s="19">
        <v>5230</v>
      </c>
      <c r="S2870" s="19" t="str">
        <f>IF(COUNTIF($B$2:B2870,B2870)&gt;1,"重複","")</f>
        <v/>
      </c>
      <c r="T2870" s="19" t="s">
        <v>11124</v>
      </c>
    </row>
    <row r="2871" spans="1:20" s="19" customFormat="1" hidden="1">
      <c r="A2871" s="19">
        <v>720060303</v>
      </c>
      <c r="B2871" s="19">
        <v>20021291</v>
      </c>
      <c r="C2871" s="19" t="s">
        <v>6458</v>
      </c>
      <c r="D2871" s="19" t="s">
        <v>6459</v>
      </c>
      <c r="E2871" s="20">
        <v>35886</v>
      </c>
      <c r="F2871" s="20">
        <v>36250</v>
      </c>
      <c r="G2871" s="19" t="s">
        <v>75</v>
      </c>
      <c r="H2871" s="19" t="s">
        <v>119</v>
      </c>
      <c r="I2871" s="19" t="s">
        <v>5211</v>
      </c>
      <c r="O2871" s="19" t="s">
        <v>10792</v>
      </c>
      <c r="P2871" s="20"/>
      <c r="R2871" s="19">
        <v>6230</v>
      </c>
      <c r="S2871" s="19" t="str">
        <f>IF(COUNTIF($B$2:B2871,B2871)&gt;1,"重複","")</f>
        <v/>
      </c>
      <c r="T2871" s="19" t="s">
        <v>11124</v>
      </c>
    </row>
    <row r="2872" spans="1:20" s="26" customFormat="1" hidden="1">
      <c r="A2872" s="26">
        <v>720060304</v>
      </c>
      <c r="B2872" s="26">
        <v>20184410</v>
      </c>
      <c r="C2872" s="26" t="s">
        <v>908</v>
      </c>
      <c r="D2872" s="26" t="s">
        <v>909</v>
      </c>
      <c r="E2872" s="27">
        <v>43199</v>
      </c>
      <c r="F2872" s="27">
        <v>43555</v>
      </c>
      <c r="G2872" s="26" t="s">
        <v>75</v>
      </c>
      <c r="H2872" s="26" t="s">
        <v>33</v>
      </c>
      <c r="I2872" s="26" t="s">
        <v>1326</v>
      </c>
      <c r="O2872" s="26" t="s">
        <v>10770</v>
      </c>
      <c r="P2872" s="27">
        <v>41374</v>
      </c>
      <c r="Q2872" s="26" t="s">
        <v>29</v>
      </c>
      <c r="R2872" s="26">
        <v>5730</v>
      </c>
      <c r="S2872" s="26" t="str">
        <f>IF(COUNTIF($B$2:B2872,B2872)&gt;1,"重複","")</f>
        <v/>
      </c>
      <c r="T2872" s="26" t="s">
        <v>12021</v>
      </c>
    </row>
    <row r="2873" spans="1:20" s="26" customFormat="1" hidden="1">
      <c r="A2873" s="26">
        <v>720060304</v>
      </c>
      <c r="B2873" s="26">
        <v>20055879</v>
      </c>
      <c r="C2873" s="26" t="s">
        <v>908</v>
      </c>
      <c r="D2873" s="26" t="s">
        <v>909</v>
      </c>
      <c r="E2873" s="27">
        <v>44663</v>
      </c>
      <c r="F2873" s="27"/>
      <c r="G2873" s="26" t="s">
        <v>75</v>
      </c>
      <c r="H2873" s="26" t="s">
        <v>33</v>
      </c>
      <c r="I2873" s="26" t="s">
        <v>910</v>
      </c>
      <c r="J2873" s="26" t="s">
        <v>911</v>
      </c>
      <c r="K2873" s="26" t="s">
        <v>1326</v>
      </c>
      <c r="O2873" s="26" t="s">
        <v>10770</v>
      </c>
      <c r="P2873" s="28"/>
      <c r="Q2873" s="26" t="s">
        <v>75</v>
      </c>
      <c r="R2873" s="26">
        <v>6230</v>
      </c>
      <c r="S2873" s="26" t="str">
        <f>IF(COUNTIF($B$2:B2873,B2873)&gt;1,"重複","")</f>
        <v/>
      </c>
      <c r="T2873" s="26" t="s">
        <v>12021</v>
      </c>
    </row>
    <row r="2874" spans="1:20" s="26" customFormat="1" hidden="1">
      <c r="A2874" s="26">
        <v>720060304</v>
      </c>
      <c r="B2874" s="26">
        <v>20057648</v>
      </c>
      <c r="C2874" s="26" t="s">
        <v>908</v>
      </c>
      <c r="D2874" s="26" t="s">
        <v>909</v>
      </c>
      <c r="E2874" s="27">
        <v>44652</v>
      </c>
      <c r="F2874" s="27"/>
      <c r="G2874" s="26" t="s">
        <v>75</v>
      </c>
      <c r="H2874" s="26" t="s">
        <v>10781</v>
      </c>
      <c r="I2874" s="26" t="s">
        <v>810</v>
      </c>
      <c r="J2874" s="26" t="s">
        <v>810</v>
      </c>
      <c r="K2874" s="26" t="s">
        <v>810</v>
      </c>
      <c r="L2874" s="26" t="s">
        <v>810</v>
      </c>
      <c r="O2874" s="26" t="s">
        <v>10782</v>
      </c>
      <c r="P2874" s="28"/>
      <c r="Q2874" s="26" t="s">
        <v>75</v>
      </c>
      <c r="R2874" s="26">
        <v>5730</v>
      </c>
      <c r="S2874" s="26" t="str">
        <f>IF(COUNTIF($B$2:B2874,B2874)&gt;1,"重複","")</f>
        <v/>
      </c>
      <c r="T2874" s="26" t="s">
        <v>12021</v>
      </c>
    </row>
    <row r="2875" spans="1:20" s="26" customFormat="1" hidden="1">
      <c r="A2875" s="26">
        <v>720060304</v>
      </c>
      <c r="B2875" s="26">
        <v>20056633</v>
      </c>
      <c r="C2875" s="26" t="s">
        <v>908</v>
      </c>
      <c r="D2875" s="26" t="s">
        <v>909</v>
      </c>
      <c r="E2875" s="27">
        <v>38089</v>
      </c>
      <c r="F2875" s="27">
        <v>38442</v>
      </c>
      <c r="G2875" s="26" t="s">
        <v>75</v>
      </c>
      <c r="H2875" s="26" t="s">
        <v>28</v>
      </c>
      <c r="I2875" s="26" t="s">
        <v>12267</v>
      </c>
      <c r="J2875" s="26" t="s">
        <v>12045</v>
      </c>
      <c r="O2875" s="26" t="s">
        <v>10787</v>
      </c>
      <c r="P2875" s="27"/>
      <c r="R2875" s="26">
        <v>4740</v>
      </c>
      <c r="S2875" s="26" t="str">
        <f>IF(COUNTIF($B$2:B2875,B2875)&gt;1,"重複","")</f>
        <v/>
      </c>
      <c r="T2875" s="26" t="s">
        <v>12021</v>
      </c>
    </row>
    <row r="2876" spans="1:20" s="26" customFormat="1" hidden="1">
      <c r="A2876" s="26">
        <v>720060305</v>
      </c>
      <c r="B2876" s="26">
        <v>20029188</v>
      </c>
      <c r="C2876" s="26" t="s">
        <v>806</v>
      </c>
      <c r="D2876" s="26" t="s">
        <v>807</v>
      </c>
      <c r="E2876" s="27">
        <v>44652</v>
      </c>
      <c r="F2876" s="27"/>
      <c r="G2876" s="26" t="s">
        <v>75</v>
      </c>
      <c r="H2876" s="26" t="s">
        <v>10781</v>
      </c>
      <c r="I2876" s="26" t="s">
        <v>783</v>
      </c>
      <c r="J2876" s="26" t="s">
        <v>784</v>
      </c>
      <c r="K2876" s="26" t="s">
        <v>799</v>
      </c>
      <c r="L2876" s="26" t="s">
        <v>783</v>
      </c>
      <c r="M2876" s="26" t="s">
        <v>10859</v>
      </c>
      <c r="N2876" s="26" t="s">
        <v>784</v>
      </c>
      <c r="O2876" s="26" t="s">
        <v>10782</v>
      </c>
      <c r="P2876" s="28"/>
      <c r="Q2876" s="26" t="s">
        <v>75</v>
      </c>
      <c r="R2876" s="26">
        <v>6230</v>
      </c>
      <c r="S2876" s="26" t="str">
        <f>IF(COUNTIF($B$2:B2876,B2876)&gt;1,"重複","")</f>
        <v/>
      </c>
      <c r="T2876" s="26" t="s">
        <v>12021</v>
      </c>
    </row>
    <row r="2877" spans="1:20" s="26" customFormat="1" hidden="1">
      <c r="A2877" s="26">
        <v>720060305</v>
      </c>
      <c r="B2877" s="26">
        <v>20102553</v>
      </c>
      <c r="C2877" s="26" t="s">
        <v>806</v>
      </c>
      <c r="D2877" s="26" t="s">
        <v>807</v>
      </c>
      <c r="E2877" s="27">
        <v>40024</v>
      </c>
      <c r="F2877" s="27">
        <v>40268</v>
      </c>
      <c r="G2877" s="26" t="s">
        <v>75</v>
      </c>
      <c r="H2877" s="26" t="s">
        <v>2315</v>
      </c>
      <c r="I2877" s="26" t="s">
        <v>5282</v>
      </c>
      <c r="J2877" s="26" t="s">
        <v>5283</v>
      </c>
      <c r="O2877" s="26" t="s">
        <v>10773</v>
      </c>
      <c r="P2877" s="27"/>
      <c r="R2877" s="26">
        <v>7000</v>
      </c>
      <c r="S2877" s="26" t="str">
        <f>IF(COUNTIF($B$2:B2877,B2877)&gt;1,"重複","")</f>
        <v/>
      </c>
      <c r="T2877" s="26" t="s">
        <v>12021</v>
      </c>
    </row>
    <row r="2878" spans="1:20" s="19" customFormat="1" hidden="1">
      <c r="A2878" s="19">
        <v>720060306</v>
      </c>
      <c r="B2878" s="19">
        <v>20022278</v>
      </c>
      <c r="C2878" s="19" t="s">
        <v>7000</v>
      </c>
      <c r="D2878" s="19" t="s">
        <v>7001</v>
      </c>
      <c r="E2878" s="20">
        <v>35916</v>
      </c>
      <c r="F2878" s="20">
        <v>36250</v>
      </c>
      <c r="G2878" s="19" t="s">
        <v>75</v>
      </c>
      <c r="H2878" s="19" t="s">
        <v>94</v>
      </c>
      <c r="O2878" s="19" t="s">
        <v>10768</v>
      </c>
      <c r="P2878" s="20"/>
      <c r="R2878" s="19">
        <v>6230</v>
      </c>
      <c r="S2878" s="19" t="str">
        <f>IF(COUNTIF($B$2:B2878,B2878)&gt;1,"重複","")</f>
        <v/>
      </c>
      <c r="T2878" s="19" t="s">
        <v>11124</v>
      </c>
    </row>
    <row r="2879" spans="1:20" s="19" customFormat="1" hidden="1">
      <c r="A2879" s="19">
        <v>720060307</v>
      </c>
      <c r="B2879" s="19">
        <v>20021538</v>
      </c>
      <c r="C2879" s="19" t="s">
        <v>753</v>
      </c>
      <c r="D2879" s="19" t="s">
        <v>754</v>
      </c>
      <c r="E2879" s="20">
        <v>36251</v>
      </c>
      <c r="F2879" s="20">
        <v>36616</v>
      </c>
      <c r="G2879" s="19" t="s">
        <v>75</v>
      </c>
      <c r="H2879" s="19" t="s">
        <v>125</v>
      </c>
      <c r="I2879" s="19" t="s">
        <v>10899</v>
      </c>
      <c r="J2879" s="19" t="s">
        <v>10900</v>
      </c>
      <c r="K2879" s="19" t="s">
        <v>4073</v>
      </c>
      <c r="O2879" s="19" t="s">
        <v>10764</v>
      </c>
      <c r="P2879" s="20">
        <v>41374</v>
      </c>
      <c r="Q2879" s="19" t="s">
        <v>75</v>
      </c>
      <c r="R2879" s="19">
        <v>5230</v>
      </c>
      <c r="S2879" s="19" t="str">
        <f>IF(COUNTIF($B$2:B2879,B2879)&gt;1,"重複","")</f>
        <v/>
      </c>
      <c r="T2879" s="19" t="s">
        <v>11124</v>
      </c>
    </row>
    <row r="2880" spans="1:20" s="19" customFormat="1" hidden="1">
      <c r="A2880" s="19">
        <v>720060308</v>
      </c>
      <c r="B2880" s="19">
        <v>20048409</v>
      </c>
      <c r="C2880" s="19" t="s">
        <v>7031</v>
      </c>
      <c r="D2880" s="19" t="s">
        <v>7032</v>
      </c>
      <c r="E2880" s="20">
        <v>37712</v>
      </c>
      <c r="F2880" s="20">
        <v>38077</v>
      </c>
      <c r="G2880" s="19" t="s">
        <v>75</v>
      </c>
      <c r="H2880" s="19" t="s">
        <v>94</v>
      </c>
      <c r="I2880" s="19" t="s">
        <v>286</v>
      </c>
      <c r="O2880" s="19" t="s">
        <v>10768</v>
      </c>
      <c r="P2880" s="20"/>
      <c r="R2880" s="19">
        <v>5730</v>
      </c>
      <c r="S2880" s="19" t="str">
        <f>IF(COUNTIF($B$2:B2880,B2880)&gt;1,"重複","")</f>
        <v/>
      </c>
      <c r="T2880" s="19" t="s">
        <v>11124</v>
      </c>
    </row>
    <row r="2881" spans="1:20" s="19" customFormat="1" hidden="1">
      <c r="A2881" s="19">
        <v>720060309</v>
      </c>
      <c r="B2881" s="19">
        <v>20051539</v>
      </c>
      <c r="C2881" s="19" t="s">
        <v>3228</v>
      </c>
      <c r="D2881" s="19" t="s">
        <v>3229</v>
      </c>
      <c r="E2881" s="20">
        <v>37773</v>
      </c>
      <c r="F2881" s="20">
        <v>38077</v>
      </c>
      <c r="G2881" s="19" t="s">
        <v>75</v>
      </c>
      <c r="H2881" s="19" t="s">
        <v>119</v>
      </c>
      <c r="I2881" s="19" t="s">
        <v>4352</v>
      </c>
      <c r="O2881" s="19" t="s">
        <v>10792</v>
      </c>
      <c r="P2881" s="20">
        <v>41374</v>
      </c>
      <c r="Q2881" s="19" t="s">
        <v>29</v>
      </c>
      <c r="R2881" s="19">
        <v>6230</v>
      </c>
      <c r="S2881" s="19" t="str">
        <f>IF(COUNTIF($B$2:B2881,B2881)&gt;1,"重複","")</f>
        <v/>
      </c>
      <c r="T2881" s="19" t="s">
        <v>11124</v>
      </c>
    </row>
    <row r="2882" spans="1:20" s="19" customFormat="1" hidden="1">
      <c r="A2882" s="19">
        <v>720060310</v>
      </c>
      <c r="B2882" s="19">
        <v>20073699</v>
      </c>
      <c r="C2882" s="19" t="s">
        <v>6509</v>
      </c>
      <c r="D2882" s="19" t="s">
        <v>6510</v>
      </c>
      <c r="E2882" s="20">
        <v>38821</v>
      </c>
      <c r="F2882" s="20">
        <v>39172</v>
      </c>
      <c r="G2882" s="19" t="s">
        <v>75</v>
      </c>
      <c r="H2882" s="19" t="s">
        <v>2660</v>
      </c>
      <c r="I2882" s="19" t="s">
        <v>140</v>
      </c>
      <c r="O2882" s="19" t="s">
        <v>10769</v>
      </c>
      <c r="P2882" s="20"/>
      <c r="R2882" s="19">
        <v>4740</v>
      </c>
      <c r="S2882" s="19" t="str">
        <f>IF(COUNTIF($B$2:B2882,B2882)&gt;1,"重複","")</f>
        <v/>
      </c>
      <c r="T2882" s="19" t="s">
        <v>11124</v>
      </c>
    </row>
    <row r="2883" spans="1:20" s="19" customFormat="1" hidden="1">
      <c r="A2883" s="19">
        <v>720060310</v>
      </c>
      <c r="B2883" s="19">
        <v>20056768</v>
      </c>
      <c r="C2883" s="19" t="s">
        <v>6509</v>
      </c>
      <c r="D2883" s="19" t="s">
        <v>6510</v>
      </c>
      <c r="E2883" s="20">
        <v>38089</v>
      </c>
      <c r="F2883" s="20">
        <v>38442</v>
      </c>
      <c r="G2883" s="19" t="s">
        <v>75</v>
      </c>
      <c r="H2883" s="19" t="s">
        <v>119</v>
      </c>
      <c r="I2883" s="19" t="s">
        <v>6511</v>
      </c>
      <c r="O2883" s="19" t="s">
        <v>10792</v>
      </c>
      <c r="P2883" s="20"/>
      <c r="R2883" s="19">
        <v>4740</v>
      </c>
      <c r="S2883" s="19" t="str">
        <f>IF(COUNTIF($B$2:B2883,B2883)&gt;1,"重複","")</f>
        <v/>
      </c>
      <c r="T2883" s="19" t="s">
        <v>11124</v>
      </c>
    </row>
    <row r="2884" spans="1:20" s="22" customFormat="1" hidden="1">
      <c r="A2884" s="22">
        <v>720060311</v>
      </c>
      <c r="B2884" s="22">
        <v>20021218</v>
      </c>
      <c r="C2884" s="22" t="s">
        <v>749</v>
      </c>
      <c r="D2884" s="22" t="s">
        <v>750</v>
      </c>
      <c r="E2884" s="23">
        <v>44652</v>
      </c>
      <c r="F2884" s="23">
        <v>45016</v>
      </c>
      <c r="G2884" s="22" t="s">
        <v>75</v>
      </c>
      <c r="H2884" s="22" t="s">
        <v>74</v>
      </c>
      <c r="I2884" s="22" t="s">
        <v>648</v>
      </c>
      <c r="O2884" s="22" t="s">
        <v>10819</v>
      </c>
      <c r="P2884" s="24">
        <v>41374</v>
      </c>
      <c r="Q2884" s="22" t="s">
        <v>29</v>
      </c>
      <c r="R2884" s="22">
        <v>6230</v>
      </c>
      <c r="S2884" s="22" t="str">
        <f>IF(COUNTIF($B$2:B2884,B2884)&gt;1,"重複","")</f>
        <v/>
      </c>
      <c r="T2884" s="22" t="s">
        <v>10765</v>
      </c>
    </row>
    <row r="2885" spans="1:20" s="19" customFormat="1" hidden="1">
      <c r="A2885" s="19">
        <v>720060312</v>
      </c>
      <c r="B2885" s="19">
        <v>20037720</v>
      </c>
      <c r="C2885" s="19" t="s">
        <v>13417</v>
      </c>
      <c r="D2885" s="19" t="s">
        <v>13418</v>
      </c>
      <c r="E2885" s="20">
        <v>36982</v>
      </c>
      <c r="F2885" s="20">
        <v>37346</v>
      </c>
      <c r="G2885" s="19" t="s">
        <v>12416</v>
      </c>
      <c r="H2885" s="19" t="s">
        <v>2660</v>
      </c>
      <c r="I2885" s="19" t="s">
        <v>7019</v>
      </c>
      <c r="O2885" s="19" t="s">
        <v>10769</v>
      </c>
      <c r="P2885" s="20"/>
      <c r="R2885" s="19">
        <v>0</v>
      </c>
      <c r="S2885" s="19" t="str">
        <f>IF(COUNTIF($B$2:B2885,B2885)&gt;1,"重複","")</f>
        <v/>
      </c>
      <c r="T2885" s="19" t="s">
        <v>12418</v>
      </c>
    </row>
    <row r="2886" spans="1:20" s="19" customFormat="1" hidden="1">
      <c r="A2886" s="19">
        <v>720060313</v>
      </c>
      <c r="B2886" s="19">
        <v>20032750</v>
      </c>
      <c r="C2886" s="19" t="s">
        <v>2850</v>
      </c>
      <c r="D2886" s="19" t="s">
        <v>2851</v>
      </c>
      <c r="E2886" s="20">
        <v>36982</v>
      </c>
      <c r="F2886" s="20">
        <v>37346</v>
      </c>
      <c r="G2886" s="19" t="s">
        <v>75</v>
      </c>
      <c r="H2886" s="19" t="s">
        <v>2660</v>
      </c>
      <c r="I2886" s="19" t="s">
        <v>1143</v>
      </c>
      <c r="O2886" s="19" t="s">
        <v>10769</v>
      </c>
      <c r="P2886" s="20">
        <v>41374</v>
      </c>
      <c r="Q2886" s="19" t="s">
        <v>29</v>
      </c>
      <c r="R2886" s="19">
        <v>4740</v>
      </c>
      <c r="S2886" s="19" t="str">
        <f>IF(COUNTIF($B$2:B2886,B2886)&gt;1,"重複","")</f>
        <v/>
      </c>
      <c r="T2886" s="19" t="s">
        <v>11124</v>
      </c>
    </row>
    <row r="2887" spans="1:20" s="19" customFormat="1" hidden="1">
      <c r="A2887" s="19">
        <v>720060314</v>
      </c>
      <c r="B2887" s="19">
        <v>20073388</v>
      </c>
      <c r="C2887" s="19" t="s">
        <v>7104</v>
      </c>
      <c r="D2887" s="19" t="s">
        <v>7105</v>
      </c>
      <c r="E2887" s="20">
        <v>38821</v>
      </c>
      <c r="F2887" s="20">
        <v>39172</v>
      </c>
      <c r="G2887" s="19" t="s">
        <v>75</v>
      </c>
      <c r="H2887" s="19" t="s">
        <v>33</v>
      </c>
      <c r="I2887" s="19" t="s">
        <v>2907</v>
      </c>
      <c r="J2887" s="19" t="s">
        <v>2429</v>
      </c>
      <c r="O2887" s="19" t="s">
        <v>10770</v>
      </c>
      <c r="P2887" s="20"/>
      <c r="R2887" s="19">
        <v>4740</v>
      </c>
      <c r="S2887" s="19" t="str">
        <f>IF(COUNTIF($B$2:B2887,B2887)&gt;1,"重複","")</f>
        <v/>
      </c>
      <c r="T2887" s="19" t="s">
        <v>11124</v>
      </c>
    </row>
    <row r="2888" spans="1:20" s="19" customFormat="1" hidden="1">
      <c r="A2888" s="19">
        <v>720060315</v>
      </c>
      <c r="B2888" s="19">
        <v>20058652</v>
      </c>
      <c r="C2888" s="19" t="s">
        <v>6079</v>
      </c>
      <c r="D2888" s="19" t="s">
        <v>6080</v>
      </c>
      <c r="E2888" s="20">
        <v>38090</v>
      </c>
      <c r="F2888" s="20">
        <v>38442</v>
      </c>
      <c r="G2888" s="19" t="s">
        <v>75</v>
      </c>
      <c r="H2888" s="19" t="s">
        <v>43</v>
      </c>
      <c r="I2888" s="19" t="s">
        <v>6081</v>
      </c>
      <c r="O2888" s="19" t="s">
        <v>10771</v>
      </c>
      <c r="P2888" s="20"/>
      <c r="R2888" s="19">
        <v>6230</v>
      </c>
      <c r="S2888" s="19" t="str">
        <f>IF(COUNTIF($B$2:B2888,B2888)&gt;1,"重複","")</f>
        <v/>
      </c>
      <c r="T2888" s="19" t="s">
        <v>11124</v>
      </c>
    </row>
    <row r="2889" spans="1:20" s="19" customFormat="1" hidden="1">
      <c r="A2889" s="19">
        <v>720060316</v>
      </c>
      <c r="B2889" s="19">
        <v>20025896</v>
      </c>
      <c r="C2889" s="19" t="s">
        <v>5537</v>
      </c>
      <c r="D2889" s="19" t="s">
        <v>5538</v>
      </c>
      <c r="E2889" s="20">
        <v>36617</v>
      </c>
      <c r="F2889" s="20">
        <v>36981</v>
      </c>
      <c r="G2889" s="19" t="s">
        <v>75</v>
      </c>
      <c r="H2889" s="19" t="s">
        <v>43</v>
      </c>
      <c r="I2889" s="19" t="s">
        <v>5251</v>
      </c>
      <c r="O2889" s="19" t="s">
        <v>10771</v>
      </c>
      <c r="P2889" s="20"/>
      <c r="R2889" s="19">
        <v>6100</v>
      </c>
      <c r="S2889" s="19" t="str">
        <f>IF(COUNTIF($B$2:B2889,B2889)&gt;1,"重複","")</f>
        <v/>
      </c>
      <c r="T2889" s="19" t="s">
        <v>11124</v>
      </c>
    </row>
    <row r="2890" spans="1:20" s="19" customFormat="1" hidden="1">
      <c r="A2890" s="19">
        <v>720060317</v>
      </c>
      <c r="B2890" s="19">
        <v>20075671</v>
      </c>
      <c r="C2890" s="19" t="s">
        <v>6987</v>
      </c>
      <c r="D2890" s="19" t="s">
        <v>6988</v>
      </c>
      <c r="E2890" s="20">
        <v>38827</v>
      </c>
      <c r="F2890" s="20">
        <v>39172</v>
      </c>
      <c r="G2890" s="19" t="s">
        <v>75</v>
      </c>
      <c r="H2890" s="19" t="s">
        <v>2494</v>
      </c>
      <c r="I2890" s="19" t="s">
        <v>6989</v>
      </c>
      <c r="O2890" s="19" t="s">
        <v>10797</v>
      </c>
      <c r="P2890" s="20"/>
      <c r="R2890" s="19">
        <v>3200</v>
      </c>
      <c r="S2890" s="19" t="str">
        <f>IF(COUNTIF($B$2:B2890,B2890)&gt;1,"重複","")</f>
        <v/>
      </c>
      <c r="T2890" s="19" t="s">
        <v>11124</v>
      </c>
    </row>
    <row r="2891" spans="1:20" s="19" customFormat="1" hidden="1">
      <c r="A2891" s="19">
        <v>720060318</v>
      </c>
      <c r="B2891" s="19">
        <v>20075681</v>
      </c>
      <c r="C2891" s="19" t="s">
        <v>6990</v>
      </c>
      <c r="D2891" s="19" t="s">
        <v>6991</v>
      </c>
      <c r="E2891" s="20">
        <v>38827</v>
      </c>
      <c r="F2891" s="20">
        <v>39172</v>
      </c>
      <c r="G2891" s="19" t="s">
        <v>75</v>
      </c>
      <c r="H2891" s="19" t="s">
        <v>2494</v>
      </c>
      <c r="I2891" s="19" t="s">
        <v>6989</v>
      </c>
      <c r="O2891" s="19" t="s">
        <v>10797</v>
      </c>
      <c r="P2891" s="20"/>
      <c r="R2891" s="19">
        <v>2600</v>
      </c>
      <c r="S2891" s="19" t="str">
        <f>IF(COUNTIF($B$2:B2891,B2891)&gt;1,"重複","")</f>
        <v/>
      </c>
      <c r="T2891" s="19" t="s">
        <v>11124</v>
      </c>
    </row>
    <row r="2892" spans="1:20" s="19" customFormat="1" hidden="1">
      <c r="A2892" s="19">
        <v>720060319</v>
      </c>
      <c r="B2892" s="19">
        <v>20075510</v>
      </c>
      <c r="C2892" s="19" t="s">
        <v>6044</v>
      </c>
      <c r="D2892" s="19" t="s">
        <v>6045</v>
      </c>
      <c r="E2892" s="20">
        <v>38838</v>
      </c>
      <c r="F2892" s="20">
        <v>39172</v>
      </c>
      <c r="G2892" s="19" t="s">
        <v>75</v>
      </c>
      <c r="H2892" s="19" t="s">
        <v>108</v>
      </c>
      <c r="I2892" s="19" t="s">
        <v>1165</v>
      </c>
      <c r="O2892" s="19" t="s">
        <v>10806</v>
      </c>
      <c r="P2892" s="20"/>
      <c r="R2892" s="19">
        <v>3500</v>
      </c>
      <c r="S2892" s="19" t="str">
        <f>IF(COUNTIF($B$2:B2892,B2892)&gt;1,"重複","")</f>
        <v/>
      </c>
      <c r="T2892" s="19" t="s">
        <v>11124</v>
      </c>
    </row>
    <row r="2893" spans="1:20" s="19" customFormat="1" hidden="1">
      <c r="A2893" s="19">
        <v>720060321</v>
      </c>
      <c r="B2893" s="19">
        <v>20076603</v>
      </c>
      <c r="C2893" s="19" t="s">
        <v>6620</v>
      </c>
      <c r="D2893" s="19" t="s">
        <v>6621</v>
      </c>
      <c r="E2893" s="20">
        <v>38838</v>
      </c>
      <c r="F2893" s="20">
        <v>39172</v>
      </c>
      <c r="G2893" s="19" t="s">
        <v>75</v>
      </c>
      <c r="H2893" s="19" t="s">
        <v>6164</v>
      </c>
      <c r="I2893" s="19" t="s">
        <v>577</v>
      </c>
      <c r="O2893" s="19" t="s">
        <v>12026</v>
      </c>
      <c r="P2893" s="20"/>
      <c r="R2893" s="19">
        <v>6230</v>
      </c>
      <c r="S2893" s="19" t="str">
        <f>IF(COUNTIF($B$2:B2893,B2893)&gt;1,"重複","")</f>
        <v/>
      </c>
      <c r="T2893" s="19" t="s">
        <v>11124</v>
      </c>
    </row>
    <row r="2894" spans="1:20" s="19" customFormat="1" hidden="1">
      <c r="A2894" s="19">
        <v>720060322</v>
      </c>
      <c r="B2894" s="19">
        <v>20024232</v>
      </c>
      <c r="C2894" s="19" t="s">
        <v>6975</v>
      </c>
      <c r="D2894" s="19" t="s">
        <v>6976</v>
      </c>
      <c r="E2894" s="20">
        <v>36084</v>
      </c>
      <c r="F2894" s="20">
        <v>36250</v>
      </c>
      <c r="G2894" s="19" t="s">
        <v>75</v>
      </c>
      <c r="H2894" s="19" t="s">
        <v>43</v>
      </c>
      <c r="I2894" s="19" t="s">
        <v>1374</v>
      </c>
      <c r="O2894" s="19" t="s">
        <v>10771</v>
      </c>
      <c r="P2894" s="20"/>
      <c r="R2894" s="19">
        <v>6100</v>
      </c>
      <c r="S2894" s="19" t="str">
        <f>IF(COUNTIF($B$2:B2894,B2894)&gt;1,"重複","")</f>
        <v/>
      </c>
      <c r="T2894" s="19" t="s">
        <v>11124</v>
      </c>
    </row>
    <row r="2895" spans="1:20" s="19" customFormat="1" hidden="1">
      <c r="A2895" s="19">
        <v>720060323</v>
      </c>
      <c r="B2895" s="19">
        <v>20040975</v>
      </c>
      <c r="C2895" s="19" t="s">
        <v>6977</v>
      </c>
      <c r="D2895" s="19" t="s">
        <v>6978</v>
      </c>
      <c r="E2895" s="20">
        <v>37347</v>
      </c>
      <c r="F2895" s="20">
        <v>37711</v>
      </c>
      <c r="G2895" s="19" t="s">
        <v>75</v>
      </c>
      <c r="H2895" s="19" t="s">
        <v>43</v>
      </c>
      <c r="I2895" s="19" t="s">
        <v>618</v>
      </c>
      <c r="O2895" s="19" t="s">
        <v>10771</v>
      </c>
      <c r="P2895" s="20"/>
      <c r="R2895" s="19">
        <v>6600</v>
      </c>
      <c r="S2895" s="19" t="str">
        <f>IF(COUNTIF($B$2:B2895,B2895)&gt;1,"重複","")</f>
        <v/>
      </c>
      <c r="T2895" s="19" t="s">
        <v>11124</v>
      </c>
    </row>
    <row r="2896" spans="1:20" s="19" customFormat="1" hidden="1">
      <c r="A2896" s="19">
        <v>720060324</v>
      </c>
      <c r="B2896" s="19">
        <v>20078809</v>
      </c>
      <c r="C2896" s="19" t="s">
        <v>517</v>
      </c>
      <c r="D2896" s="19" t="s">
        <v>518</v>
      </c>
      <c r="E2896" s="20">
        <v>39002</v>
      </c>
      <c r="F2896" s="20">
        <v>39172</v>
      </c>
      <c r="G2896" s="19" t="s">
        <v>75</v>
      </c>
      <c r="H2896" s="19" t="s">
        <v>94</v>
      </c>
      <c r="I2896" s="19" t="s">
        <v>2668</v>
      </c>
      <c r="O2896" s="19" t="s">
        <v>10768</v>
      </c>
      <c r="P2896" s="20">
        <v>41468</v>
      </c>
      <c r="Q2896" s="19" t="s">
        <v>29</v>
      </c>
      <c r="R2896" s="19">
        <v>5230</v>
      </c>
      <c r="S2896" s="19" t="str">
        <f>IF(COUNTIF($B$2:B2896,B2896)&gt;1,"重複","")</f>
        <v/>
      </c>
      <c r="T2896" s="19" t="s">
        <v>11124</v>
      </c>
    </row>
    <row r="2897" spans="1:20" s="19" customFormat="1" hidden="1">
      <c r="A2897" s="19">
        <v>720060324</v>
      </c>
      <c r="B2897" s="19">
        <v>20020987</v>
      </c>
      <c r="C2897" s="19" t="s">
        <v>517</v>
      </c>
      <c r="D2897" s="19" t="s">
        <v>518</v>
      </c>
      <c r="E2897" s="20">
        <v>35886</v>
      </c>
      <c r="F2897" s="20">
        <v>36250</v>
      </c>
      <c r="G2897" s="19" t="s">
        <v>75</v>
      </c>
      <c r="H2897" s="19" t="s">
        <v>119</v>
      </c>
      <c r="I2897" s="19" t="s">
        <v>4894</v>
      </c>
      <c r="O2897" s="19" t="s">
        <v>10792</v>
      </c>
      <c r="P2897" s="20">
        <v>41468</v>
      </c>
      <c r="Q2897" s="19" t="s">
        <v>29</v>
      </c>
      <c r="R2897" s="19">
        <v>4740</v>
      </c>
      <c r="S2897" s="19" t="str">
        <f>IF(COUNTIF($B$2:B2897,B2897)&gt;1,"重複","")</f>
        <v/>
      </c>
      <c r="T2897" s="19" t="s">
        <v>11124</v>
      </c>
    </row>
    <row r="2898" spans="1:20" s="19" customFormat="1" hidden="1">
      <c r="A2898" s="19">
        <v>720060324</v>
      </c>
      <c r="B2898" s="19">
        <v>20102651</v>
      </c>
      <c r="C2898" s="19" t="s">
        <v>517</v>
      </c>
      <c r="D2898" s="19" t="s">
        <v>518</v>
      </c>
      <c r="E2898" s="20">
        <v>40024</v>
      </c>
      <c r="F2898" s="20">
        <v>40268</v>
      </c>
      <c r="G2898" s="19" t="s">
        <v>75</v>
      </c>
      <c r="H2898" s="19" t="s">
        <v>287</v>
      </c>
      <c r="I2898" s="19" t="s">
        <v>551</v>
      </c>
      <c r="O2898" s="19" t="s">
        <v>10800</v>
      </c>
      <c r="P2898" s="20">
        <v>42890</v>
      </c>
      <c r="Q2898" s="19" t="s">
        <v>29</v>
      </c>
      <c r="R2898" s="19">
        <v>8000</v>
      </c>
      <c r="S2898" s="19" t="str">
        <f>IF(COUNTIF($B$2:B2898,B2898)&gt;1,"重複","")</f>
        <v/>
      </c>
      <c r="T2898" s="19" t="s">
        <v>11124</v>
      </c>
    </row>
    <row r="2899" spans="1:20" s="19" customFormat="1" hidden="1">
      <c r="A2899" s="19">
        <v>720060325</v>
      </c>
      <c r="B2899" s="19">
        <v>20041873</v>
      </c>
      <c r="C2899" s="19" t="s">
        <v>3836</v>
      </c>
      <c r="D2899" s="19" t="s">
        <v>3837</v>
      </c>
      <c r="E2899" s="20">
        <v>37362</v>
      </c>
      <c r="F2899" s="20">
        <v>37711</v>
      </c>
      <c r="G2899" s="19" t="s">
        <v>75</v>
      </c>
      <c r="H2899" s="19" t="s">
        <v>43</v>
      </c>
      <c r="I2899" s="19" t="s">
        <v>2566</v>
      </c>
      <c r="O2899" s="19" t="s">
        <v>10771</v>
      </c>
      <c r="P2899" s="20"/>
      <c r="R2899" s="19">
        <v>6600</v>
      </c>
      <c r="S2899" s="19" t="str">
        <f>IF(COUNTIF($B$2:B2899,B2899)&gt;1,"重複","")</f>
        <v/>
      </c>
      <c r="T2899" s="19" t="s">
        <v>11124</v>
      </c>
    </row>
    <row r="2900" spans="1:20" s="19" customFormat="1" hidden="1">
      <c r="A2900" s="19">
        <v>720060326</v>
      </c>
      <c r="B2900" s="19">
        <v>20023584</v>
      </c>
      <c r="C2900" s="19" t="s">
        <v>6971</v>
      </c>
      <c r="D2900" s="19" t="s">
        <v>6972</v>
      </c>
      <c r="E2900" s="20">
        <v>35886</v>
      </c>
      <c r="F2900" s="20">
        <v>36250</v>
      </c>
      <c r="G2900" s="19" t="s">
        <v>75</v>
      </c>
      <c r="H2900" s="19" t="s">
        <v>43</v>
      </c>
      <c r="O2900" s="19" t="s">
        <v>10771</v>
      </c>
      <c r="P2900" s="20"/>
      <c r="R2900" s="19">
        <v>6230</v>
      </c>
      <c r="S2900" s="19" t="str">
        <f>IF(COUNTIF($B$2:B2900,B2900)&gt;1,"重複","")</f>
        <v/>
      </c>
      <c r="T2900" s="19" t="s">
        <v>11124</v>
      </c>
    </row>
    <row r="2901" spans="1:20" s="19" customFormat="1" hidden="1">
      <c r="A2901" s="19">
        <v>720060327</v>
      </c>
      <c r="B2901" s="19">
        <v>20071411</v>
      </c>
      <c r="C2901" s="19" t="s">
        <v>6084</v>
      </c>
      <c r="D2901" s="19" t="s">
        <v>6085</v>
      </c>
      <c r="E2901" s="20">
        <v>38626</v>
      </c>
      <c r="F2901" s="20">
        <v>38807</v>
      </c>
      <c r="G2901" s="19" t="s">
        <v>75</v>
      </c>
      <c r="H2901" s="19" t="s">
        <v>43</v>
      </c>
      <c r="I2901" s="19" t="s">
        <v>5080</v>
      </c>
      <c r="O2901" s="19" t="s">
        <v>10771</v>
      </c>
      <c r="P2901" s="20"/>
      <c r="R2901" s="19">
        <v>5730</v>
      </c>
      <c r="S2901" s="19" t="str">
        <f>IF(COUNTIF($B$2:B2901,B2901)&gt;1,"重複","")</f>
        <v/>
      </c>
      <c r="T2901" s="19" t="s">
        <v>11124</v>
      </c>
    </row>
    <row r="2902" spans="1:20" s="19" customFormat="1" hidden="1">
      <c r="A2902" s="19">
        <v>720060328</v>
      </c>
      <c r="B2902" s="19">
        <v>20058643</v>
      </c>
      <c r="C2902" s="19" t="s">
        <v>3023</v>
      </c>
      <c r="D2902" s="19" t="s">
        <v>3024</v>
      </c>
      <c r="E2902" s="20">
        <v>38090</v>
      </c>
      <c r="F2902" s="20">
        <v>38442</v>
      </c>
      <c r="G2902" s="19" t="s">
        <v>75</v>
      </c>
      <c r="H2902" s="19" t="s">
        <v>43</v>
      </c>
      <c r="I2902" s="19" t="s">
        <v>479</v>
      </c>
      <c r="O2902" s="19" t="s">
        <v>10771</v>
      </c>
      <c r="P2902" s="20">
        <v>41944</v>
      </c>
      <c r="Q2902" s="19" t="s">
        <v>29</v>
      </c>
      <c r="R2902" s="19">
        <v>4740</v>
      </c>
      <c r="S2902" s="19" t="str">
        <f>IF(COUNTIF($B$2:B2902,B2902)&gt;1,"重複","")</f>
        <v/>
      </c>
      <c r="T2902" s="19" t="s">
        <v>11124</v>
      </c>
    </row>
    <row r="2903" spans="1:20" s="19" customFormat="1" hidden="1">
      <c r="A2903" s="19">
        <v>720060329</v>
      </c>
      <c r="B2903" s="19">
        <v>20023618</v>
      </c>
      <c r="C2903" s="19" t="s">
        <v>3021</v>
      </c>
      <c r="D2903" s="19" t="s">
        <v>3022</v>
      </c>
      <c r="E2903" s="20">
        <v>35886</v>
      </c>
      <c r="F2903" s="20">
        <v>36250</v>
      </c>
      <c r="G2903" s="19" t="s">
        <v>75</v>
      </c>
      <c r="H2903" s="19" t="s">
        <v>43</v>
      </c>
      <c r="O2903" s="19" t="s">
        <v>10771</v>
      </c>
      <c r="P2903" s="20">
        <v>41944</v>
      </c>
      <c r="Q2903" s="19" t="s">
        <v>29</v>
      </c>
      <c r="R2903" s="19">
        <v>5730</v>
      </c>
      <c r="S2903" s="19" t="str">
        <f>IF(COUNTIF($B$2:B2903,B2903)&gt;1,"重複","")</f>
        <v/>
      </c>
      <c r="T2903" s="19" t="s">
        <v>11124</v>
      </c>
    </row>
    <row r="2904" spans="1:20" s="19" customFormat="1" hidden="1">
      <c r="A2904" s="19">
        <v>720060330</v>
      </c>
      <c r="B2904" s="19">
        <v>20047760</v>
      </c>
      <c r="C2904" s="19" t="s">
        <v>6077</v>
      </c>
      <c r="D2904" s="19" t="s">
        <v>6078</v>
      </c>
      <c r="E2904" s="20">
        <v>37649</v>
      </c>
      <c r="F2904" s="20">
        <v>37711</v>
      </c>
      <c r="G2904" s="19" t="s">
        <v>75</v>
      </c>
      <c r="H2904" s="19" t="s">
        <v>43</v>
      </c>
      <c r="I2904" s="19" t="s">
        <v>5635</v>
      </c>
      <c r="O2904" s="19" t="s">
        <v>10771</v>
      </c>
      <c r="P2904" s="20"/>
      <c r="R2904" s="19">
        <v>5230</v>
      </c>
      <c r="S2904" s="19" t="str">
        <f>IF(COUNTIF($B$2:B2904,B2904)&gt;1,"重複","")</f>
        <v/>
      </c>
      <c r="T2904" s="19" t="s">
        <v>11124</v>
      </c>
    </row>
    <row r="2905" spans="1:20" s="19" customFormat="1" hidden="1">
      <c r="A2905" s="19">
        <v>720060331</v>
      </c>
      <c r="B2905" s="19">
        <v>20068354</v>
      </c>
      <c r="C2905" s="19" t="s">
        <v>2495</v>
      </c>
      <c r="D2905" s="19" t="s">
        <v>2496</v>
      </c>
      <c r="E2905" s="20">
        <v>38473</v>
      </c>
      <c r="F2905" s="20">
        <v>38807</v>
      </c>
      <c r="G2905" s="19" t="s">
        <v>75</v>
      </c>
      <c r="H2905" s="19" t="s">
        <v>43</v>
      </c>
      <c r="I2905" s="19" t="s">
        <v>7935</v>
      </c>
      <c r="O2905" s="19" t="s">
        <v>10771</v>
      </c>
      <c r="P2905" s="20">
        <v>41395</v>
      </c>
      <c r="Q2905" s="19" t="s">
        <v>29</v>
      </c>
      <c r="R2905" s="19">
        <v>5600</v>
      </c>
      <c r="S2905" s="19" t="str">
        <f>IF(COUNTIF($B$2:B2905,B2905)&gt;1,"重複","")</f>
        <v/>
      </c>
      <c r="T2905" s="19" t="s">
        <v>11124</v>
      </c>
    </row>
    <row r="2906" spans="1:20" s="19" customFormat="1" hidden="1">
      <c r="A2906" s="19">
        <v>720060332</v>
      </c>
      <c r="B2906" s="19">
        <v>20069313</v>
      </c>
      <c r="C2906" s="19" t="s">
        <v>3498</v>
      </c>
      <c r="D2906" s="19" t="s">
        <v>3499</v>
      </c>
      <c r="E2906" s="20">
        <v>38504</v>
      </c>
      <c r="F2906" s="20">
        <v>38807</v>
      </c>
      <c r="G2906" s="19" t="s">
        <v>75</v>
      </c>
      <c r="H2906" s="19" t="s">
        <v>43</v>
      </c>
      <c r="I2906" s="19" t="s">
        <v>6086</v>
      </c>
      <c r="O2906" s="19" t="s">
        <v>10771</v>
      </c>
      <c r="P2906" s="20">
        <v>41548</v>
      </c>
      <c r="Q2906" s="19" t="s">
        <v>29</v>
      </c>
      <c r="R2906" s="19">
        <v>6230</v>
      </c>
      <c r="S2906" s="19" t="str">
        <f>IF(COUNTIF($B$2:B2906,B2906)&gt;1,"重複","")</f>
        <v/>
      </c>
      <c r="T2906" s="19" t="s">
        <v>11124</v>
      </c>
    </row>
    <row r="2907" spans="1:20" s="19" customFormat="1" hidden="1">
      <c r="A2907" s="19">
        <v>720060333</v>
      </c>
      <c r="B2907" s="19">
        <v>20020490</v>
      </c>
      <c r="C2907" s="19" t="s">
        <v>122</v>
      </c>
      <c r="D2907" s="19" t="s">
        <v>123</v>
      </c>
      <c r="E2907" s="20">
        <v>36251</v>
      </c>
      <c r="F2907" s="20">
        <v>36616</v>
      </c>
      <c r="G2907" s="19" t="s">
        <v>75</v>
      </c>
      <c r="H2907" s="19" t="s">
        <v>125</v>
      </c>
      <c r="I2907" s="19" t="s">
        <v>11694</v>
      </c>
      <c r="O2907" s="19" t="s">
        <v>10764</v>
      </c>
      <c r="P2907" s="20">
        <v>44470</v>
      </c>
      <c r="Q2907" s="19" t="s">
        <v>29</v>
      </c>
      <c r="R2907" s="19">
        <v>6230</v>
      </c>
      <c r="S2907" s="19" t="str">
        <f>IF(COUNTIF($B$2:B2907,B2907)&gt;1,"重複","")</f>
        <v/>
      </c>
      <c r="T2907" s="19" t="s">
        <v>11124</v>
      </c>
    </row>
    <row r="2908" spans="1:20" s="19" customFormat="1" hidden="1">
      <c r="A2908" s="19">
        <v>720060333</v>
      </c>
      <c r="B2908" s="19">
        <v>20022932</v>
      </c>
      <c r="C2908" s="19" t="s">
        <v>122</v>
      </c>
      <c r="D2908" s="19" t="s">
        <v>123</v>
      </c>
      <c r="E2908" s="20">
        <v>35931</v>
      </c>
      <c r="F2908" s="20">
        <v>36250</v>
      </c>
      <c r="G2908" s="19" t="s">
        <v>75</v>
      </c>
      <c r="H2908" s="19" t="s">
        <v>43</v>
      </c>
      <c r="O2908" s="19" t="s">
        <v>10771</v>
      </c>
      <c r="P2908" s="20"/>
      <c r="R2908" s="19">
        <v>6230</v>
      </c>
      <c r="S2908" s="19" t="str">
        <f>IF(COUNTIF($B$2:B2908,B2908)&gt;1,"重複","")</f>
        <v/>
      </c>
      <c r="T2908" s="19" t="s">
        <v>11124</v>
      </c>
    </row>
    <row r="2909" spans="1:20" s="19" customFormat="1" hidden="1">
      <c r="A2909" s="19">
        <v>720060334</v>
      </c>
      <c r="B2909" s="19">
        <v>20036715</v>
      </c>
      <c r="C2909" s="19" t="s">
        <v>5923</v>
      </c>
      <c r="D2909" s="19" t="s">
        <v>5924</v>
      </c>
      <c r="E2909" s="20">
        <v>36999</v>
      </c>
      <c r="F2909" s="20">
        <v>37346</v>
      </c>
      <c r="G2909" s="19" t="s">
        <v>75</v>
      </c>
      <c r="H2909" s="19" t="s">
        <v>94</v>
      </c>
      <c r="I2909" s="19" t="s">
        <v>12061</v>
      </c>
      <c r="J2909" s="19" t="s">
        <v>12062</v>
      </c>
      <c r="K2909" s="19" t="s">
        <v>5925</v>
      </c>
      <c r="L2909" s="19" t="s">
        <v>12063</v>
      </c>
      <c r="O2909" s="19" t="s">
        <v>10768</v>
      </c>
      <c r="P2909" s="20"/>
      <c r="R2909" s="19">
        <v>2370</v>
      </c>
      <c r="S2909" s="19" t="str">
        <f>IF(COUNTIF($B$2:B2909,B2909)&gt;1,"重複","")</f>
        <v/>
      </c>
      <c r="T2909" s="19" t="s">
        <v>11124</v>
      </c>
    </row>
    <row r="2910" spans="1:20" s="19" customFormat="1" hidden="1">
      <c r="A2910" s="19">
        <v>720060335</v>
      </c>
      <c r="B2910" s="19">
        <v>20024144</v>
      </c>
      <c r="C2910" s="19" t="s">
        <v>3834</v>
      </c>
      <c r="D2910" s="19" t="s">
        <v>3835</v>
      </c>
      <c r="E2910" s="20">
        <v>36100</v>
      </c>
      <c r="F2910" s="20">
        <v>36250</v>
      </c>
      <c r="G2910" s="19" t="s">
        <v>75</v>
      </c>
      <c r="H2910" s="19" t="s">
        <v>43</v>
      </c>
      <c r="I2910" s="19" t="s">
        <v>12198</v>
      </c>
      <c r="O2910" s="19" t="s">
        <v>10771</v>
      </c>
      <c r="P2910" s="20"/>
      <c r="R2910" s="19">
        <v>6230</v>
      </c>
      <c r="S2910" s="19" t="str">
        <f>IF(COUNTIF($B$2:B2910,B2910)&gt;1,"重複","")</f>
        <v/>
      </c>
      <c r="T2910" s="19" t="s">
        <v>11124</v>
      </c>
    </row>
    <row r="2911" spans="1:20" s="19" customFormat="1" hidden="1">
      <c r="A2911" s="19">
        <v>720060336</v>
      </c>
      <c r="B2911" s="19">
        <v>20023681</v>
      </c>
      <c r="C2911" s="19" t="s">
        <v>6973</v>
      </c>
      <c r="D2911" s="19" t="s">
        <v>6974</v>
      </c>
      <c r="E2911" s="20">
        <v>35947</v>
      </c>
      <c r="F2911" s="20">
        <v>36250</v>
      </c>
      <c r="G2911" s="19" t="s">
        <v>75</v>
      </c>
      <c r="H2911" s="19" t="s">
        <v>43</v>
      </c>
      <c r="O2911" s="19" t="s">
        <v>10771</v>
      </c>
      <c r="P2911" s="20"/>
      <c r="R2911" s="19">
        <v>5730</v>
      </c>
      <c r="S2911" s="19" t="str">
        <f>IF(COUNTIF($B$2:B2911,B2911)&gt;1,"重複","")</f>
        <v/>
      </c>
      <c r="T2911" s="19" t="s">
        <v>11124</v>
      </c>
    </row>
    <row r="2912" spans="1:20" s="19" customFormat="1" hidden="1">
      <c r="A2912" s="19">
        <v>720060337</v>
      </c>
      <c r="B2912" s="19">
        <v>20024757</v>
      </c>
      <c r="C2912" s="19" t="s">
        <v>2332</v>
      </c>
      <c r="D2912" s="19" t="s">
        <v>2333</v>
      </c>
      <c r="E2912" s="20">
        <v>35886</v>
      </c>
      <c r="F2912" s="20">
        <v>36250</v>
      </c>
      <c r="G2912" s="19" t="s">
        <v>75</v>
      </c>
      <c r="H2912" s="19" t="s">
        <v>43</v>
      </c>
      <c r="O2912" s="19" t="s">
        <v>10771</v>
      </c>
      <c r="P2912" s="20">
        <v>41395</v>
      </c>
      <c r="Q2912" s="19" t="s">
        <v>29</v>
      </c>
      <c r="R2912" s="19">
        <v>5230</v>
      </c>
      <c r="S2912" s="19" t="str">
        <f>IF(COUNTIF($B$2:B2912,B2912)&gt;1,"重複","")</f>
        <v/>
      </c>
      <c r="T2912" s="19" t="s">
        <v>11124</v>
      </c>
    </row>
    <row r="2913" spans="1:20" s="19" customFormat="1" hidden="1">
      <c r="A2913" s="19">
        <v>720060338</v>
      </c>
      <c r="B2913" s="19">
        <v>20036548</v>
      </c>
      <c r="C2913" s="19" t="s">
        <v>13419</v>
      </c>
      <c r="D2913" s="19" t="s">
        <v>13420</v>
      </c>
      <c r="E2913" s="20">
        <v>36982</v>
      </c>
      <c r="F2913" s="20">
        <v>37346</v>
      </c>
      <c r="G2913" s="19" t="s">
        <v>12416</v>
      </c>
      <c r="H2913" s="19" t="s">
        <v>43</v>
      </c>
      <c r="I2913" s="19" t="s">
        <v>6086</v>
      </c>
      <c r="O2913" s="19" t="s">
        <v>10771</v>
      </c>
      <c r="P2913" s="20"/>
      <c r="R2913" s="19">
        <v>0</v>
      </c>
      <c r="S2913" s="19" t="str">
        <f>IF(COUNTIF($B$2:B2913,B2913)&gt;1,"重複","")</f>
        <v/>
      </c>
      <c r="T2913" s="19" t="s">
        <v>12418</v>
      </c>
    </row>
    <row r="2914" spans="1:20" s="19" customFormat="1" hidden="1">
      <c r="A2914" s="19">
        <v>720060339</v>
      </c>
      <c r="B2914" s="19">
        <v>20031569</v>
      </c>
      <c r="C2914" s="19" t="s">
        <v>4874</v>
      </c>
      <c r="D2914" s="19" t="s">
        <v>4875</v>
      </c>
      <c r="E2914" s="20">
        <v>35886</v>
      </c>
      <c r="F2914" s="20">
        <v>36250</v>
      </c>
      <c r="G2914" s="19" t="s">
        <v>75</v>
      </c>
      <c r="H2914" s="19" t="s">
        <v>94</v>
      </c>
      <c r="O2914" s="19" t="s">
        <v>10768</v>
      </c>
      <c r="P2914" s="20"/>
      <c r="R2914" s="19">
        <v>6230</v>
      </c>
      <c r="S2914" s="19" t="str">
        <f>IF(COUNTIF($B$2:B2914,B2914)&gt;1,"重複","")</f>
        <v/>
      </c>
      <c r="T2914" s="19" t="s">
        <v>11124</v>
      </c>
    </row>
    <row r="2915" spans="1:20" s="19" customFormat="1" hidden="1">
      <c r="A2915" s="19">
        <v>720060340</v>
      </c>
      <c r="B2915" s="19">
        <v>20060866</v>
      </c>
      <c r="C2915" s="19" t="s">
        <v>3452</v>
      </c>
      <c r="D2915" s="19" t="s">
        <v>3453</v>
      </c>
      <c r="E2915" s="20">
        <v>38139</v>
      </c>
      <c r="F2915" s="20">
        <v>38442</v>
      </c>
      <c r="G2915" s="19" t="s">
        <v>75</v>
      </c>
      <c r="H2915" s="19" t="s">
        <v>43</v>
      </c>
      <c r="I2915" s="19" t="s">
        <v>8519</v>
      </c>
      <c r="O2915" s="19" t="s">
        <v>10771</v>
      </c>
      <c r="P2915" s="20">
        <v>41563</v>
      </c>
      <c r="Q2915" s="19" t="s">
        <v>29</v>
      </c>
      <c r="R2915" s="19">
        <v>6230</v>
      </c>
      <c r="S2915" s="19" t="str">
        <f>IF(COUNTIF($B$2:B2915,B2915)&gt;1,"重複","")</f>
        <v/>
      </c>
      <c r="T2915" s="19" t="s">
        <v>11124</v>
      </c>
    </row>
    <row r="2916" spans="1:20" s="19" customFormat="1" hidden="1">
      <c r="A2916" s="19">
        <v>720060340</v>
      </c>
      <c r="B2916" s="19">
        <v>20121591</v>
      </c>
      <c r="C2916" s="19" t="s">
        <v>3452</v>
      </c>
      <c r="D2916" s="19" t="s">
        <v>3453</v>
      </c>
      <c r="E2916" s="20">
        <v>40817</v>
      </c>
      <c r="F2916" s="20">
        <v>40999</v>
      </c>
      <c r="G2916" s="19" t="s">
        <v>12416</v>
      </c>
      <c r="H2916" s="19" t="s">
        <v>43</v>
      </c>
      <c r="I2916" s="19" t="s">
        <v>13421</v>
      </c>
      <c r="O2916" s="19" t="s">
        <v>10771</v>
      </c>
      <c r="P2916" s="20"/>
      <c r="R2916" s="19">
        <v>0</v>
      </c>
      <c r="S2916" s="19" t="str">
        <f>IF(COUNTIF($B$2:B2916,B2916)&gt;1,"重複","")</f>
        <v/>
      </c>
      <c r="T2916" s="19" t="s">
        <v>12418</v>
      </c>
    </row>
    <row r="2917" spans="1:20" s="19" customFormat="1" hidden="1">
      <c r="A2917" s="19">
        <v>720060341</v>
      </c>
      <c r="B2917" s="19">
        <v>20026855</v>
      </c>
      <c r="C2917" s="19" t="s">
        <v>584</v>
      </c>
      <c r="D2917" s="19" t="s">
        <v>585</v>
      </c>
      <c r="E2917" s="20">
        <v>37012</v>
      </c>
      <c r="F2917" s="20">
        <v>37346</v>
      </c>
      <c r="G2917" s="19" t="s">
        <v>75</v>
      </c>
      <c r="H2917" s="19" t="s">
        <v>43</v>
      </c>
      <c r="I2917" s="19" t="s">
        <v>8341</v>
      </c>
      <c r="O2917" s="19" t="s">
        <v>10771</v>
      </c>
      <c r="P2917" s="20">
        <v>41395</v>
      </c>
      <c r="Q2917" s="19" t="s">
        <v>29</v>
      </c>
      <c r="R2917" s="19">
        <v>5730</v>
      </c>
      <c r="S2917" s="19" t="str">
        <f>IF(COUNTIF($B$2:B2917,B2917)&gt;1,"重複","")</f>
        <v/>
      </c>
      <c r="T2917" s="19" t="s">
        <v>11124</v>
      </c>
    </row>
    <row r="2918" spans="1:20" s="19" customFormat="1" hidden="1">
      <c r="A2918" s="19">
        <v>720060342</v>
      </c>
      <c r="B2918" s="19">
        <v>20023041</v>
      </c>
      <c r="C2918" s="19" t="s">
        <v>6969</v>
      </c>
      <c r="D2918" s="19" t="s">
        <v>6970</v>
      </c>
      <c r="E2918" s="20">
        <v>36069</v>
      </c>
      <c r="F2918" s="20">
        <v>36250</v>
      </c>
      <c r="G2918" s="19" t="s">
        <v>75</v>
      </c>
      <c r="H2918" s="19" t="s">
        <v>43</v>
      </c>
      <c r="I2918" s="19" t="s">
        <v>6072</v>
      </c>
      <c r="O2918" s="19" t="s">
        <v>10771</v>
      </c>
      <c r="P2918" s="20"/>
      <c r="R2918" s="19">
        <v>5730</v>
      </c>
      <c r="S2918" s="19" t="str">
        <f>IF(COUNTIF($B$2:B2918,B2918)&gt;1,"重複","")</f>
        <v/>
      </c>
      <c r="T2918" s="19" t="s">
        <v>11124</v>
      </c>
    </row>
    <row r="2919" spans="1:20" s="19" customFormat="1" hidden="1">
      <c r="A2919" s="19">
        <v>720060343</v>
      </c>
      <c r="B2919" s="19">
        <v>20071981</v>
      </c>
      <c r="C2919" s="19" t="s">
        <v>7148</v>
      </c>
      <c r="D2919" s="19" t="s">
        <v>7149</v>
      </c>
      <c r="E2919" s="20">
        <v>38749</v>
      </c>
      <c r="F2919" s="20">
        <v>38807</v>
      </c>
      <c r="G2919" s="19" t="s">
        <v>75</v>
      </c>
      <c r="H2919" s="19" t="s">
        <v>33</v>
      </c>
      <c r="I2919" s="19" t="s">
        <v>100</v>
      </c>
      <c r="O2919" s="19" t="s">
        <v>10770</v>
      </c>
      <c r="P2919" s="20"/>
      <c r="R2919" s="19">
        <v>6100</v>
      </c>
      <c r="S2919" s="19" t="str">
        <f>IF(COUNTIF($B$2:B2919,B2919)&gt;1,"重複","")</f>
        <v/>
      </c>
      <c r="T2919" s="19" t="s">
        <v>11124</v>
      </c>
    </row>
    <row r="2920" spans="1:20" s="19" customFormat="1" hidden="1">
      <c r="A2920" s="19">
        <v>720060344</v>
      </c>
      <c r="B2920" s="19">
        <v>20075529</v>
      </c>
      <c r="C2920" s="19" t="s">
        <v>2039</v>
      </c>
      <c r="D2920" s="19" t="s">
        <v>2040</v>
      </c>
      <c r="E2920" s="20">
        <v>38838</v>
      </c>
      <c r="F2920" s="20">
        <v>39172</v>
      </c>
      <c r="G2920" s="19" t="s">
        <v>75</v>
      </c>
      <c r="H2920" s="19" t="s">
        <v>43</v>
      </c>
      <c r="I2920" s="19" t="s">
        <v>42</v>
      </c>
      <c r="O2920" s="19" t="s">
        <v>10771</v>
      </c>
      <c r="P2920" s="20">
        <v>44562</v>
      </c>
      <c r="Q2920" s="19" t="s">
        <v>29</v>
      </c>
      <c r="R2920" s="19">
        <v>6230</v>
      </c>
      <c r="S2920" s="19" t="str">
        <f>IF(COUNTIF($B$2:B2920,B2920)&gt;1,"重複","")</f>
        <v/>
      </c>
      <c r="T2920" s="19" t="s">
        <v>11124</v>
      </c>
    </row>
    <row r="2921" spans="1:20" s="19" customFormat="1" hidden="1">
      <c r="A2921" s="19">
        <v>720060345</v>
      </c>
      <c r="B2921" s="19">
        <v>20073262</v>
      </c>
      <c r="C2921" s="19" t="s">
        <v>6981</v>
      </c>
      <c r="D2921" s="19" t="s">
        <v>6982</v>
      </c>
      <c r="E2921" s="20">
        <v>38838</v>
      </c>
      <c r="F2921" s="20">
        <v>39172</v>
      </c>
      <c r="G2921" s="19" t="s">
        <v>75</v>
      </c>
      <c r="H2921" s="19" t="s">
        <v>2660</v>
      </c>
      <c r="I2921" s="19" t="s">
        <v>6983</v>
      </c>
      <c r="O2921" s="19" t="s">
        <v>10769</v>
      </c>
      <c r="P2921" s="20"/>
      <c r="R2921" s="19">
        <v>6600</v>
      </c>
      <c r="S2921" s="19" t="str">
        <f>IF(COUNTIF($B$2:B2921,B2921)&gt;1,"重複","")</f>
        <v/>
      </c>
      <c r="T2921" s="19" t="s">
        <v>11124</v>
      </c>
    </row>
    <row r="2922" spans="1:20" s="19" customFormat="1" hidden="1">
      <c r="A2922" s="19">
        <v>720060346</v>
      </c>
      <c r="B2922" s="19">
        <v>20075538</v>
      </c>
      <c r="C2922" s="19" t="s">
        <v>5039</v>
      </c>
      <c r="D2922" s="19" t="s">
        <v>5040</v>
      </c>
      <c r="E2922" s="20">
        <v>38838</v>
      </c>
      <c r="F2922" s="20">
        <v>39172</v>
      </c>
      <c r="G2922" s="19" t="s">
        <v>75</v>
      </c>
      <c r="H2922" s="19" t="s">
        <v>43</v>
      </c>
      <c r="I2922" s="19" t="s">
        <v>7589</v>
      </c>
      <c r="O2922" s="19" t="s">
        <v>10771</v>
      </c>
      <c r="P2922" s="20"/>
      <c r="R2922" s="19">
        <v>6600</v>
      </c>
      <c r="S2922" s="19" t="str">
        <f>IF(COUNTIF($B$2:B2922,B2922)&gt;1,"重複","")</f>
        <v/>
      </c>
      <c r="T2922" s="19" t="s">
        <v>11124</v>
      </c>
    </row>
    <row r="2923" spans="1:20" s="19" customFormat="1" hidden="1">
      <c r="A2923" s="19">
        <v>720060347</v>
      </c>
      <c r="B2923" s="19">
        <v>20052358</v>
      </c>
      <c r="C2923" s="19" t="s">
        <v>7146</v>
      </c>
      <c r="D2923" s="19" t="s">
        <v>7147</v>
      </c>
      <c r="E2923" s="20">
        <v>37773</v>
      </c>
      <c r="F2923" s="20">
        <v>38077</v>
      </c>
      <c r="G2923" s="19" t="s">
        <v>75</v>
      </c>
      <c r="H2923" s="19" t="s">
        <v>43</v>
      </c>
      <c r="I2923" s="19" t="s">
        <v>5080</v>
      </c>
      <c r="O2923" s="19" t="s">
        <v>10771</v>
      </c>
      <c r="P2923" s="20"/>
      <c r="R2923" s="19">
        <v>5230</v>
      </c>
      <c r="S2923" s="19" t="str">
        <f>IF(COUNTIF($B$2:B2923,B2923)&gt;1,"重複","")</f>
        <v/>
      </c>
      <c r="T2923" s="19" t="s">
        <v>11124</v>
      </c>
    </row>
    <row r="2924" spans="1:20" s="19" customFormat="1" hidden="1">
      <c r="A2924" s="19">
        <v>720060348</v>
      </c>
      <c r="B2924" s="19">
        <v>20073360</v>
      </c>
      <c r="C2924" s="19" t="s">
        <v>13422</v>
      </c>
      <c r="D2924" s="19" t="s">
        <v>13423</v>
      </c>
      <c r="E2924" s="20">
        <v>38838</v>
      </c>
      <c r="F2924" s="20">
        <v>39172</v>
      </c>
      <c r="G2924" s="19" t="s">
        <v>12416</v>
      </c>
      <c r="H2924" s="19" t="s">
        <v>43</v>
      </c>
      <c r="I2924" s="19" t="s">
        <v>5556</v>
      </c>
      <c r="O2924" s="19" t="s">
        <v>10771</v>
      </c>
      <c r="P2924" s="20"/>
      <c r="R2924" s="19">
        <v>0</v>
      </c>
      <c r="S2924" s="19" t="str">
        <f>IF(COUNTIF($B$2:B2924,B2924)&gt;1,"重複","")</f>
        <v/>
      </c>
      <c r="T2924" s="19" t="s">
        <v>12418</v>
      </c>
    </row>
    <row r="2925" spans="1:20" s="19" customFormat="1" hidden="1">
      <c r="A2925" s="19">
        <v>720060349</v>
      </c>
      <c r="B2925" s="19">
        <v>20072550</v>
      </c>
      <c r="C2925" s="19" t="s">
        <v>6037</v>
      </c>
      <c r="D2925" s="19" t="s">
        <v>6038</v>
      </c>
      <c r="E2925" s="20">
        <v>38768</v>
      </c>
      <c r="F2925" s="20">
        <v>38807</v>
      </c>
      <c r="G2925" s="19" t="s">
        <v>75</v>
      </c>
      <c r="H2925" s="19" t="s">
        <v>69</v>
      </c>
      <c r="I2925" s="19" t="s">
        <v>5233</v>
      </c>
      <c r="O2925" s="19" t="s">
        <v>10801</v>
      </c>
      <c r="P2925" s="20"/>
      <c r="R2925" s="19">
        <v>6600</v>
      </c>
      <c r="S2925" s="19" t="str">
        <f>IF(COUNTIF($B$2:B2925,B2925)&gt;1,"重複","")</f>
        <v/>
      </c>
      <c r="T2925" s="19" t="s">
        <v>11124</v>
      </c>
    </row>
    <row r="2926" spans="1:20" s="19" customFormat="1" hidden="1">
      <c r="A2926" s="19">
        <v>720060350</v>
      </c>
      <c r="B2926" s="19">
        <v>20072666</v>
      </c>
      <c r="C2926" s="19" t="s">
        <v>7143</v>
      </c>
      <c r="D2926" s="19" t="s">
        <v>7144</v>
      </c>
      <c r="E2926" s="20">
        <v>38768</v>
      </c>
      <c r="F2926" s="20">
        <v>38807</v>
      </c>
      <c r="G2926" s="19" t="s">
        <v>75</v>
      </c>
      <c r="H2926" s="19" t="s">
        <v>94</v>
      </c>
      <c r="I2926" s="19" t="s">
        <v>7145</v>
      </c>
      <c r="O2926" s="19" t="s">
        <v>10768</v>
      </c>
      <c r="P2926" s="20"/>
      <c r="R2926" s="19">
        <v>6600</v>
      </c>
      <c r="S2926" s="19" t="str">
        <f>IF(COUNTIF($B$2:B2926,B2926)&gt;1,"重複","")</f>
        <v/>
      </c>
      <c r="T2926" s="19" t="s">
        <v>11124</v>
      </c>
    </row>
    <row r="2927" spans="1:20" s="19" customFormat="1" hidden="1">
      <c r="A2927" s="19">
        <v>720060351</v>
      </c>
      <c r="B2927" s="19">
        <v>20072434</v>
      </c>
      <c r="C2927" s="19" t="s">
        <v>6108</v>
      </c>
      <c r="D2927" s="19" t="s">
        <v>6109</v>
      </c>
      <c r="E2927" s="20">
        <v>38768</v>
      </c>
      <c r="F2927" s="20">
        <v>38807</v>
      </c>
      <c r="G2927" s="19" t="s">
        <v>75</v>
      </c>
      <c r="H2927" s="19" t="s">
        <v>28</v>
      </c>
      <c r="I2927" s="19" t="s">
        <v>5072</v>
      </c>
      <c r="O2927" s="19" t="s">
        <v>10787</v>
      </c>
      <c r="P2927" s="20"/>
      <c r="R2927" s="19">
        <v>6600</v>
      </c>
      <c r="S2927" s="19" t="str">
        <f>IF(COUNTIF($B$2:B2927,B2927)&gt;1,"重複","")</f>
        <v/>
      </c>
      <c r="T2927" s="19" t="s">
        <v>11124</v>
      </c>
    </row>
    <row r="2928" spans="1:20" s="19" customFormat="1" hidden="1">
      <c r="A2928" s="19">
        <v>720060352</v>
      </c>
      <c r="B2928" s="19">
        <v>20041001</v>
      </c>
      <c r="C2928" s="19" t="s">
        <v>6339</v>
      </c>
      <c r="D2928" s="19" t="s">
        <v>6340</v>
      </c>
      <c r="E2928" s="20">
        <v>37347</v>
      </c>
      <c r="F2928" s="20">
        <v>37711</v>
      </c>
      <c r="G2928" s="19" t="s">
        <v>75</v>
      </c>
      <c r="H2928" s="19" t="s">
        <v>43</v>
      </c>
      <c r="I2928" s="19" t="s">
        <v>3587</v>
      </c>
      <c r="O2928" s="19" t="s">
        <v>10771</v>
      </c>
      <c r="P2928" s="20"/>
      <c r="R2928" s="19">
        <v>5600</v>
      </c>
      <c r="S2928" s="19" t="str">
        <f>IF(COUNTIF($B$2:B2928,B2928)&gt;1,"重複","")</f>
        <v/>
      </c>
      <c r="T2928" s="19" t="s">
        <v>11124</v>
      </c>
    </row>
    <row r="2929" spans="1:20" s="19" customFormat="1" hidden="1">
      <c r="A2929" s="19">
        <v>720060353</v>
      </c>
      <c r="B2929" s="19">
        <v>20073582</v>
      </c>
      <c r="C2929" s="19" t="s">
        <v>6984</v>
      </c>
      <c r="D2929" s="19" t="s">
        <v>6985</v>
      </c>
      <c r="E2929" s="20">
        <v>38838</v>
      </c>
      <c r="F2929" s="20">
        <v>39172</v>
      </c>
      <c r="G2929" s="19" t="s">
        <v>75</v>
      </c>
      <c r="H2929" s="19" t="s">
        <v>28</v>
      </c>
      <c r="I2929" s="19" t="s">
        <v>6986</v>
      </c>
      <c r="O2929" s="19" t="s">
        <v>10787</v>
      </c>
      <c r="P2929" s="20"/>
      <c r="R2929" s="19">
        <v>6600</v>
      </c>
      <c r="S2929" s="19" t="str">
        <f>IF(COUNTIF($B$2:B2929,B2929)&gt;1,"重複","")</f>
        <v/>
      </c>
      <c r="T2929" s="19" t="s">
        <v>11124</v>
      </c>
    </row>
    <row r="2930" spans="1:20" s="19" customFormat="1" hidden="1">
      <c r="A2930" s="19">
        <v>720060354</v>
      </c>
      <c r="B2930" s="19">
        <v>20064859</v>
      </c>
      <c r="C2930" s="19" t="s">
        <v>7130</v>
      </c>
      <c r="D2930" s="19" t="s">
        <v>7131</v>
      </c>
      <c r="E2930" s="20">
        <v>38412</v>
      </c>
      <c r="F2930" s="20">
        <v>38442</v>
      </c>
      <c r="G2930" s="19" t="s">
        <v>75</v>
      </c>
      <c r="H2930" s="19" t="s">
        <v>76</v>
      </c>
      <c r="I2930" s="19" t="s">
        <v>7603</v>
      </c>
      <c r="O2930" s="19" t="s">
        <v>10776</v>
      </c>
      <c r="P2930" s="20"/>
      <c r="R2930" s="19">
        <v>0</v>
      </c>
      <c r="S2930" s="19" t="str">
        <f>IF(COUNTIF($B$2:B2930,B2930)&gt;1,"重複","")</f>
        <v/>
      </c>
      <c r="T2930" s="19" t="s">
        <v>11124</v>
      </c>
    </row>
    <row r="2931" spans="1:20" s="19" customFormat="1" hidden="1">
      <c r="A2931" s="19">
        <v>720060355</v>
      </c>
      <c r="B2931" s="19">
        <v>20076612</v>
      </c>
      <c r="C2931" s="19" t="s">
        <v>13424</v>
      </c>
      <c r="D2931" s="19" t="s">
        <v>13425</v>
      </c>
      <c r="E2931" s="20">
        <v>38849</v>
      </c>
      <c r="F2931" s="20">
        <v>39172</v>
      </c>
      <c r="G2931" s="19" t="s">
        <v>12416</v>
      </c>
      <c r="H2931" s="19" t="s">
        <v>43</v>
      </c>
      <c r="I2931" s="19" t="s">
        <v>2502</v>
      </c>
      <c r="O2931" s="19" t="s">
        <v>10771</v>
      </c>
      <c r="P2931" s="20"/>
      <c r="R2931" s="19">
        <v>0</v>
      </c>
      <c r="S2931" s="19" t="str">
        <f>IF(COUNTIF($B$2:B2931,B2931)&gt;1,"重複","")</f>
        <v/>
      </c>
      <c r="T2931" s="19" t="s">
        <v>12418</v>
      </c>
    </row>
    <row r="2932" spans="1:20" s="19" customFormat="1" hidden="1">
      <c r="A2932" s="19">
        <v>720060356</v>
      </c>
      <c r="B2932" s="19">
        <v>20064840</v>
      </c>
      <c r="C2932" s="19" t="s">
        <v>7128</v>
      </c>
      <c r="D2932" s="19" t="s">
        <v>7129</v>
      </c>
      <c r="E2932" s="20">
        <v>38412</v>
      </c>
      <c r="F2932" s="20">
        <v>38442</v>
      </c>
      <c r="G2932" s="19" t="s">
        <v>75</v>
      </c>
      <c r="H2932" s="19" t="s">
        <v>76</v>
      </c>
      <c r="I2932" s="19" t="s">
        <v>7603</v>
      </c>
      <c r="O2932" s="19" t="s">
        <v>10776</v>
      </c>
      <c r="P2932" s="20"/>
      <c r="R2932" s="19">
        <v>6100</v>
      </c>
      <c r="S2932" s="19" t="str">
        <f>IF(COUNTIF($B$2:B2932,B2932)&gt;1,"重複","")</f>
        <v/>
      </c>
      <c r="T2932" s="19" t="s">
        <v>11124</v>
      </c>
    </row>
    <row r="2933" spans="1:20" s="19" customFormat="1" hidden="1">
      <c r="A2933" s="19">
        <v>720060357</v>
      </c>
      <c r="B2933" s="19">
        <v>20064812</v>
      </c>
      <c r="C2933" s="19" t="s">
        <v>13426</v>
      </c>
      <c r="D2933" s="19" t="s">
        <v>13427</v>
      </c>
      <c r="E2933" s="20">
        <v>38412</v>
      </c>
      <c r="F2933" s="20">
        <v>38442</v>
      </c>
      <c r="G2933" s="19" t="s">
        <v>12416</v>
      </c>
      <c r="H2933" s="19" t="s">
        <v>76</v>
      </c>
      <c r="I2933" s="19" t="s">
        <v>7603</v>
      </c>
      <c r="O2933" s="19" t="s">
        <v>10776</v>
      </c>
      <c r="P2933" s="20"/>
      <c r="R2933" s="19">
        <v>6100</v>
      </c>
      <c r="S2933" s="19" t="str">
        <f>IF(COUNTIF($B$2:B2933,B2933)&gt;1,"重複","")</f>
        <v/>
      </c>
      <c r="T2933" s="19" t="s">
        <v>12418</v>
      </c>
    </row>
    <row r="2934" spans="1:20" s="19" customFormat="1" hidden="1">
      <c r="A2934" s="19">
        <v>720060358</v>
      </c>
      <c r="B2934" s="19">
        <v>20081432</v>
      </c>
      <c r="C2934" s="19" t="s">
        <v>6565</v>
      </c>
      <c r="D2934" s="19" t="s">
        <v>6566</v>
      </c>
      <c r="E2934" s="20">
        <v>39188</v>
      </c>
      <c r="F2934" s="20">
        <v>39538</v>
      </c>
      <c r="G2934" s="19" t="s">
        <v>75</v>
      </c>
      <c r="H2934" s="19" t="s">
        <v>94</v>
      </c>
      <c r="I2934" s="19" t="s">
        <v>6567</v>
      </c>
      <c r="J2934" s="19" t="s">
        <v>6568</v>
      </c>
      <c r="O2934" s="19" t="s">
        <v>10768</v>
      </c>
      <c r="P2934" s="20"/>
      <c r="R2934" s="19">
        <v>5730</v>
      </c>
      <c r="S2934" s="19" t="str">
        <f>IF(COUNTIF($B$2:B2934,B2934)&gt;1,"重複","")</f>
        <v/>
      </c>
      <c r="T2934" s="19" t="s">
        <v>11124</v>
      </c>
    </row>
    <row r="2935" spans="1:20" s="19" customFormat="1" hidden="1">
      <c r="A2935" s="19">
        <v>720060358</v>
      </c>
      <c r="B2935" s="19">
        <v>20072940</v>
      </c>
      <c r="C2935" s="19" t="s">
        <v>6565</v>
      </c>
      <c r="D2935" s="19" t="s">
        <v>6566</v>
      </c>
      <c r="E2935" s="20">
        <v>38853</v>
      </c>
      <c r="F2935" s="20">
        <v>39172</v>
      </c>
      <c r="G2935" s="19" t="s">
        <v>75</v>
      </c>
      <c r="H2935" s="19" t="s">
        <v>94</v>
      </c>
      <c r="I2935" s="19" t="s">
        <v>6968</v>
      </c>
      <c r="O2935" s="19" t="s">
        <v>10768</v>
      </c>
      <c r="P2935" s="20"/>
      <c r="R2935" s="19">
        <v>5730</v>
      </c>
      <c r="S2935" s="19" t="str">
        <f>IF(COUNTIF($B$2:B2935,B2935)&gt;1,"重複","")</f>
        <v/>
      </c>
      <c r="T2935" s="19" t="s">
        <v>11124</v>
      </c>
    </row>
    <row r="2936" spans="1:20" s="19" customFormat="1" hidden="1">
      <c r="A2936" s="19">
        <v>720060359</v>
      </c>
      <c r="B2936" s="19">
        <v>20072620</v>
      </c>
      <c r="C2936" s="19" t="s">
        <v>7136</v>
      </c>
      <c r="D2936" s="19" t="s">
        <v>7137</v>
      </c>
      <c r="E2936" s="20">
        <v>38777</v>
      </c>
      <c r="F2936" s="20">
        <v>38807</v>
      </c>
      <c r="G2936" s="19" t="s">
        <v>75</v>
      </c>
      <c r="H2936" s="19" t="s">
        <v>76</v>
      </c>
      <c r="I2936" s="19" t="s">
        <v>6629</v>
      </c>
      <c r="O2936" s="19" t="s">
        <v>10776</v>
      </c>
      <c r="P2936" s="20"/>
      <c r="R2936" s="19">
        <v>4740</v>
      </c>
      <c r="S2936" s="19" t="str">
        <f>IF(COUNTIF($B$2:B2936,B2936)&gt;1,"重複","")</f>
        <v/>
      </c>
      <c r="T2936" s="19" t="s">
        <v>11124</v>
      </c>
    </row>
    <row r="2937" spans="1:20" s="19" customFormat="1" hidden="1">
      <c r="A2937" s="19">
        <v>720060360</v>
      </c>
      <c r="B2937" s="19">
        <v>20076171</v>
      </c>
      <c r="C2937" s="19" t="s">
        <v>6966</v>
      </c>
      <c r="D2937" s="19" t="s">
        <v>6967</v>
      </c>
      <c r="E2937" s="20">
        <v>38854</v>
      </c>
      <c r="F2937" s="20">
        <v>39172</v>
      </c>
      <c r="G2937" s="19" t="s">
        <v>75</v>
      </c>
      <c r="H2937" s="19" t="s">
        <v>2660</v>
      </c>
      <c r="I2937" s="19" t="s">
        <v>2314</v>
      </c>
      <c r="O2937" s="19" t="s">
        <v>10769</v>
      </c>
      <c r="P2937" s="20"/>
      <c r="R2937" s="19">
        <v>5230</v>
      </c>
      <c r="S2937" s="19" t="str">
        <f>IF(COUNTIF($B$2:B2937,B2937)&gt;1,"重複","")</f>
        <v/>
      </c>
      <c r="T2937" s="19" t="s">
        <v>11124</v>
      </c>
    </row>
    <row r="2938" spans="1:20" s="19" customFormat="1" hidden="1">
      <c r="A2938" s="19">
        <v>720060361</v>
      </c>
      <c r="B2938" s="19">
        <v>20076134</v>
      </c>
      <c r="C2938" s="19" t="s">
        <v>6962</v>
      </c>
      <c r="D2938" s="19" t="s">
        <v>6963</v>
      </c>
      <c r="E2938" s="20">
        <v>38854</v>
      </c>
      <c r="F2938" s="20">
        <v>39172</v>
      </c>
      <c r="G2938" s="19" t="s">
        <v>75</v>
      </c>
      <c r="H2938" s="19" t="s">
        <v>2660</v>
      </c>
      <c r="I2938" s="19" t="s">
        <v>2314</v>
      </c>
      <c r="O2938" s="19" t="s">
        <v>10769</v>
      </c>
      <c r="P2938" s="20"/>
      <c r="R2938" s="19">
        <v>5730</v>
      </c>
      <c r="S2938" s="19" t="str">
        <f>IF(COUNTIF($B$2:B2938,B2938)&gt;1,"重複","")</f>
        <v/>
      </c>
      <c r="T2938" s="19" t="s">
        <v>11124</v>
      </c>
    </row>
    <row r="2939" spans="1:20" s="19" customFormat="1" hidden="1">
      <c r="A2939" s="19">
        <v>720060362</v>
      </c>
      <c r="B2939" s="19">
        <v>20076116</v>
      </c>
      <c r="C2939" s="19" t="s">
        <v>6958</v>
      </c>
      <c r="D2939" s="19" t="s">
        <v>6959</v>
      </c>
      <c r="E2939" s="20">
        <v>38854</v>
      </c>
      <c r="F2939" s="20">
        <v>39172</v>
      </c>
      <c r="G2939" s="19" t="s">
        <v>75</v>
      </c>
      <c r="H2939" s="19" t="s">
        <v>2660</v>
      </c>
      <c r="I2939" s="19" t="s">
        <v>2314</v>
      </c>
      <c r="O2939" s="19" t="s">
        <v>10769</v>
      </c>
      <c r="P2939" s="20"/>
      <c r="R2939" s="19">
        <v>5730</v>
      </c>
      <c r="S2939" s="19" t="str">
        <f>IF(COUNTIF($B$2:B2939,B2939)&gt;1,"重複","")</f>
        <v/>
      </c>
      <c r="T2939" s="19" t="s">
        <v>11124</v>
      </c>
    </row>
    <row r="2940" spans="1:20" s="19" customFormat="1" hidden="1">
      <c r="A2940" s="19">
        <v>720060363</v>
      </c>
      <c r="B2940" s="19">
        <v>20076143</v>
      </c>
      <c r="C2940" s="19" t="s">
        <v>6964</v>
      </c>
      <c r="D2940" s="19" t="s">
        <v>6965</v>
      </c>
      <c r="E2940" s="20">
        <v>38854</v>
      </c>
      <c r="F2940" s="20">
        <v>39172</v>
      </c>
      <c r="G2940" s="19" t="s">
        <v>75</v>
      </c>
      <c r="H2940" s="19" t="s">
        <v>2660</v>
      </c>
      <c r="I2940" s="19" t="s">
        <v>2314</v>
      </c>
      <c r="O2940" s="19" t="s">
        <v>10769</v>
      </c>
      <c r="P2940" s="20"/>
      <c r="R2940" s="19">
        <v>5730</v>
      </c>
      <c r="S2940" s="19" t="str">
        <f>IF(COUNTIF($B$2:B2940,B2940)&gt;1,"重複","")</f>
        <v/>
      </c>
      <c r="T2940" s="19" t="s">
        <v>11124</v>
      </c>
    </row>
    <row r="2941" spans="1:20" s="19" customFormat="1" hidden="1">
      <c r="A2941" s="19">
        <v>720060364</v>
      </c>
      <c r="B2941" s="19">
        <v>20076152</v>
      </c>
      <c r="C2941" s="19" t="s">
        <v>13428</v>
      </c>
      <c r="D2941" s="19" t="s">
        <v>13429</v>
      </c>
      <c r="E2941" s="20">
        <v>38854</v>
      </c>
      <c r="F2941" s="20">
        <v>39172</v>
      </c>
      <c r="G2941" s="19" t="s">
        <v>12416</v>
      </c>
      <c r="H2941" s="19" t="s">
        <v>2660</v>
      </c>
      <c r="I2941" s="19" t="s">
        <v>2314</v>
      </c>
      <c r="O2941" s="19" t="s">
        <v>10769</v>
      </c>
      <c r="P2941" s="20"/>
      <c r="R2941" s="19">
        <v>0</v>
      </c>
      <c r="S2941" s="19" t="str">
        <f>IF(COUNTIF($B$2:B2941,B2941)&gt;1,"重複","")</f>
        <v/>
      </c>
      <c r="T2941" s="19" t="s">
        <v>12418</v>
      </c>
    </row>
    <row r="2942" spans="1:20" s="19" customFormat="1" hidden="1">
      <c r="A2942" s="19">
        <v>720060365</v>
      </c>
      <c r="B2942" s="19">
        <v>20076161</v>
      </c>
      <c r="C2942" s="19" t="s">
        <v>2424</v>
      </c>
      <c r="D2942" s="19" t="s">
        <v>2425</v>
      </c>
      <c r="E2942" s="20">
        <v>38854</v>
      </c>
      <c r="F2942" s="20">
        <v>39172</v>
      </c>
      <c r="G2942" s="19" t="s">
        <v>75</v>
      </c>
      <c r="H2942" s="19" t="s">
        <v>10781</v>
      </c>
      <c r="I2942" s="19" t="s">
        <v>2314</v>
      </c>
      <c r="O2942" s="19" t="s">
        <v>10782</v>
      </c>
      <c r="P2942" s="20">
        <v>41374</v>
      </c>
      <c r="Q2942" s="19" t="s">
        <v>29</v>
      </c>
      <c r="R2942" s="19">
        <v>5230</v>
      </c>
      <c r="S2942" s="19" t="str">
        <f>IF(COUNTIF($B$2:B2942,B2942)&gt;1,"重複","")</f>
        <v/>
      </c>
      <c r="T2942" s="19" t="s">
        <v>11124</v>
      </c>
    </row>
    <row r="2943" spans="1:20" s="19" customFormat="1" hidden="1">
      <c r="A2943" s="19">
        <v>720060366</v>
      </c>
      <c r="B2943" s="19">
        <v>20076125</v>
      </c>
      <c r="C2943" s="19" t="s">
        <v>6960</v>
      </c>
      <c r="D2943" s="19" t="s">
        <v>6961</v>
      </c>
      <c r="E2943" s="20">
        <v>38854</v>
      </c>
      <c r="F2943" s="20">
        <v>39172</v>
      </c>
      <c r="G2943" s="19" t="s">
        <v>75</v>
      </c>
      <c r="H2943" s="19" t="s">
        <v>2660</v>
      </c>
      <c r="I2943" s="19" t="s">
        <v>2314</v>
      </c>
      <c r="O2943" s="19" t="s">
        <v>10769</v>
      </c>
      <c r="P2943" s="20"/>
      <c r="R2943" s="19">
        <v>6230</v>
      </c>
      <c r="S2943" s="19" t="str">
        <f>IF(COUNTIF($B$2:B2943,B2943)&gt;1,"重複","")</f>
        <v/>
      </c>
      <c r="T2943" s="19" t="s">
        <v>11124</v>
      </c>
    </row>
    <row r="2944" spans="1:20" s="19" customFormat="1" hidden="1">
      <c r="A2944" s="19">
        <v>720060367</v>
      </c>
      <c r="B2944" s="19">
        <v>20076107</v>
      </c>
      <c r="C2944" s="19" t="s">
        <v>6956</v>
      </c>
      <c r="D2944" s="19" t="s">
        <v>6957</v>
      </c>
      <c r="E2944" s="20">
        <v>38854</v>
      </c>
      <c r="F2944" s="20">
        <v>39172</v>
      </c>
      <c r="G2944" s="19" t="s">
        <v>75</v>
      </c>
      <c r="H2944" s="19" t="s">
        <v>2660</v>
      </c>
      <c r="I2944" s="19" t="s">
        <v>2314</v>
      </c>
      <c r="O2944" s="19" t="s">
        <v>10769</v>
      </c>
      <c r="P2944" s="20"/>
      <c r="R2944" s="19">
        <v>6230</v>
      </c>
      <c r="S2944" s="19" t="str">
        <f>IF(COUNTIF($B$2:B2944,B2944)&gt;1,"重複","")</f>
        <v/>
      </c>
      <c r="T2944" s="19" t="s">
        <v>11124</v>
      </c>
    </row>
    <row r="2945" spans="1:20" s="19" customFormat="1" hidden="1">
      <c r="A2945" s="19">
        <v>720060368</v>
      </c>
      <c r="B2945" s="19">
        <v>20076905</v>
      </c>
      <c r="C2945" s="19" t="s">
        <v>3916</v>
      </c>
      <c r="D2945" s="19" t="s">
        <v>3917</v>
      </c>
      <c r="E2945" s="20">
        <v>38869</v>
      </c>
      <c r="F2945" s="20">
        <v>39172</v>
      </c>
      <c r="G2945" s="19" t="s">
        <v>75</v>
      </c>
      <c r="H2945" s="19" t="s">
        <v>43</v>
      </c>
      <c r="I2945" s="19" t="s">
        <v>1403</v>
      </c>
      <c r="O2945" s="19" t="s">
        <v>10771</v>
      </c>
      <c r="P2945" s="20"/>
      <c r="R2945" s="19">
        <v>6100</v>
      </c>
      <c r="S2945" s="19" t="str">
        <f>IF(COUNTIF($B$2:B2945,B2945)&gt;1,"重複","")</f>
        <v/>
      </c>
      <c r="T2945" s="19" t="s">
        <v>11124</v>
      </c>
    </row>
    <row r="2946" spans="1:20" s="19" customFormat="1" hidden="1">
      <c r="A2946" s="19">
        <v>720060369</v>
      </c>
      <c r="B2946" s="19">
        <v>20022905</v>
      </c>
      <c r="C2946" s="19" t="s">
        <v>4100</v>
      </c>
      <c r="D2946" s="19" t="s">
        <v>4101</v>
      </c>
      <c r="E2946" s="20">
        <v>35886</v>
      </c>
      <c r="F2946" s="20">
        <v>36250</v>
      </c>
      <c r="G2946" s="19" t="s">
        <v>75</v>
      </c>
      <c r="H2946" s="19" t="s">
        <v>43</v>
      </c>
      <c r="O2946" s="19" t="s">
        <v>10771</v>
      </c>
      <c r="P2946" s="20"/>
      <c r="R2946" s="19">
        <v>6230</v>
      </c>
      <c r="S2946" s="19" t="str">
        <f>IF(COUNTIF($B$2:B2946,B2946)&gt;1,"重複","")</f>
        <v/>
      </c>
      <c r="T2946" s="19" t="s">
        <v>11124</v>
      </c>
    </row>
    <row r="2947" spans="1:20" s="19" customFormat="1" hidden="1">
      <c r="A2947" s="19">
        <v>720060370</v>
      </c>
      <c r="B2947" s="19">
        <v>20076932</v>
      </c>
      <c r="C2947" s="19" t="s">
        <v>6952</v>
      </c>
      <c r="D2947" s="19" t="s">
        <v>6953</v>
      </c>
      <c r="E2947" s="20">
        <v>38869</v>
      </c>
      <c r="F2947" s="20">
        <v>39172</v>
      </c>
      <c r="G2947" s="19" t="s">
        <v>75</v>
      </c>
      <c r="H2947" s="19" t="s">
        <v>43</v>
      </c>
      <c r="I2947" s="19" t="s">
        <v>4805</v>
      </c>
      <c r="O2947" s="19" t="s">
        <v>10771</v>
      </c>
      <c r="P2947" s="20"/>
      <c r="R2947" s="19">
        <v>5600</v>
      </c>
      <c r="S2947" s="19" t="str">
        <f>IF(COUNTIF($B$2:B2947,B2947)&gt;1,"重複","")</f>
        <v/>
      </c>
      <c r="T2947" s="19" t="s">
        <v>11124</v>
      </c>
    </row>
    <row r="2948" spans="1:20" s="19" customFormat="1" hidden="1">
      <c r="A2948" s="19">
        <v>720060371</v>
      </c>
      <c r="B2948" s="19">
        <v>20122621</v>
      </c>
      <c r="C2948" s="19" t="s">
        <v>1562</v>
      </c>
      <c r="D2948" s="19" t="s">
        <v>1563</v>
      </c>
      <c r="E2948" s="20">
        <v>40817</v>
      </c>
      <c r="F2948" s="20">
        <v>40999</v>
      </c>
      <c r="G2948" s="19" t="s">
        <v>12416</v>
      </c>
      <c r="H2948" s="19" t="s">
        <v>2091</v>
      </c>
      <c r="I2948" s="19" t="s">
        <v>13430</v>
      </c>
      <c r="O2948" s="19" t="s">
        <v>10992</v>
      </c>
      <c r="P2948" s="20"/>
      <c r="R2948" s="19">
        <v>0</v>
      </c>
      <c r="S2948" s="19" t="str">
        <f>IF(COUNTIF($B$2:B2948,B2948)&gt;1,"重複","")</f>
        <v/>
      </c>
      <c r="T2948" s="19" t="s">
        <v>12418</v>
      </c>
    </row>
    <row r="2949" spans="1:20" s="19" customFormat="1" hidden="1">
      <c r="A2949" s="19">
        <v>720060371</v>
      </c>
      <c r="B2949" s="19">
        <v>20076941</v>
      </c>
      <c r="C2949" s="19" t="s">
        <v>1562</v>
      </c>
      <c r="D2949" s="19" t="s">
        <v>1563</v>
      </c>
      <c r="E2949" s="20">
        <v>38869</v>
      </c>
      <c r="F2949" s="20">
        <v>39172</v>
      </c>
      <c r="G2949" s="19" t="s">
        <v>75</v>
      </c>
      <c r="H2949" s="19" t="s">
        <v>43</v>
      </c>
      <c r="I2949" s="19" t="s">
        <v>11117</v>
      </c>
      <c r="O2949" s="19" t="s">
        <v>10771</v>
      </c>
      <c r="P2949" s="20">
        <v>43466</v>
      </c>
      <c r="Q2949" s="19" t="s">
        <v>29</v>
      </c>
      <c r="R2949" s="19">
        <v>6230</v>
      </c>
      <c r="S2949" s="19" t="str">
        <f>IF(COUNTIF($B$2:B2949,B2949)&gt;1,"重複","")</f>
        <v/>
      </c>
      <c r="T2949" s="19" t="s">
        <v>11124</v>
      </c>
    </row>
    <row r="2950" spans="1:20" s="19" customFormat="1" hidden="1">
      <c r="A2950" s="19">
        <v>720060372</v>
      </c>
      <c r="B2950" s="19">
        <v>20076960</v>
      </c>
      <c r="C2950" s="19" t="s">
        <v>6388</v>
      </c>
      <c r="D2950" s="19" t="s">
        <v>6389</v>
      </c>
      <c r="E2950" s="20">
        <v>38869</v>
      </c>
      <c r="F2950" s="20">
        <v>39172</v>
      </c>
      <c r="G2950" s="19" t="s">
        <v>75</v>
      </c>
      <c r="H2950" s="19" t="s">
        <v>43</v>
      </c>
      <c r="I2950" s="19" t="s">
        <v>49</v>
      </c>
      <c r="O2950" s="19" t="s">
        <v>10771</v>
      </c>
      <c r="P2950" s="20"/>
      <c r="R2950" s="19">
        <v>5600</v>
      </c>
      <c r="S2950" s="19" t="str">
        <f>IF(COUNTIF($B$2:B2950,B2950)&gt;1,"重複","")</f>
        <v/>
      </c>
      <c r="T2950" s="19" t="s">
        <v>11124</v>
      </c>
    </row>
    <row r="2951" spans="1:20" s="19" customFormat="1" hidden="1">
      <c r="A2951" s="19">
        <v>720060373</v>
      </c>
      <c r="B2951" s="19">
        <v>20024223</v>
      </c>
      <c r="C2951" s="19" t="s">
        <v>6378</v>
      </c>
      <c r="D2951" s="19" t="s">
        <v>6379</v>
      </c>
      <c r="E2951" s="20">
        <v>35886</v>
      </c>
      <c r="F2951" s="20">
        <v>36250</v>
      </c>
      <c r="G2951" s="19" t="s">
        <v>75</v>
      </c>
      <c r="H2951" s="19" t="s">
        <v>43</v>
      </c>
      <c r="O2951" s="19" t="s">
        <v>10771</v>
      </c>
      <c r="P2951" s="20"/>
      <c r="R2951" s="19">
        <v>6600</v>
      </c>
      <c r="S2951" s="19" t="str">
        <f>IF(COUNTIF($B$2:B2951,B2951)&gt;1,"重複","")</f>
        <v/>
      </c>
      <c r="T2951" s="19" t="s">
        <v>11124</v>
      </c>
    </row>
    <row r="2952" spans="1:20" s="19" customFormat="1" hidden="1">
      <c r="A2952" s="19">
        <v>720060374</v>
      </c>
      <c r="B2952" s="19">
        <v>20076914</v>
      </c>
      <c r="C2952" s="19" t="s">
        <v>6386</v>
      </c>
      <c r="D2952" s="19" t="s">
        <v>6387</v>
      </c>
      <c r="E2952" s="20">
        <v>38869</v>
      </c>
      <c r="F2952" s="20">
        <v>39172</v>
      </c>
      <c r="G2952" s="19" t="s">
        <v>75</v>
      </c>
      <c r="H2952" s="19" t="s">
        <v>43</v>
      </c>
      <c r="I2952" s="19" t="s">
        <v>4451</v>
      </c>
      <c r="O2952" s="19" t="s">
        <v>10771</v>
      </c>
      <c r="P2952" s="20"/>
      <c r="R2952" s="19">
        <v>5730</v>
      </c>
      <c r="S2952" s="19" t="str">
        <f>IF(COUNTIF($B$2:B2952,B2952)&gt;1,"重複","")</f>
        <v/>
      </c>
      <c r="T2952" s="19" t="s">
        <v>11124</v>
      </c>
    </row>
    <row r="2953" spans="1:20" s="19" customFormat="1" hidden="1">
      <c r="A2953" s="19">
        <v>720060375</v>
      </c>
      <c r="B2953" s="19">
        <v>20023956</v>
      </c>
      <c r="C2953" s="19" t="s">
        <v>5535</v>
      </c>
      <c r="D2953" s="19" t="s">
        <v>5536</v>
      </c>
      <c r="E2953" s="20">
        <v>36084</v>
      </c>
      <c r="F2953" s="20">
        <v>36250</v>
      </c>
      <c r="G2953" s="19" t="s">
        <v>75</v>
      </c>
      <c r="H2953" s="19" t="s">
        <v>43</v>
      </c>
      <c r="I2953" s="19" t="s">
        <v>12198</v>
      </c>
      <c r="O2953" s="19" t="s">
        <v>10771</v>
      </c>
      <c r="P2953" s="20"/>
      <c r="R2953" s="19">
        <v>5730</v>
      </c>
      <c r="S2953" s="19" t="str">
        <f>IF(COUNTIF($B$2:B2953,B2953)&gt;1,"重複","")</f>
        <v/>
      </c>
      <c r="T2953" s="19" t="s">
        <v>11124</v>
      </c>
    </row>
    <row r="2954" spans="1:20" s="19" customFormat="1" hidden="1">
      <c r="A2954" s="19">
        <v>720060376</v>
      </c>
      <c r="B2954" s="19">
        <v>20024970</v>
      </c>
      <c r="C2954" s="19" t="s">
        <v>6945</v>
      </c>
      <c r="D2954" s="19" t="s">
        <v>6946</v>
      </c>
      <c r="E2954" s="20">
        <v>36069</v>
      </c>
      <c r="F2954" s="20">
        <v>36250</v>
      </c>
      <c r="G2954" s="19" t="s">
        <v>75</v>
      </c>
      <c r="H2954" s="19" t="s">
        <v>43</v>
      </c>
      <c r="I2954" s="19" t="s">
        <v>12054</v>
      </c>
      <c r="O2954" s="19" t="s">
        <v>10771</v>
      </c>
      <c r="P2954" s="20"/>
      <c r="R2954" s="19">
        <v>6230</v>
      </c>
      <c r="S2954" s="19" t="str">
        <f>IF(COUNTIF($B$2:B2954,B2954)&gt;1,"重複","")</f>
        <v/>
      </c>
      <c r="T2954" s="19" t="s">
        <v>11124</v>
      </c>
    </row>
    <row r="2955" spans="1:20" s="19" customFormat="1" hidden="1">
      <c r="A2955" s="19">
        <v>720060377</v>
      </c>
      <c r="B2955" s="19">
        <v>20023992</v>
      </c>
      <c r="C2955" s="19" t="s">
        <v>579</v>
      </c>
      <c r="D2955" s="19" t="s">
        <v>580</v>
      </c>
      <c r="E2955" s="20">
        <v>36997</v>
      </c>
      <c r="F2955" s="20">
        <v>37346</v>
      </c>
      <c r="G2955" s="19" t="s">
        <v>75</v>
      </c>
      <c r="H2955" s="19" t="s">
        <v>43</v>
      </c>
      <c r="I2955" s="19" t="s">
        <v>10931</v>
      </c>
      <c r="O2955" s="19" t="s">
        <v>10771</v>
      </c>
      <c r="P2955" s="20">
        <v>41426</v>
      </c>
      <c r="Q2955" s="19" t="s">
        <v>29</v>
      </c>
      <c r="R2955" s="19">
        <v>6230</v>
      </c>
      <c r="S2955" s="19" t="str">
        <f>IF(COUNTIF($B$2:B2955,B2955)&gt;1,"重複","")</f>
        <v/>
      </c>
      <c r="T2955" s="19" t="s">
        <v>11124</v>
      </c>
    </row>
    <row r="2956" spans="1:20" s="19" customFormat="1" hidden="1">
      <c r="A2956" s="19">
        <v>720060377</v>
      </c>
      <c r="B2956" s="19">
        <v>20118861</v>
      </c>
      <c r="C2956" s="19" t="s">
        <v>579</v>
      </c>
      <c r="D2956" s="19" t="s">
        <v>580</v>
      </c>
      <c r="E2956" s="20">
        <v>40661</v>
      </c>
      <c r="F2956" s="20">
        <v>40999</v>
      </c>
      <c r="G2956" s="19" t="s">
        <v>12416</v>
      </c>
      <c r="H2956" s="19" t="s">
        <v>43</v>
      </c>
      <c r="I2956" s="19" t="s">
        <v>13431</v>
      </c>
      <c r="J2956" s="19" t="s">
        <v>13432</v>
      </c>
      <c r="O2956" s="19" t="s">
        <v>10771</v>
      </c>
      <c r="P2956" s="20"/>
      <c r="R2956" s="19">
        <v>0</v>
      </c>
      <c r="S2956" s="19" t="str">
        <f>IF(COUNTIF($B$2:B2956,B2956)&gt;1,"重複","")</f>
        <v/>
      </c>
      <c r="T2956" s="19" t="s">
        <v>12418</v>
      </c>
    </row>
    <row r="2957" spans="1:20" s="19" customFormat="1" hidden="1">
      <c r="A2957" s="19">
        <v>720060378</v>
      </c>
      <c r="B2957" s="19">
        <v>20076923</v>
      </c>
      <c r="C2957" s="19" t="s">
        <v>13433</v>
      </c>
      <c r="D2957" s="19" t="s">
        <v>13434</v>
      </c>
      <c r="E2957" s="20">
        <v>38869</v>
      </c>
      <c r="F2957" s="20">
        <v>39172</v>
      </c>
      <c r="G2957" s="19" t="s">
        <v>12416</v>
      </c>
      <c r="H2957" s="19" t="s">
        <v>43</v>
      </c>
      <c r="I2957" s="19" t="s">
        <v>1374</v>
      </c>
      <c r="O2957" s="19" t="s">
        <v>10771</v>
      </c>
      <c r="P2957" s="20"/>
      <c r="R2957" s="19">
        <v>5230</v>
      </c>
      <c r="S2957" s="19" t="str">
        <f>IF(COUNTIF($B$2:B2957,B2957)&gt;1,"重複","")</f>
        <v/>
      </c>
      <c r="T2957" s="19" t="s">
        <v>12418</v>
      </c>
    </row>
    <row r="2958" spans="1:20" s="19" customFormat="1" hidden="1">
      <c r="A2958" s="19">
        <v>720060379</v>
      </c>
      <c r="B2958" s="19">
        <v>20068284</v>
      </c>
      <c r="C2958" s="19" t="s">
        <v>5742</v>
      </c>
      <c r="D2958" s="19" t="s">
        <v>5743</v>
      </c>
      <c r="E2958" s="20">
        <v>38473</v>
      </c>
      <c r="F2958" s="20">
        <v>38807</v>
      </c>
      <c r="G2958" s="19" t="s">
        <v>75</v>
      </c>
      <c r="H2958" s="19" t="s">
        <v>43</v>
      </c>
      <c r="I2958" s="19" t="s">
        <v>3587</v>
      </c>
      <c r="O2958" s="19" t="s">
        <v>10771</v>
      </c>
      <c r="P2958" s="20"/>
      <c r="R2958" s="19">
        <v>5230</v>
      </c>
      <c r="S2958" s="19" t="str">
        <f>IF(COUNTIF($B$2:B2958,B2958)&gt;1,"重複","")</f>
        <v/>
      </c>
      <c r="T2958" s="19" t="s">
        <v>11124</v>
      </c>
    </row>
    <row r="2959" spans="1:20" s="19" customFormat="1" hidden="1">
      <c r="A2959" s="19">
        <v>720060380</v>
      </c>
      <c r="B2959" s="19">
        <v>20075398</v>
      </c>
      <c r="C2959" s="19" t="s">
        <v>6949</v>
      </c>
      <c r="D2959" s="19" t="s">
        <v>6950</v>
      </c>
      <c r="E2959" s="20">
        <v>38869</v>
      </c>
      <c r="F2959" s="20">
        <v>39172</v>
      </c>
      <c r="G2959" s="19" t="s">
        <v>75</v>
      </c>
      <c r="H2959" s="19" t="s">
        <v>33</v>
      </c>
      <c r="I2959" s="19" t="s">
        <v>6951</v>
      </c>
      <c r="O2959" s="19" t="s">
        <v>10770</v>
      </c>
      <c r="P2959" s="20"/>
      <c r="R2959" s="19">
        <v>6100</v>
      </c>
      <c r="S2959" s="19" t="str">
        <f>IF(COUNTIF($B$2:B2959,B2959)&gt;1,"重複","")</f>
        <v/>
      </c>
      <c r="T2959" s="19" t="s">
        <v>11124</v>
      </c>
    </row>
    <row r="2960" spans="1:20" s="19" customFormat="1" hidden="1">
      <c r="A2960" s="19">
        <v>720060381</v>
      </c>
      <c r="B2960" s="19">
        <v>20076951</v>
      </c>
      <c r="C2960" s="19" t="s">
        <v>2041</v>
      </c>
      <c r="D2960" s="19" t="s">
        <v>2042</v>
      </c>
      <c r="E2960" s="20">
        <v>38869</v>
      </c>
      <c r="F2960" s="20">
        <v>39172</v>
      </c>
      <c r="G2960" s="19" t="s">
        <v>75</v>
      </c>
      <c r="H2960" s="19" t="s">
        <v>43</v>
      </c>
      <c r="I2960" s="19" t="s">
        <v>3587</v>
      </c>
      <c r="O2960" s="19" t="s">
        <v>10771</v>
      </c>
      <c r="P2960" s="20">
        <v>44531</v>
      </c>
      <c r="Q2960" s="19" t="s">
        <v>29</v>
      </c>
      <c r="R2960" s="19">
        <v>6100</v>
      </c>
      <c r="S2960" s="19" t="str">
        <f>IF(COUNTIF($B$2:B2960,B2960)&gt;1,"重複","")</f>
        <v/>
      </c>
      <c r="T2960" s="19" t="s">
        <v>11124</v>
      </c>
    </row>
    <row r="2961" spans="1:20" s="19" customFormat="1" hidden="1">
      <c r="A2961" s="19">
        <v>720060382</v>
      </c>
      <c r="B2961" s="19">
        <v>20060857</v>
      </c>
      <c r="C2961" s="19" t="s">
        <v>3585</v>
      </c>
      <c r="D2961" s="19" t="s">
        <v>3586</v>
      </c>
      <c r="E2961" s="20">
        <v>38139</v>
      </c>
      <c r="F2961" s="20">
        <v>38442</v>
      </c>
      <c r="G2961" s="19" t="s">
        <v>75</v>
      </c>
      <c r="H2961" s="19" t="s">
        <v>43</v>
      </c>
      <c r="I2961" s="19" t="s">
        <v>1413</v>
      </c>
      <c r="O2961" s="19" t="s">
        <v>10771</v>
      </c>
      <c r="P2961" s="20">
        <v>41395</v>
      </c>
      <c r="Q2961" s="19" t="s">
        <v>29</v>
      </c>
      <c r="R2961" s="19">
        <v>6100</v>
      </c>
      <c r="S2961" s="19" t="str">
        <f>IF(COUNTIF($B$2:B2961,B2961)&gt;1,"重複","")</f>
        <v/>
      </c>
      <c r="T2961" s="19" t="s">
        <v>11124</v>
      </c>
    </row>
    <row r="2962" spans="1:20" s="19" customFormat="1" hidden="1">
      <c r="A2962" s="19">
        <v>720060383</v>
      </c>
      <c r="B2962" s="19">
        <v>20081957</v>
      </c>
      <c r="C2962" s="19" t="s">
        <v>4801</v>
      </c>
      <c r="D2962" s="19" t="s">
        <v>4802</v>
      </c>
      <c r="E2962" s="20">
        <v>39188</v>
      </c>
      <c r="F2962" s="20">
        <v>39538</v>
      </c>
      <c r="G2962" s="19" t="s">
        <v>75</v>
      </c>
      <c r="H2962" s="19" t="s">
        <v>2660</v>
      </c>
      <c r="I2962" s="19" t="s">
        <v>2314</v>
      </c>
      <c r="O2962" s="19" t="s">
        <v>10769</v>
      </c>
      <c r="P2962" s="20"/>
      <c r="R2962" s="19">
        <v>6230</v>
      </c>
      <c r="S2962" s="19" t="str">
        <f>IF(COUNTIF($B$2:B2962,B2962)&gt;1,"重複","")</f>
        <v/>
      </c>
      <c r="T2962" s="19" t="s">
        <v>11124</v>
      </c>
    </row>
    <row r="2963" spans="1:20" s="19" customFormat="1" hidden="1">
      <c r="A2963" s="19">
        <v>720060383</v>
      </c>
      <c r="B2963" s="19">
        <v>20075900</v>
      </c>
      <c r="C2963" s="19" t="s">
        <v>4801</v>
      </c>
      <c r="D2963" s="19" t="s">
        <v>4802</v>
      </c>
      <c r="E2963" s="20">
        <v>38869</v>
      </c>
      <c r="F2963" s="20">
        <v>39172</v>
      </c>
      <c r="G2963" s="19" t="s">
        <v>75</v>
      </c>
      <c r="H2963" s="19" t="s">
        <v>1545</v>
      </c>
      <c r="I2963" s="19" t="s">
        <v>4925</v>
      </c>
      <c r="O2963" s="19" t="s">
        <v>10772</v>
      </c>
      <c r="P2963" s="20"/>
      <c r="R2963" s="19">
        <v>6230</v>
      </c>
      <c r="S2963" s="19" t="str">
        <f>IF(COUNTIF($B$2:B2963,B2963)&gt;1,"重複","")</f>
        <v/>
      </c>
      <c r="T2963" s="19" t="s">
        <v>11124</v>
      </c>
    </row>
    <row r="2964" spans="1:20" s="19" customFormat="1" hidden="1">
      <c r="A2964" s="19">
        <v>720060384</v>
      </c>
      <c r="B2964" s="19">
        <v>20045305</v>
      </c>
      <c r="C2964" s="19" t="s">
        <v>6073</v>
      </c>
      <c r="D2964" s="19" t="s">
        <v>6074</v>
      </c>
      <c r="E2964" s="20">
        <v>37438</v>
      </c>
      <c r="F2964" s="20">
        <v>37711</v>
      </c>
      <c r="G2964" s="19" t="s">
        <v>75</v>
      </c>
      <c r="H2964" s="19" t="s">
        <v>43</v>
      </c>
      <c r="I2964" s="19" t="s">
        <v>9290</v>
      </c>
      <c r="O2964" s="19" t="s">
        <v>10771</v>
      </c>
      <c r="P2964" s="20"/>
      <c r="R2964" s="19">
        <v>4740</v>
      </c>
      <c r="S2964" s="19" t="str">
        <f>IF(COUNTIF($B$2:B2964,B2964)&gt;1,"重複","")</f>
        <v/>
      </c>
      <c r="T2964" s="19" t="s">
        <v>11124</v>
      </c>
    </row>
    <row r="2965" spans="1:20" s="19" customFormat="1" hidden="1">
      <c r="A2965" s="19">
        <v>720060385</v>
      </c>
      <c r="B2965" s="19">
        <v>20155984</v>
      </c>
      <c r="C2965" s="19" t="s">
        <v>1635</v>
      </c>
      <c r="D2965" s="19" t="s">
        <v>1636</v>
      </c>
      <c r="E2965" s="20">
        <v>42402</v>
      </c>
      <c r="F2965" s="20">
        <v>42460</v>
      </c>
      <c r="G2965" s="19" t="s">
        <v>75</v>
      </c>
      <c r="H2965" s="19" t="s">
        <v>1447</v>
      </c>
      <c r="I2965" s="19" t="s">
        <v>2566</v>
      </c>
      <c r="O2965" s="19" t="s">
        <v>10932</v>
      </c>
      <c r="P2965" s="20">
        <v>42402</v>
      </c>
      <c r="Q2965" s="19" t="s">
        <v>29</v>
      </c>
      <c r="R2965" s="19">
        <v>6600</v>
      </c>
      <c r="S2965" s="19" t="str">
        <f>IF(COUNTIF($B$2:B2965,B2965)&gt;1,"重複","")</f>
        <v/>
      </c>
      <c r="T2965" s="19" t="s">
        <v>11124</v>
      </c>
    </row>
    <row r="2966" spans="1:20" s="19" customFormat="1" hidden="1">
      <c r="A2966" s="19">
        <v>720060385</v>
      </c>
      <c r="B2966" s="19">
        <v>20048506</v>
      </c>
      <c r="C2966" s="19" t="s">
        <v>1635</v>
      </c>
      <c r="D2966" s="19" t="s">
        <v>1636</v>
      </c>
      <c r="E2966" s="20">
        <v>44652</v>
      </c>
      <c r="F2966" s="20">
        <v>45016</v>
      </c>
      <c r="G2966" s="19" t="s">
        <v>75</v>
      </c>
      <c r="H2966" s="19" t="s">
        <v>43</v>
      </c>
      <c r="I2966" s="19" t="s">
        <v>2566</v>
      </c>
      <c r="O2966" s="19" t="s">
        <v>10771</v>
      </c>
      <c r="P2966" s="21">
        <v>44593</v>
      </c>
      <c r="Q2966" s="19" t="s">
        <v>29</v>
      </c>
      <c r="R2966" s="19">
        <v>6600</v>
      </c>
      <c r="S2966" s="19" t="str">
        <f>IF(COUNTIF($B$2:B2966,B2966)&gt;1,"重複","")</f>
        <v/>
      </c>
      <c r="T2966" s="19" t="s">
        <v>11124</v>
      </c>
    </row>
    <row r="2967" spans="1:20" s="19" customFormat="1" hidden="1">
      <c r="A2967" s="19">
        <v>720060386</v>
      </c>
      <c r="B2967" s="19">
        <v>20024933</v>
      </c>
      <c r="C2967" s="19" t="s">
        <v>6070</v>
      </c>
      <c r="D2967" s="19" t="s">
        <v>6071</v>
      </c>
      <c r="E2967" s="20">
        <v>35931</v>
      </c>
      <c r="F2967" s="20">
        <v>36250</v>
      </c>
      <c r="G2967" s="19" t="s">
        <v>75</v>
      </c>
      <c r="H2967" s="19" t="s">
        <v>43</v>
      </c>
      <c r="O2967" s="19" t="s">
        <v>10771</v>
      </c>
      <c r="P2967" s="20"/>
      <c r="R2967" s="19">
        <v>5730</v>
      </c>
      <c r="S2967" s="19" t="str">
        <f>IF(COUNTIF($B$2:B2967,B2967)&gt;1,"重複","")</f>
        <v/>
      </c>
      <c r="T2967" s="19" t="s">
        <v>11124</v>
      </c>
    </row>
    <row r="2968" spans="1:20" s="19" customFormat="1" hidden="1">
      <c r="A2968" s="19">
        <v>720060387</v>
      </c>
      <c r="B2968" s="19">
        <v>20075928</v>
      </c>
      <c r="C2968" s="19" t="s">
        <v>6533</v>
      </c>
      <c r="D2968" s="19" t="s">
        <v>6534</v>
      </c>
      <c r="E2968" s="20">
        <v>38869</v>
      </c>
      <c r="F2968" s="20">
        <v>39172</v>
      </c>
      <c r="G2968" s="19" t="s">
        <v>75</v>
      </c>
      <c r="H2968" s="19" t="s">
        <v>119</v>
      </c>
      <c r="I2968" s="19" t="s">
        <v>4925</v>
      </c>
      <c r="O2968" s="19" t="s">
        <v>10792</v>
      </c>
      <c r="P2968" s="20"/>
      <c r="R2968" s="19">
        <v>5730</v>
      </c>
      <c r="S2968" s="19" t="str">
        <f>IF(COUNTIF($B$2:B2968,B2968)&gt;1,"重複","")</f>
        <v/>
      </c>
      <c r="T2968" s="19" t="s">
        <v>11124</v>
      </c>
    </row>
    <row r="2969" spans="1:20" s="22" customFormat="1" hidden="1">
      <c r="A2969" s="22">
        <v>720060388</v>
      </c>
      <c r="B2969" s="22">
        <v>20023088</v>
      </c>
      <c r="C2969" s="22" t="s">
        <v>1371</v>
      </c>
      <c r="D2969" s="22" t="s">
        <v>1372</v>
      </c>
      <c r="E2969" s="23">
        <v>44652</v>
      </c>
      <c r="F2969" s="23">
        <v>45016</v>
      </c>
      <c r="G2969" s="22" t="s">
        <v>75</v>
      </c>
      <c r="H2969" s="22" t="s">
        <v>43</v>
      </c>
      <c r="I2969" s="22" t="s">
        <v>1373</v>
      </c>
      <c r="O2969" s="22" t="s">
        <v>10771</v>
      </c>
      <c r="P2969" s="24">
        <v>42644</v>
      </c>
      <c r="Q2969" s="22" t="s">
        <v>29</v>
      </c>
      <c r="R2969" s="22">
        <v>6230</v>
      </c>
      <c r="S2969" s="22" t="str">
        <f>IF(COUNTIF($B$2:B2969,B2969)&gt;1,"重複","")</f>
        <v/>
      </c>
      <c r="T2969" s="22" t="s">
        <v>10765</v>
      </c>
    </row>
    <row r="2970" spans="1:20" s="19" customFormat="1" hidden="1">
      <c r="A2970" s="19">
        <v>720060389</v>
      </c>
      <c r="B2970" s="19">
        <v>20075937</v>
      </c>
      <c r="C2970" s="19" t="s">
        <v>5804</v>
      </c>
      <c r="D2970" s="19" t="s">
        <v>5805</v>
      </c>
      <c r="E2970" s="20">
        <v>38869</v>
      </c>
      <c r="F2970" s="20">
        <v>39172</v>
      </c>
      <c r="G2970" s="19" t="s">
        <v>75</v>
      </c>
      <c r="H2970" s="19" t="s">
        <v>1545</v>
      </c>
      <c r="I2970" s="19" t="s">
        <v>4925</v>
      </c>
      <c r="O2970" s="19" t="s">
        <v>10772</v>
      </c>
      <c r="P2970" s="20"/>
      <c r="R2970" s="19">
        <v>6230</v>
      </c>
      <c r="S2970" s="19" t="str">
        <f>IF(COUNTIF($B$2:B2970,B2970)&gt;1,"重複","")</f>
        <v/>
      </c>
      <c r="T2970" s="19" t="s">
        <v>11124</v>
      </c>
    </row>
    <row r="2971" spans="1:20" s="19" customFormat="1" hidden="1">
      <c r="A2971" s="19">
        <v>720060390</v>
      </c>
      <c r="B2971" s="19">
        <v>20046579</v>
      </c>
      <c r="C2971" s="19" t="s">
        <v>6947</v>
      </c>
      <c r="D2971" s="19" t="s">
        <v>6948</v>
      </c>
      <c r="E2971" s="20">
        <v>37530</v>
      </c>
      <c r="F2971" s="20">
        <v>37711</v>
      </c>
      <c r="G2971" s="19" t="s">
        <v>75</v>
      </c>
      <c r="H2971" s="19" t="s">
        <v>43</v>
      </c>
      <c r="I2971" s="19" t="s">
        <v>9398</v>
      </c>
      <c r="O2971" s="19" t="s">
        <v>10771</v>
      </c>
      <c r="P2971" s="20"/>
      <c r="R2971" s="19">
        <v>4740</v>
      </c>
      <c r="S2971" s="19" t="str">
        <f>IF(COUNTIF($B$2:B2971,B2971)&gt;1,"重複","")</f>
        <v/>
      </c>
      <c r="T2971" s="19" t="s">
        <v>11124</v>
      </c>
    </row>
    <row r="2972" spans="1:20" s="19" customFormat="1" hidden="1">
      <c r="A2972" s="19">
        <v>720060391</v>
      </c>
      <c r="B2972" s="19">
        <v>20031221</v>
      </c>
      <c r="C2972" s="19" t="s">
        <v>13435</v>
      </c>
      <c r="D2972" s="19" t="s">
        <v>13436</v>
      </c>
      <c r="E2972" s="20">
        <v>35935</v>
      </c>
      <c r="F2972" s="20">
        <v>36250</v>
      </c>
      <c r="G2972" s="19" t="s">
        <v>12416</v>
      </c>
      <c r="H2972" s="19" t="s">
        <v>94</v>
      </c>
      <c r="I2972" s="19" t="s">
        <v>1160</v>
      </c>
      <c r="O2972" s="19" t="s">
        <v>10768</v>
      </c>
      <c r="P2972" s="20">
        <v>42835</v>
      </c>
      <c r="Q2972" s="19" t="s">
        <v>29</v>
      </c>
      <c r="R2972" s="19">
        <v>5230</v>
      </c>
      <c r="S2972" s="19" t="str">
        <f>IF(COUNTIF($B$2:B2972,B2972)&gt;1,"重複","")</f>
        <v/>
      </c>
      <c r="T2972" s="19" t="s">
        <v>12418</v>
      </c>
    </row>
    <row r="2973" spans="1:20" s="19" customFormat="1" hidden="1">
      <c r="A2973" s="19">
        <v>720060391</v>
      </c>
      <c r="B2973" s="19">
        <v>20159921</v>
      </c>
      <c r="C2973" s="19" t="s">
        <v>13435</v>
      </c>
      <c r="D2973" s="19" t="s">
        <v>13436</v>
      </c>
      <c r="E2973" s="20">
        <v>42486</v>
      </c>
      <c r="F2973" s="20">
        <v>42825</v>
      </c>
      <c r="G2973" s="19" t="s">
        <v>12416</v>
      </c>
      <c r="H2973" s="19" t="s">
        <v>94</v>
      </c>
      <c r="I2973" s="19" t="s">
        <v>1160</v>
      </c>
      <c r="J2973" s="19" t="s">
        <v>1160</v>
      </c>
      <c r="K2973" s="19" t="s">
        <v>1160</v>
      </c>
      <c r="O2973" s="19" t="s">
        <v>10768</v>
      </c>
      <c r="P2973" s="20"/>
      <c r="R2973" s="19">
        <v>0</v>
      </c>
      <c r="S2973" s="19" t="str">
        <f>IF(COUNTIF($B$2:B2973,B2973)&gt;1,"重複","")</f>
        <v/>
      </c>
      <c r="T2973" s="19" t="s">
        <v>12418</v>
      </c>
    </row>
    <row r="2974" spans="1:20" s="19" customFormat="1" hidden="1">
      <c r="A2974" s="19">
        <v>720060392</v>
      </c>
      <c r="B2974" s="19">
        <v>20039289</v>
      </c>
      <c r="C2974" s="19" t="s">
        <v>6943</v>
      </c>
      <c r="D2974" s="19" t="s">
        <v>6944</v>
      </c>
      <c r="E2974" s="20">
        <v>37347</v>
      </c>
      <c r="F2974" s="20">
        <v>37711</v>
      </c>
      <c r="G2974" s="19" t="s">
        <v>75</v>
      </c>
      <c r="H2974" s="19" t="s">
        <v>76</v>
      </c>
      <c r="I2974" s="19" t="s">
        <v>1147</v>
      </c>
      <c r="O2974" s="19" t="s">
        <v>10776</v>
      </c>
      <c r="P2974" s="20"/>
      <c r="R2974" s="19">
        <v>6600</v>
      </c>
      <c r="S2974" s="19" t="str">
        <f>IF(COUNTIF($B$2:B2974,B2974)&gt;1,"重複","")</f>
        <v/>
      </c>
      <c r="T2974" s="19" t="s">
        <v>11124</v>
      </c>
    </row>
    <row r="2975" spans="1:20" s="19" customFormat="1" hidden="1">
      <c r="A2975" s="19">
        <v>720060393</v>
      </c>
      <c r="B2975" s="19">
        <v>20077176</v>
      </c>
      <c r="C2975" s="19" t="s">
        <v>13437</v>
      </c>
      <c r="D2975" s="19" t="s">
        <v>13438</v>
      </c>
      <c r="E2975" s="20">
        <v>38883</v>
      </c>
      <c r="F2975" s="20">
        <v>39172</v>
      </c>
      <c r="G2975" s="19" t="s">
        <v>12416</v>
      </c>
      <c r="H2975" s="19" t="s">
        <v>2268</v>
      </c>
      <c r="I2975" s="19" t="s">
        <v>6923</v>
      </c>
      <c r="O2975" s="19" t="s">
        <v>12064</v>
      </c>
      <c r="P2975" s="20"/>
      <c r="S2975" s="19" t="str">
        <f>IF(COUNTIF($B$2:B2975,B2975)&gt;1,"重複","")</f>
        <v/>
      </c>
      <c r="T2975" s="19" t="s">
        <v>12418</v>
      </c>
    </row>
    <row r="2976" spans="1:20" s="19" customFormat="1" hidden="1">
      <c r="A2976" s="19">
        <v>720060394</v>
      </c>
      <c r="B2976" s="19">
        <v>20077149</v>
      </c>
      <c r="C2976" s="19" t="s">
        <v>13439</v>
      </c>
      <c r="D2976" s="19" t="s">
        <v>13440</v>
      </c>
      <c r="E2976" s="20">
        <v>38883</v>
      </c>
      <c r="F2976" s="20">
        <v>39172</v>
      </c>
      <c r="G2976" s="19" t="s">
        <v>12416</v>
      </c>
      <c r="H2976" s="19" t="s">
        <v>2268</v>
      </c>
      <c r="I2976" s="19" t="s">
        <v>2267</v>
      </c>
      <c r="O2976" s="19" t="s">
        <v>12064</v>
      </c>
      <c r="P2976" s="20"/>
      <c r="S2976" s="19" t="str">
        <f>IF(COUNTIF($B$2:B2976,B2976)&gt;1,"重複","")</f>
        <v/>
      </c>
      <c r="T2976" s="19" t="s">
        <v>12418</v>
      </c>
    </row>
    <row r="2977" spans="1:20" s="19" customFormat="1" hidden="1">
      <c r="A2977" s="19">
        <v>720060395</v>
      </c>
      <c r="B2977" s="19">
        <v>20077167</v>
      </c>
      <c r="C2977" s="19" t="s">
        <v>13441</v>
      </c>
      <c r="D2977" s="19" t="s">
        <v>13442</v>
      </c>
      <c r="E2977" s="20">
        <v>38883</v>
      </c>
      <c r="F2977" s="20">
        <v>39172</v>
      </c>
      <c r="G2977" s="19" t="s">
        <v>12416</v>
      </c>
      <c r="H2977" s="19" t="s">
        <v>2268</v>
      </c>
      <c r="I2977" s="19" t="s">
        <v>2267</v>
      </c>
      <c r="O2977" s="19" t="s">
        <v>12064</v>
      </c>
      <c r="P2977" s="20"/>
      <c r="S2977" s="19" t="str">
        <f>IF(COUNTIF($B$2:B2977,B2977)&gt;1,"重複","")</f>
        <v/>
      </c>
      <c r="T2977" s="19" t="s">
        <v>12418</v>
      </c>
    </row>
    <row r="2978" spans="1:20" s="19" customFormat="1" hidden="1">
      <c r="A2978" s="19">
        <v>720060396</v>
      </c>
      <c r="B2978" s="19">
        <v>20065260</v>
      </c>
      <c r="C2978" s="19" t="s">
        <v>3624</v>
      </c>
      <c r="D2978" s="19" t="s">
        <v>3625</v>
      </c>
      <c r="E2978" s="20">
        <v>38626</v>
      </c>
      <c r="F2978" s="20">
        <v>38807</v>
      </c>
      <c r="G2978" s="19" t="s">
        <v>75</v>
      </c>
      <c r="H2978" s="19" t="s">
        <v>76</v>
      </c>
      <c r="I2978" s="19" t="s">
        <v>1088</v>
      </c>
      <c r="O2978" s="19" t="s">
        <v>10776</v>
      </c>
      <c r="P2978" s="20">
        <v>41374</v>
      </c>
      <c r="Q2978" s="19" t="s">
        <v>29</v>
      </c>
      <c r="R2978" s="19">
        <v>5230</v>
      </c>
      <c r="S2978" s="19" t="str">
        <f>IF(COUNTIF($B$2:B2978,B2978)&gt;1,"重複","")</f>
        <v/>
      </c>
      <c r="T2978" s="19" t="s">
        <v>11124</v>
      </c>
    </row>
    <row r="2979" spans="1:20" s="19" customFormat="1" hidden="1">
      <c r="A2979" s="19">
        <v>720060396</v>
      </c>
      <c r="B2979" s="19">
        <v>20036158</v>
      </c>
      <c r="C2979" s="19" t="s">
        <v>3624</v>
      </c>
      <c r="D2979" s="19" t="s">
        <v>3625</v>
      </c>
      <c r="E2979" s="20">
        <v>37530</v>
      </c>
      <c r="F2979" s="20">
        <v>37711</v>
      </c>
      <c r="G2979" s="19" t="s">
        <v>75</v>
      </c>
      <c r="H2979" s="19" t="s">
        <v>94</v>
      </c>
      <c r="I2979" s="19" t="s">
        <v>6201</v>
      </c>
      <c r="O2979" s="19" t="s">
        <v>10768</v>
      </c>
      <c r="P2979" s="20"/>
      <c r="R2979" s="19">
        <v>5230</v>
      </c>
      <c r="S2979" s="19" t="str">
        <f>IF(COUNTIF($B$2:B2979,B2979)&gt;1,"重複","")</f>
        <v/>
      </c>
      <c r="T2979" s="19" t="s">
        <v>11124</v>
      </c>
    </row>
    <row r="2980" spans="1:20" s="19" customFormat="1" hidden="1">
      <c r="A2980" s="19">
        <v>720060397</v>
      </c>
      <c r="B2980" s="19">
        <v>20060217</v>
      </c>
      <c r="C2980" s="19" t="s">
        <v>4296</v>
      </c>
      <c r="D2980" s="19" t="s">
        <v>4297</v>
      </c>
      <c r="E2980" s="20">
        <v>38123</v>
      </c>
      <c r="F2980" s="20">
        <v>38442</v>
      </c>
      <c r="G2980" s="19" t="s">
        <v>75</v>
      </c>
      <c r="H2980" s="19" t="s">
        <v>43</v>
      </c>
      <c r="I2980" s="19" t="s">
        <v>650</v>
      </c>
      <c r="O2980" s="19" t="s">
        <v>10771</v>
      </c>
      <c r="P2980" s="20"/>
      <c r="R2980" s="19">
        <v>5730</v>
      </c>
      <c r="S2980" s="19" t="str">
        <f>IF(COUNTIF($B$2:B2980,B2980)&gt;1,"重複","")</f>
        <v/>
      </c>
      <c r="T2980" s="19" t="s">
        <v>11124</v>
      </c>
    </row>
    <row r="2981" spans="1:20" s="19" customFormat="1" hidden="1">
      <c r="A2981" s="19">
        <v>720060398</v>
      </c>
      <c r="B2981" s="19">
        <v>20053033</v>
      </c>
      <c r="C2981" s="19" t="s">
        <v>5327</v>
      </c>
      <c r="D2981" s="19" t="s">
        <v>5328</v>
      </c>
      <c r="E2981" s="20">
        <v>37757</v>
      </c>
      <c r="F2981" s="20">
        <v>38077</v>
      </c>
      <c r="G2981" s="19" t="s">
        <v>75</v>
      </c>
      <c r="H2981" s="19" t="s">
        <v>43</v>
      </c>
      <c r="I2981" s="19" t="s">
        <v>8395</v>
      </c>
      <c r="O2981" s="19" t="s">
        <v>10771</v>
      </c>
      <c r="P2981" s="20"/>
      <c r="R2981" s="19">
        <v>5730</v>
      </c>
      <c r="S2981" s="19" t="str">
        <f>IF(COUNTIF($B$2:B2981,B2981)&gt;1,"重複","")</f>
        <v/>
      </c>
      <c r="T2981" s="19" t="s">
        <v>11124</v>
      </c>
    </row>
    <row r="2982" spans="1:20" s="19" customFormat="1" hidden="1">
      <c r="A2982" s="19">
        <v>720060399</v>
      </c>
      <c r="B2982" s="19">
        <v>20068363</v>
      </c>
      <c r="C2982" s="19" t="s">
        <v>1824</v>
      </c>
      <c r="D2982" s="19" t="s">
        <v>1825</v>
      </c>
      <c r="E2982" s="20">
        <v>38473</v>
      </c>
      <c r="F2982" s="20">
        <v>38807</v>
      </c>
      <c r="G2982" s="19" t="s">
        <v>75</v>
      </c>
      <c r="H2982" s="19" t="s">
        <v>43</v>
      </c>
      <c r="I2982" s="19" t="s">
        <v>650</v>
      </c>
      <c r="O2982" s="19" t="s">
        <v>10771</v>
      </c>
      <c r="P2982" s="20">
        <v>41426</v>
      </c>
      <c r="Q2982" s="19" t="s">
        <v>29</v>
      </c>
      <c r="R2982" s="19">
        <v>5230</v>
      </c>
      <c r="S2982" s="19" t="str">
        <f>IF(COUNTIF($B$2:B2982,B2982)&gt;1,"重複","")</f>
        <v/>
      </c>
      <c r="T2982" s="19" t="s">
        <v>11124</v>
      </c>
    </row>
    <row r="2983" spans="1:20" s="19" customFormat="1" hidden="1">
      <c r="A2983" s="19">
        <v>720060400</v>
      </c>
      <c r="B2983" s="19">
        <v>20053637</v>
      </c>
      <c r="C2983" s="19" t="s">
        <v>6382</v>
      </c>
      <c r="D2983" s="19" t="s">
        <v>6383</v>
      </c>
      <c r="E2983" s="20">
        <v>37795</v>
      </c>
      <c r="F2983" s="20">
        <v>38077</v>
      </c>
      <c r="G2983" s="19" t="s">
        <v>75</v>
      </c>
      <c r="H2983" s="19" t="s">
        <v>43</v>
      </c>
      <c r="I2983" s="19" t="s">
        <v>12242</v>
      </c>
      <c r="O2983" s="19" t="s">
        <v>10771</v>
      </c>
      <c r="P2983" s="20"/>
      <c r="R2983" s="19">
        <v>5730</v>
      </c>
      <c r="S2983" s="19" t="str">
        <f>IF(COUNTIF($B$2:B2983,B2983)&gt;1,"重複","")</f>
        <v/>
      </c>
      <c r="T2983" s="19" t="s">
        <v>11124</v>
      </c>
    </row>
    <row r="2984" spans="1:20" s="19" customFormat="1" hidden="1">
      <c r="A2984" s="19">
        <v>720060401</v>
      </c>
      <c r="B2984" s="19">
        <v>20076659</v>
      </c>
      <c r="C2984" s="19" t="s">
        <v>6932</v>
      </c>
      <c r="D2984" s="19" t="s">
        <v>6933</v>
      </c>
      <c r="E2984" s="20">
        <v>38899</v>
      </c>
      <c r="F2984" s="20">
        <v>39172</v>
      </c>
      <c r="G2984" s="19" t="s">
        <v>75</v>
      </c>
      <c r="H2984" s="19" t="s">
        <v>28</v>
      </c>
      <c r="I2984" s="19" t="s">
        <v>4657</v>
      </c>
      <c r="O2984" s="19" t="s">
        <v>10787</v>
      </c>
      <c r="P2984" s="20"/>
      <c r="R2984" s="19">
        <v>6100</v>
      </c>
      <c r="S2984" s="19" t="str">
        <f>IF(COUNTIF($B$2:B2984,B2984)&gt;1,"重複","")</f>
        <v/>
      </c>
      <c r="T2984" s="19" t="s">
        <v>11124</v>
      </c>
    </row>
    <row r="2985" spans="1:20" s="19" customFormat="1" hidden="1">
      <c r="A2985" s="19">
        <v>720060402</v>
      </c>
      <c r="B2985" s="19">
        <v>20077413</v>
      </c>
      <c r="C2985" s="19" t="s">
        <v>6940</v>
      </c>
      <c r="D2985" s="19" t="s">
        <v>6941</v>
      </c>
      <c r="E2985" s="20">
        <v>38899</v>
      </c>
      <c r="F2985" s="20">
        <v>39172</v>
      </c>
      <c r="G2985" s="19" t="s">
        <v>75</v>
      </c>
      <c r="H2985" s="19" t="s">
        <v>43</v>
      </c>
      <c r="I2985" s="19" t="s">
        <v>6942</v>
      </c>
      <c r="O2985" s="19" t="s">
        <v>10771</v>
      </c>
      <c r="P2985" s="20"/>
      <c r="R2985" s="19">
        <v>6600</v>
      </c>
      <c r="S2985" s="19" t="str">
        <f>IF(COUNTIF($B$2:B2985,B2985)&gt;1,"重複","")</f>
        <v/>
      </c>
      <c r="T2985" s="19" t="s">
        <v>11124</v>
      </c>
    </row>
    <row r="2986" spans="1:20" s="19" customFormat="1" hidden="1">
      <c r="A2986" s="19">
        <v>720060403</v>
      </c>
      <c r="B2986" s="19">
        <v>20067907</v>
      </c>
      <c r="C2986" s="19" t="s">
        <v>13443</v>
      </c>
      <c r="D2986" s="19" t="s">
        <v>13444</v>
      </c>
      <c r="E2986" s="20">
        <v>38473</v>
      </c>
      <c r="F2986" s="20">
        <v>38807</v>
      </c>
      <c r="G2986" s="19" t="s">
        <v>12416</v>
      </c>
      <c r="H2986" s="19" t="s">
        <v>2268</v>
      </c>
      <c r="I2986" s="19" t="s">
        <v>6923</v>
      </c>
      <c r="O2986" s="19" t="s">
        <v>12064</v>
      </c>
      <c r="P2986" s="20"/>
      <c r="R2986" s="19">
        <v>0</v>
      </c>
      <c r="S2986" s="19" t="str">
        <f>IF(COUNTIF($B$2:B2986,B2986)&gt;1,"重複","")</f>
        <v/>
      </c>
      <c r="T2986" s="19" t="s">
        <v>12418</v>
      </c>
    </row>
    <row r="2987" spans="1:20" s="19" customFormat="1" hidden="1">
      <c r="A2987" s="19">
        <v>720060404</v>
      </c>
      <c r="B2987" s="19">
        <v>20076357</v>
      </c>
      <c r="C2987" s="19" t="s">
        <v>6926</v>
      </c>
      <c r="D2987" s="19" t="s">
        <v>6927</v>
      </c>
      <c r="E2987" s="20">
        <v>38899</v>
      </c>
      <c r="F2987" s="20">
        <v>39172</v>
      </c>
      <c r="G2987" s="19" t="s">
        <v>75</v>
      </c>
      <c r="H2987" s="19" t="s">
        <v>76</v>
      </c>
      <c r="I2987" s="19" t="s">
        <v>6928</v>
      </c>
      <c r="O2987" s="19" t="s">
        <v>10776</v>
      </c>
      <c r="P2987" s="20"/>
      <c r="R2987" s="19">
        <v>6100</v>
      </c>
      <c r="S2987" s="19" t="str">
        <f>IF(COUNTIF($B$2:B2987,B2987)&gt;1,"重複","")</f>
        <v/>
      </c>
      <c r="T2987" s="19" t="s">
        <v>11124</v>
      </c>
    </row>
    <row r="2988" spans="1:20" s="19" customFormat="1" hidden="1">
      <c r="A2988" s="19">
        <v>720060405</v>
      </c>
      <c r="B2988" s="19">
        <v>20028518</v>
      </c>
      <c r="C2988" s="19" t="s">
        <v>6921</v>
      </c>
      <c r="D2988" s="19" t="s">
        <v>6922</v>
      </c>
      <c r="E2988" s="20">
        <v>36069</v>
      </c>
      <c r="F2988" s="20">
        <v>36250</v>
      </c>
      <c r="G2988" s="19" t="s">
        <v>75</v>
      </c>
      <c r="H2988" s="19" t="s">
        <v>28</v>
      </c>
      <c r="I2988" s="19" t="s">
        <v>4657</v>
      </c>
      <c r="O2988" s="19" t="s">
        <v>10787</v>
      </c>
      <c r="P2988" s="20"/>
      <c r="R2988" s="19">
        <v>6600</v>
      </c>
      <c r="S2988" s="19" t="str">
        <f>IF(COUNTIF($B$2:B2988,B2988)&gt;1,"重複","")</f>
        <v/>
      </c>
      <c r="T2988" s="19" t="s">
        <v>11124</v>
      </c>
    </row>
    <row r="2989" spans="1:20" s="19" customFormat="1" hidden="1">
      <c r="A2989" s="19">
        <v>720060406</v>
      </c>
      <c r="B2989" s="19">
        <v>20069759</v>
      </c>
      <c r="C2989" s="19" t="s">
        <v>6924</v>
      </c>
      <c r="D2989" s="19" t="s">
        <v>6925</v>
      </c>
      <c r="E2989" s="20">
        <v>38534</v>
      </c>
      <c r="F2989" s="20">
        <v>38807</v>
      </c>
      <c r="G2989" s="19" t="s">
        <v>75</v>
      </c>
      <c r="H2989" s="19" t="s">
        <v>43</v>
      </c>
      <c r="I2989" s="19" t="s">
        <v>4808</v>
      </c>
      <c r="O2989" s="19" t="s">
        <v>10771</v>
      </c>
      <c r="P2989" s="20"/>
      <c r="R2989" s="19">
        <v>6100</v>
      </c>
      <c r="S2989" s="19" t="str">
        <f>IF(COUNTIF($B$2:B2989,B2989)&gt;1,"重複","")</f>
        <v/>
      </c>
      <c r="T2989" s="19" t="s">
        <v>11124</v>
      </c>
    </row>
    <row r="2990" spans="1:20" s="19" customFormat="1" hidden="1">
      <c r="A2990" s="19">
        <v>720060407</v>
      </c>
      <c r="B2990" s="19">
        <v>20077130</v>
      </c>
      <c r="C2990" s="19" t="s">
        <v>6937</v>
      </c>
      <c r="D2990" s="19" t="s">
        <v>6938</v>
      </c>
      <c r="E2990" s="20">
        <v>38899</v>
      </c>
      <c r="F2990" s="20">
        <v>39172</v>
      </c>
      <c r="G2990" s="19" t="s">
        <v>75</v>
      </c>
      <c r="H2990" s="19" t="s">
        <v>94</v>
      </c>
      <c r="I2990" s="19" t="s">
        <v>6939</v>
      </c>
      <c r="O2990" s="19" t="s">
        <v>10768</v>
      </c>
      <c r="P2990" s="20"/>
      <c r="R2990" s="19">
        <v>6600</v>
      </c>
      <c r="S2990" s="19" t="str">
        <f>IF(COUNTIF($B$2:B2990,B2990)&gt;1,"重複","")</f>
        <v/>
      </c>
      <c r="T2990" s="19" t="s">
        <v>11124</v>
      </c>
    </row>
    <row r="2991" spans="1:20" s="19" customFormat="1" hidden="1">
      <c r="A2991" s="19">
        <v>720060408</v>
      </c>
      <c r="B2991" s="19">
        <v>20067562</v>
      </c>
      <c r="C2991" s="19" t="s">
        <v>2336</v>
      </c>
      <c r="D2991" s="19" t="s">
        <v>2337</v>
      </c>
      <c r="E2991" s="20">
        <v>38534</v>
      </c>
      <c r="F2991" s="20">
        <v>38807</v>
      </c>
      <c r="G2991" s="19" t="s">
        <v>75</v>
      </c>
      <c r="H2991" s="19" t="s">
        <v>76</v>
      </c>
      <c r="I2991" s="19" t="s">
        <v>2309</v>
      </c>
      <c r="O2991" s="19" t="s">
        <v>10776</v>
      </c>
      <c r="P2991" s="20">
        <v>41374</v>
      </c>
      <c r="Q2991" s="19" t="s">
        <v>29</v>
      </c>
      <c r="R2991" s="19">
        <v>5730</v>
      </c>
      <c r="S2991" s="19" t="str">
        <f>IF(COUNTIF($B$2:B2991,B2991)&gt;1,"重複","")</f>
        <v/>
      </c>
      <c r="T2991" s="19" t="s">
        <v>11124</v>
      </c>
    </row>
    <row r="2992" spans="1:20" s="19" customFormat="1" hidden="1">
      <c r="A2992" s="19">
        <v>720060409</v>
      </c>
      <c r="B2992" s="19">
        <v>20076640</v>
      </c>
      <c r="C2992" s="19" t="s">
        <v>6929</v>
      </c>
      <c r="D2992" s="19" t="s">
        <v>6930</v>
      </c>
      <c r="E2992" s="20">
        <v>38899</v>
      </c>
      <c r="F2992" s="20">
        <v>39172</v>
      </c>
      <c r="G2992" s="19" t="s">
        <v>75</v>
      </c>
      <c r="H2992" s="19" t="s">
        <v>28</v>
      </c>
      <c r="I2992" s="19" t="s">
        <v>6931</v>
      </c>
      <c r="J2992" s="19" t="s">
        <v>4265</v>
      </c>
      <c r="O2992" s="19" t="s">
        <v>10787</v>
      </c>
      <c r="P2992" s="20"/>
      <c r="R2992" s="19">
        <v>5600</v>
      </c>
      <c r="S2992" s="19" t="str">
        <f>IF(COUNTIF($B$2:B2992,B2992)&gt;1,"重複","")</f>
        <v/>
      </c>
      <c r="T2992" s="19" t="s">
        <v>11124</v>
      </c>
    </row>
    <row r="2993" spans="1:20" s="19" customFormat="1" hidden="1">
      <c r="A2993" s="19">
        <v>720060410</v>
      </c>
      <c r="B2993" s="19">
        <v>20076997</v>
      </c>
      <c r="C2993" s="19" t="s">
        <v>6934</v>
      </c>
      <c r="D2993" s="19" t="s">
        <v>6935</v>
      </c>
      <c r="E2993" s="20">
        <v>38899</v>
      </c>
      <c r="F2993" s="20">
        <v>39172</v>
      </c>
      <c r="G2993" s="19" t="s">
        <v>75</v>
      </c>
      <c r="H2993" s="19" t="s">
        <v>28</v>
      </c>
      <c r="I2993" s="19" t="s">
        <v>6936</v>
      </c>
      <c r="O2993" s="19" t="s">
        <v>10787</v>
      </c>
      <c r="P2993" s="20"/>
      <c r="R2993" s="19">
        <v>6600</v>
      </c>
      <c r="S2993" s="19" t="str">
        <f>IF(COUNTIF($B$2:B2993,B2993)&gt;1,"重複","")</f>
        <v/>
      </c>
      <c r="T2993" s="19" t="s">
        <v>11124</v>
      </c>
    </row>
    <row r="2994" spans="1:20" s="19" customFormat="1" hidden="1">
      <c r="A2994" s="19">
        <v>720060411</v>
      </c>
      <c r="B2994" s="19">
        <v>20032671</v>
      </c>
      <c r="C2994" s="19" t="s">
        <v>3524</v>
      </c>
      <c r="D2994" s="19" t="s">
        <v>3525</v>
      </c>
      <c r="E2994" s="20">
        <v>37165</v>
      </c>
      <c r="F2994" s="20">
        <v>37346</v>
      </c>
      <c r="G2994" s="19" t="s">
        <v>75</v>
      </c>
      <c r="H2994" s="19" t="s">
        <v>28</v>
      </c>
      <c r="I2994" s="19" t="s">
        <v>4507</v>
      </c>
      <c r="O2994" s="19" t="s">
        <v>10787</v>
      </c>
      <c r="P2994" s="20">
        <v>41506</v>
      </c>
      <c r="Q2994" s="19" t="s">
        <v>29</v>
      </c>
      <c r="R2994" s="19">
        <v>6600</v>
      </c>
      <c r="S2994" s="19" t="str">
        <f>IF(COUNTIF($B$2:B2994,B2994)&gt;1,"重複","")</f>
        <v/>
      </c>
      <c r="T2994" s="19" t="s">
        <v>11124</v>
      </c>
    </row>
    <row r="2995" spans="1:20" s="19" customFormat="1" hidden="1">
      <c r="A2995" s="19">
        <v>720060412</v>
      </c>
      <c r="B2995" s="19">
        <v>20077255</v>
      </c>
      <c r="C2995" s="19" t="s">
        <v>6919</v>
      </c>
      <c r="D2995" s="19" t="s">
        <v>6920</v>
      </c>
      <c r="E2995" s="20">
        <v>38915</v>
      </c>
      <c r="F2995" s="20">
        <v>39172</v>
      </c>
      <c r="G2995" s="19" t="s">
        <v>75</v>
      </c>
      <c r="H2995" s="19" t="s">
        <v>33</v>
      </c>
      <c r="I2995" s="19" t="s">
        <v>1773</v>
      </c>
      <c r="O2995" s="19" t="s">
        <v>10770</v>
      </c>
      <c r="P2995" s="20"/>
      <c r="R2995" s="19">
        <v>6600</v>
      </c>
      <c r="S2995" s="19" t="str">
        <f>IF(COUNTIF($B$2:B2995,B2995)&gt;1,"重複","")</f>
        <v/>
      </c>
      <c r="T2995" s="19" t="s">
        <v>11124</v>
      </c>
    </row>
    <row r="2996" spans="1:20" s="19" customFormat="1" hidden="1">
      <c r="A2996" s="19">
        <v>720060413</v>
      </c>
      <c r="B2996" s="19">
        <v>20077200</v>
      </c>
      <c r="C2996" s="19" t="s">
        <v>6917</v>
      </c>
      <c r="D2996" s="19" t="s">
        <v>6918</v>
      </c>
      <c r="E2996" s="20">
        <v>38916</v>
      </c>
      <c r="F2996" s="20">
        <v>39172</v>
      </c>
      <c r="G2996" s="19" t="s">
        <v>75</v>
      </c>
      <c r="H2996" s="19" t="s">
        <v>2660</v>
      </c>
      <c r="I2996" s="19" t="s">
        <v>2314</v>
      </c>
      <c r="O2996" s="19" t="s">
        <v>10769</v>
      </c>
      <c r="P2996" s="20"/>
      <c r="R2996" s="19">
        <v>6230</v>
      </c>
      <c r="S2996" s="19" t="str">
        <f>IF(COUNTIF($B$2:B2996,B2996)&gt;1,"重複","")</f>
        <v/>
      </c>
      <c r="T2996" s="19" t="s">
        <v>11124</v>
      </c>
    </row>
    <row r="2997" spans="1:20" s="19" customFormat="1" hidden="1">
      <c r="A2997" s="19">
        <v>720060414</v>
      </c>
      <c r="B2997" s="19">
        <v>20076598</v>
      </c>
      <c r="C2997" s="19" t="s">
        <v>5427</v>
      </c>
      <c r="D2997" s="19" t="s">
        <v>5428</v>
      </c>
      <c r="E2997" s="20">
        <v>38922</v>
      </c>
      <c r="F2997" s="20">
        <v>39172</v>
      </c>
      <c r="G2997" s="19" t="s">
        <v>75</v>
      </c>
      <c r="H2997" s="19" t="s">
        <v>119</v>
      </c>
      <c r="I2997" s="19" t="s">
        <v>12035</v>
      </c>
      <c r="O2997" s="19" t="s">
        <v>10792</v>
      </c>
      <c r="P2997" s="20"/>
      <c r="R2997" s="19">
        <v>6230</v>
      </c>
      <c r="S2997" s="19" t="str">
        <f>IF(COUNTIF($B$2:B2997,B2997)&gt;1,"重複","")</f>
        <v/>
      </c>
      <c r="T2997" s="19" t="s">
        <v>11124</v>
      </c>
    </row>
    <row r="2998" spans="1:20" s="19" customFormat="1" hidden="1">
      <c r="A2998" s="19">
        <v>720060415</v>
      </c>
      <c r="B2998" s="19">
        <v>20058680</v>
      </c>
      <c r="C2998" s="19" t="s">
        <v>13445</v>
      </c>
      <c r="D2998" s="19" t="s">
        <v>13446</v>
      </c>
      <c r="E2998" s="20">
        <v>38117</v>
      </c>
      <c r="F2998" s="20">
        <v>38442</v>
      </c>
      <c r="G2998" s="19" t="s">
        <v>12416</v>
      </c>
      <c r="H2998" s="19" t="s">
        <v>76</v>
      </c>
      <c r="I2998" s="19" t="s">
        <v>1780</v>
      </c>
      <c r="O2998" s="19" t="s">
        <v>10776</v>
      </c>
      <c r="P2998" s="20"/>
      <c r="R2998" s="19">
        <v>0</v>
      </c>
      <c r="S2998" s="19" t="str">
        <f>IF(COUNTIF($B$2:B2998,B2998)&gt;1,"重複","")</f>
        <v/>
      </c>
      <c r="T2998" s="19" t="s">
        <v>12418</v>
      </c>
    </row>
    <row r="2999" spans="1:20" s="19" customFormat="1" hidden="1">
      <c r="A2999" s="19">
        <v>720060416</v>
      </c>
      <c r="B2999" s="19">
        <v>20060963</v>
      </c>
      <c r="C2999" s="19" t="s">
        <v>6522</v>
      </c>
      <c r="D2999" s="19" t="s">
        <v>6523</v>
      </c>
      <c r="E2999" s="20">
        <v>38200</v>
      </c>
      <c r="F2999" s="20">
        <v>38442</v>
      </c>
      <c r="G2999" s="19" t="s">
        <v>75</v>
      </c>
      <c r="H2999" s="19" t="s">
        <v>94</v>
      </c>
      <c r="I2999" s="19" t="s">
        <v>403</v>
      </c>
      <c r="O2999" s="19" t="s">
        <v>10768</v>
      </c>
      <c r="P2999" s="20"/>
      <c r="R2999" s="19">
        <v>4740</v>
      </c>
      <c r="S2999" s="19" t="str">
        <f>IF(COUNTIF($B$2:B2999,B2999)&gt;1,"重複","")</f>
        <v/>
      </c>
      <c r="T2999" s="19" t="s">
        <v>11124</v>
      </c>
    </row>
    <row r="3000" spans="1:20" s="19" customFormat="1" hidden="1">
      <c r="A3000" s="19">
        <v>720060417</v>
      </c>
      <c r="B3000" s="19">
        <v>20016657</v>
      </c>
      <c r="C3000" s="19" t="s">
        <v>6893</v>
      </c>
      <c r="D3000" s="19" t="s">
        <v>6894</v>
      </c>
      <c r="E3000" s="20">
        <v>37104</v>
      </c>
      <c r="F3000" s="20">
        <v>37346</v>
      </c>
      <c r="G3000" s="19" t="s">
        <v>75</v>
      </c>
      <c r="H3000" s="19" t="s">
        <v>94</v>
      </c>
      <c r="I3000" s="19" t="s">
        <v>12190</v>
      </c>
      <c r="O3000" s="19" t="s">
        <v>10768</v>
      </c>
      <c r="P3000" s="20"/>
      <c r="R3000" s="19">
        <v>6100</v>
      </c>
      <c r="S3000" s="19" t="str">
        <f>IF(COUNTIF($B$2:B3000,B3000)&gt;1,"重複","")</f>
        <v/>
      </c>
      <c r="T3000" s="19" t="s">
        <v>11124</v>
      </c>
    </row>
    <row r="3001" spans="1:20" s="19" customFormat="1" hidden="1">
      <c r="A3001" s="19">
        <v>720060418</v>
      </c>
      <c r="B3001" s="19">
        <v>20077237</v>
      </c>
      <c r="C3001" s="19" t="s">
        <v>6908</v>
      </c>
      <c r="D3001" s="19" t="s">
        <v>6909</v>
      </c>
      <c r="E3001" s="20">
        <v>38930</v>
      </c>
      <c r="F3001" s="20">
        <v>39172</v>
      </c>
      <c r="G3001" s="19" t="s">
        <v>75</v>
      </c>
      <c r="H3001" s="19" t="s">
        <v>33</v>
      </c>
      <c r="I3001" s="19" t="s">
        <v>6910</v>
      </c>
      <c r="O3001" s="19" t="s">
        <v>10770</v>
      </c>
      <c r="P3001" s="20"/>
      <c r="R3001" s="19">
        <v>6600</v>
      </c>
      <c r="S3001" s="19" t="str">
        <f>IF(COUNTIF($B$2:B3001,B3001)&gt;1,"重複","")</f>
        <v/>
      </c>
      <c r="T3001" s="19" t="s">
        <v>11124</v>
      </c>
    </row>
    <row r="3002" spans="1:20" s="19" customFormat="1" hidden="1">
      <c r="A3002" s="19">
        <v>720060419</v>
      </c>
      <c r="B3002" s="19">
        <v>20024349</v>
      </c>
      <c r="C3002" s="19" t="s">
        <v>6896</v>
      </c>
      <c r="D3002" s="19" t="s">
        <v>6897</v>
      </c>
      <c r="E3002" s="20">
        <v>36678</v>
      </c>
      <c r="F3002" s="20">
        <v>36981</v>
      </c>
      <c r="G3002" s="19" t="s">
        <v>75</v>
      </c>
      <c r="H3002" s="19" t="s">
        <v>43</v>
      </c>
      <c r="I3002" s="19" t="s">
        <v>4528</v>
      </c>
      <c r="O3002" s="19" t="s">
        <v>10771</v>
      </c>
      <c r="P3002" s="20"/>
      <c r="R3002" s="19">
        <v>6230</v>
      </c>
      <c r="S3002" s="19" t="str">
        <f>IF(COUNTIF($B$2:B3002,B3002)&gt;1,"重複","")</f>
        <v/>
      </c>
      <c r="T3002" s="19" t="s">
        <v>11124</v>
      </c>
    </row>
    <row r="3003" spans="1:20" s="19" customFormat="1" hidden="1">
      <c r="A3003" s="19">
        <v>720060420</v>
      </c>
      <c r="B3003" s="19">
        <v>20026882</v>
      </c>
      <c r="C3003" s="19" t="s">
        <v>13447</v>
      </c>
      <c r="D3003" s="19" t="s">
        <v>13448</v>
      </c>
      <c r="E3003" s="20">
        <v>37012</v>
      </c>
      <c r="F3003" s="20">
        <v>37346</v>
      </c>
      <c r="G3003" s="19" t="s">
        <v>12416</v>
      </c>
      <c r="H3003" s="19" t="s">
        <v>43</v>
      </c>
      <c r="I3003" s="19" t="s">
        <v>9816</v>
      </c>
      <c r="O3003" s="19" t="s">
        <v>10771</v>
      </c>
      <c r="P3003" s="20"/>
      <c r="R3003" s="19">
        <v>6230</v>
      </c>
      <c r="S3003" s="19" t="str">
        <f>IF(COUNTIF($B$2:B3003,B3003)&gt;1,"重複","")</f>
        <v/>
      </c>
      <c r="T3003" s="19" t="s">
        <v>12418</v>
      </c>
    </row>
    <row r="3004" spans="1:20" s="19" customFormat="1" hidden="1">
      <c r="A3004" s="19">
        <v>720060421</v>
      </c>
      <c r="B3004" s="19">
        <v>20075218</v>
      </c>
      <c r="C3004" s="19" t="s">
        <v>6902</v>
      </c>
      <c r="D3004" s="19" t="s">
        <v>6903</v>
      </c>
      <c r="E3004" s="20">
        <v>38930</v>
      </c>
      <c r="F3004" s="20">
        <v>39172</v>
      </c>
      <c r="G3004" s="19" t="s">
        <v>75</v>
      </c>
      <c r="H3004" s="19" t="s">
        <v>94</v>
      </c>
      <c r="I3004" s="19" t="s">
        <v>6904</v>
      </c>
      <c r="J3004" s="19" t="s">
        <v>6905</v>
      </c>
      <c r="O3004" s="19" t="s">
        <v>10768</v>
      </c>
      <c r="P3004" s="20"/>
      <c r="R3004" s="19">
        <v>6600</v>
      </c>
      <c r="S3004" s="19" t="str">
        <f>IF(COUNTIF($B$2:B3004,B3004)&gt;1,"重複","")</f>
        <v/>
      </c>
      <c r="T3004" s="19" t="s">
        <v>11124</v>
      </c>
    </row>
    <row r="3005" spans="1:20" s="19" customFormat="1" hidden="1">
      <c r="A3005" s="19">
        <v>720060422</v>
      </c>
      <c r="B3005" s="19">
        <v>20077264</v>
      </c>
      <c r="C3005" s="19" t="s">
        <v>6915</v>
      </c>
      <c r="D3005" s="19" t="s">
        <v>6916</v>
      </c>
      <c r="E3005" s="20">
        <v>38930</v>
      </c>
      <c r="F3005" s="20">
        <v>39172</v>
      </c>
      <c r="G3005" s="19" t="s">
        <v>75</v>
      </c>
      <c r="H3005" s="19" t="s">
        <v>76</v>
      </c>
      <c r="I3005" s="19" t="s">
        <v>2533</v>
      </c>
      <c r="O3005" s="19" t="s">
        <v>10776</v>
      </c>
      <c r="P3005" s="20"/>
      <c r="R3005" s="19">
        <v>6600</v>
      </c>
      <c r="S3005" s="19" t="str">
        <f>IF(COUNTIF($B$2:B3005,B3005)&gt;1,"重複","")</f>
        <v/>
      </c>
      <c r="T3005" s="19" t="s">
        <v>11124</v>
      </c>
    </row>
    <row r="3006" spans="1:20" s="19" customFormat="1" hidden="1">
      <c r="A3006" s="19">
        <v>720060423</v>
      </c>
      <c r="B3006" s="19">
        <v>20076890</v>
      </c>
      <c r="C3006" s="19" t="s">
        <v>6906</v>
      </c>
      <c r="D3006" s="19" t="s">
        <v>6907</v>
      </c>
      <c r="E3006" s="20">
        <v>38930</v>
      </c>
      <c r="F3006" s="20">
        <v>39172</v>
      </c>
      <c r="G3006" s="19" t="s">
        <v>75</v>
      </c>
      <c r="H3006" s="19" t="s">
        <v>94</v>
      </c>
      <c r="I3006" s="19" t="s">
        <v>4889</v>
      </c>
      <c r="O3006" s="19" t="s">
        <v>10768</v>
      </c>
      <c r="P3006" s="20"/>
      <c r="R3006" s="19">
        <v>6600</v>
      </c>
      <c r="S3006" s="19" t="str">
        <f>IF(COUNTIF($B$2:B3006,B3006)&gt;1,"重複","")</f>
        <v/>
      </c>
      <c r="T3006" s="19" t="s">
        <v>11124</v>
      </c>
    </row>
    <row r="3007" spans="1:20" s="19" customFormat="1" hidden="1">
      <c r="A3007" s="19">
        <v>720060424</v>
      </c>
      <c r="B3007" s="19">
        <v>20069518</v>
      </c>
      <c r="C3007" s="19" t="s">
        <v>13449</v>
      </c>
      <c r="D3007" s="19" t="s">
        <v>13450</v>
      </c>
      <c r="E3007" s="20">
        <v>38565</v>
      </c>
      <c r="F3007" s="20">
        <v>38807</v>
      </c>
      <c r="G3007" s="19" t="s">
        <v>12416</v>
      </c>
      <c r="H3007" s="19" t="s">
        <v>76</v>
      </c>
      <c r="I3007" s="19" t="s">
        <v>1780</v>
      </c>
      <c r="O3007" s="19" t="s">
        <v>10776</v>
      </c>
      <c r="P3007" s="20"/>
      <c r="R3007" s="19">
        <v>0</v>
      </c>
      <c r="S3007" s="19" t="str">
        <f>IF(COUNTIF($B$2:B3007,B3007)&gt;1,"重複","")</f>
        <v/>
      </c>
      <c r="T3007" s="19" t="s">
        <v>12418</v>
      </c>
    </row>
    <row r="3008" spans="1:20" s="19" customFormat="1" hidden="1">
      <c r="A3008" s="19">
        <v>720060425</v>
      </c>
      <c r="B3008" s="19">
        <v>20073208</v>
      </c>
      <c r="C3008" s="19" t="s">
        <v>6217</v>
      </c>
      <c r="D3008" s="19" t="s">
        <v>6218</v>
      </c>
      <c r="E3008" s="20">
        <v>38930</v>
      </c>
      <c r="F3008" s="20">
        <v>39172</v>
      </c>
      <c r="G3008" s="19" t="s">
        <v>75</v>
      </c>
      <c r="H3008" s="19" t="s">
        <v>94</v>
      </c>
      <c r="I3008" s="19" t="s">
        <v>12293</v>
      </c>
      <c r="O3008" s="19" t="s">
        <v>10768</v>
      </c>
      <c r="P3008" s="20"/>
      <c r="R3008" s="19">
        <v>6230</v>
      </c>
      <c r="S3008" s="19" t="str">
        <f>IF(COUNTIF($B$2:B3008,B3008)&gt;1,"重複","")</f>
        <v/>
      </c>
      <c r="T3008" s="19" t="s">
        <v>11124</v>
      </c>
    </row>
    <row r="3009" spans="1:20" s="19" customFormat="1" hidden="1">
      <c r="A3009" s="19">
        <v>720060426</v>
      </c>
      <c r="B3009" s="19">
        <v>20053015</v>
      </c>
      <c r="C3009" s="19" t="s">
        <v>4691</v>
      </c>
      <c r="D3009" s="19" t="s">
        <v>4692</v>
      </c>
      <c r="E3009" s="20">
        <v>37757</v>
      </c>
      <c r="F3009" s="20">
        <v>38077</v>
      </c>
      <c r="G3009" s="19" t="s">
        <v>75</v>
      </c>
      <c r="H3009" s="19" t="s">
        <v>43</v>
      </c>
      <c r="I3009" s="19" t="s">
        <v>12126</v>
      </c>
      <c r="O3009" s="19" t="s">
        <v>10771</v>
      </c>
      <c r="P3009" s="20"/>
      <c r="R3009" s="19">
        <v>5730</v>
      </c>
      <c r="S3009" s="19" t="str">
        <f>IF(COUNTIF($B$2:B3009,B3009)&gt;1,"重複","")</f>
        <v/>
      </c>
      <c r="T3009" s="19" t="s">
        <v>11124</v>
      </c>
    </row>
    <row r="3010" spans="1:20" s="19" customFormat="1" hidden="1">
      <c r="A3010" s="19">
        <v>720060427</v>
      </c>
      <c r="B3010" s="19">
        <v>20069207</v>
      </c>
      <c r="C3010" s="19" t="s">
        <v>5260</v>
      </c>
      <c r="D3010" s="19" t="s">
        <v>5261</v>
      </c>
      <c r="E3010" s="20">
        <v>38488</v>
      </c>
      <c r="F3010" s="20">
        <v>38807</v>
      </c>
      <c r="G3010" s="19" t="s">
        <v>75</v>
      </c>
      <c r="H3010" s="19" t="s">
        <v>43</v>
      </c>
      <c r="I3010" s="19" t="s">
        <v>650</v>
      </c>
      <c r="O3010" s="19" t="s">
        <v>10771</v>
      </c>
      <c r="P3010" s="20"/>
      <c r="R3010" s="19">
        <v>6230</v>
      </c>
      <c r="S3010" s="19" t="str">
        <f>IF(COUNTIF($B$2:B3010,B3010)&gt;1,"重複","")</f>
        <v/>
      </c>
      <c r="T3010" s="19" t="s">
        <v>11124</v>
      </c>
    </row>
    <row r="3011" spans="1:20" s="19" customFormat="1" hidden="1">
      <c r="A3011" s="19">
        <v>720060428</v>
      </c>
      <c r="B3011" s="19">
        <v>20073314</v>
      </c>
      <c r="C3011" s="19" t="s">
        <v>6899</v>
      </c>
      <c r="D3011" s="19" t="s">
        <v>6900</v>
      </c>
      <c r="E3011" s="20">
        <v>38930</v>
      </c>
      <c r="F3011" s="20">
        <v>39172</v>
      </c>
      <c r="G3011" s="19" t="s">
        <v>75</v>
      </c>
      <c r="H3011" s="19" t="s">
        <v>28</v>
      </c>
      <c r="I3011" s="19" t="s">
        <v>6901</v>
      </c>
      <c r="O3011" s="19" t="s">
        <v>10787</v>
      </c>
      <c r="P3011" s="20"/>
      <c r="R3011" s="19">
        <v>6100</v>
      </c>
      <c r="S3011" s="19" t="str">
        <f>IF(COUNTIF($B$2:B3011,B3011)&gt;1,"重複","")</f>
        <v/>
      </c>
      <c r="T3011" s="19" t="s">
        <v>11124</v>
      </c>
    </row>
    <row r="3012" spans="1:20" s="19" customFormat="1" hidden="1">
      <c r="A3012" s="19">
        <v>720060429</v>
      </c>
      <c r="B3012" s="19">
        <v>20077246</v>
      </c>
      <c r="C3012" s="19" t="s">
        <v>6911</v>
      </c>
      <c r="D3012" s="19" t="s">
        <v>6912</v>
      </c>
      <c r="E3012" s="20">
        <v>38930</v>
      </c>
      <c r="F3012" s="20">
        <v>39172</v>
      </c>
      <c r="G3012" s="19" t="s">
        <v>75</v>
      </c>
      <c r="H3012" s="19" t="s">
        <v>33</v>
      </c>
      <c r="I3012" s="19" t="s">
        <v>6913</v>
      </c>
      <c r="J3012" s="19" t="s">
        <v>6914</v>
      </c>
      <c r="O3012" s="19" t="s">
        <v>10770</v>
      </c>
      <c r="P3012" s="20"/>
      <c r="R3012" s="19">
        <v>5600</v>
      </c>
      <c r="S3012" s="19" t="str">
        <f>IF(COUNTIF($B$2:B3012,B3012)&gt;1,"重複","")</f>
        <v/>
      </c>
      <c r="T3012" s="19" t="s">
        <v>11124</v>
      </c>
    </row>
    <row r="3013" spans="1:20" s="19" customFormat="1" hidden="1">
      <c r="A3013" s="19">
        <v>720060430</v>
      </c>
      <c r="B3013" s="19">
        <v>20069527</v>
      </c>
      <c r="C3013" s="19" t="s">
        <v>13451</v>
      </c>
      <c r="D3013" s="19" t="s">
        <v>13452</v>
      </c>
      <c r="E3013" s="20">
        <v>38565</v>
      </c>
      <c r="F3013" s="20">
        <v>38807</v>
      </c>
      <c r="G3013" s="19" t="s">
        <v>12416</v>
      </c>
      <c r="H3013" s="19" t="s">
        <v>76</v>
      </c>
      <c r="I3013" s="19" t="s">
        <v>1780</v>
      </c>
      <c r="O3013" s="19" t="s">
        <v>10776</v>
      </c>
      <c r="P3013" s="20"/>
      <c r="R3013" s="19">
        <v>0</v>
      </c>
      <c r="S3013" s="19" t="str">
        <f>IF(COUNTIF($B$2:B3013,B3013)&gt;1,"重複","")</f>
        <v/>
      </c>
      <c r="T3013" s="19" t="s">
        <v>12418</v>
      </c>
    </row>
    <row r="3014" spans="1:20" s="19" customFormat="1" hidden="1">
      <c r="A3014" s="19">
        <v>720060431</v>
      </c>
      <c r="B3014" s="19">
        <v>20077441</v>
      </c>
      <c r="C3014" s="19" t="s">
        <v>13453</v>
      </c>
      <c r="D3014" s="19" t="s">
        <v>13454</v>
      </c>
      <c r="E3014" s="20">
        <v>38930</v>
      </c>
      <c r="F3014" s="20">
        <v>39172</v>
      </c>
      <c r="G3014" s="19" t="s">
        <v>12416</v>
      </c>
      <c r="H3014" s="19" t="s">
        <v>76</v>
      </c>
      <c r="I3014" s="19" t="s">
        <v>1780</v>
      </c>
      <c r="O3014" s="19" t="s">
        <v>10776</v>
      </c>
      <c r="P3014" s="20"/>
      <c r="R3014" s="19">
        <v>0</v>
      </c>
      <c r="S3014" s="19" t="str">
        <f>IF(COUNTIF($B$2:B3014,B3014)&gt;1,"重複","")</f>
        <v/>
      </c>
      <c r="T3014" s="19" t="s">
        <v>12418</v>
      </c>
    </row>
    <row r="3015" spans="1:20" s="19" customFormat="1" hidden="1">
      <c r="A3015" s="19">
        <v>720060432</v>
      </c>
      <c r="B3015" s="19">
        <v>20069509</v>
      </c>
      <c r="C3015" s="19" t="s">
        <v>13455</v>
      </c>
      <c r="D3015" s="19" t="s">
        <v>13456</v>
      </c>
      <c r="E3015" s="20">
        <v>38565</v>
      </c>
      <c r="F3015" s="20">
        <v>38807</v>
      </c>
      <c r="G3015" s="19" t="s">
        <v>12416</v>
      </c>
      <c r="H3015" s="19" t="s">
        <v>76</v>
      </c>
      <c r="I3015" s="19" t="s">
        <v>1780</v>
      </c>
      <c r="O3015" s="19" t="s">
        <v>10776</v>
      </c>
      <c r="P3015" s="20"/>
      <c r="R3015" s="19">
        <v>0</v>
      </c>
      <c r="S3015" s="19" t="str">
        <f>IF(COUNTIF($B$2:B3015,B3015)&gt;1,"重複","")</f>
        <v/>
      </c>
      <c r="T3015" s="19" t="s">
        <v>12418</v>
      </c>
    </row>
    <row r="3016" spans="1:20" s="19" customFormat="1" hidden="1">
      <c r="A3016" s="19">
        <v>720060433</v>
      </c>
      <c r="B3016" s="19">
        <v>20047342</v>
      </c>
      <c r="C3016" s="19" t="s">
        <v>6075</v>
      </c>
      <c r="D3016" s="19" t="s">
        <v>6076</v>
      </c>
      <c r="E3016" s="20">
        <v>37599</v>
      </c>
      <c r="F3016" s="20">
        <v>37711</v>
      </c>
      <c r="G3016" s="19" t="s">
        <v>75</v>
      </c>
      <c r="H3016" s="19" t="s">
        <v>43</v>
      </c>
      <c r="I3016" s="19" t="s">
        <v>12098</v>
      </c>
      <c r="J3016" s="19" t="s">
        <v>12099</v>
      </c>
      <c r="O3016" s="19" t="s">
        <v>10771</v>
      </c>
      <c r="P3016" s="20"/>
      <c r="R3016" s="19">
        <v>5730</v>
      </c>
      <c r="S3016" s="19" t="str">
        <f>IF(COUNTIF($B$2:B3016,B3016)&gt;1,"重複","")</f>
        <v/>
      </c>
      <c r="T3016" s="19" t="s">
        <v>11124</v>
      </c>
    </row>
    <row r="3017" spans="1:20" s="19" customFormat="1" hidden="1">
      <c r="A3017" s="19">
        <v>720060434</v>
      </c>
      <c r="B3017" s="19">
        <v>20077431</v>
      </c>
      <c r="C3017" s="19" t="s">
        <v>440</v>
      </c>
      <c r="D3017" s="19" t="s">
        <v>441</v>
      </c>
      <c r="E3017" s="20">
        <v>38930</v>
      </c>
      <c r="F3017" s="20">
        <v>39172</v>
      </c>
      <c r="G3017" s="19" t="s">
        <v>75</v>
      </c>
      <c r="H3017" s="19" t="s">
        <v>76</v>
      </c>
      <c r="I3017" s="19" t="s">
        <v>442</v>
      </c>
      <c r="O3017" s="19" t="s">
        <v>10776</v>
      </c>
      <c r="P3017" s="20">
        <v>41466</v>
      </c>
      <c r="Q3017" s="19" t="s">
        <v>29</v>
      </c>
      <c r="R3017" s="19">
        <v>6100</v>
      </c>
      <c r="S3017" s="19" t="str">
        <f>IF(COUNTIF($B$2:B3017,B3017)&gt;1,"重複","")</f>
        <v/>
      </c>
      <c r="T3017" s="19" t="s">
        <v>11124</v>
      </c>
    </row>
    <row r="3018" spans="1:20" s="19" customFormat="1" hidden="1">
      <c r="A3018" s="19">
        <v>720060435</v>
      </c>
      <c r="B3018" s="19">
        <v>20073040</v>
      </c>
      <c r="C3018" s="19" t="s">
        <v>6435</v>
      </c>
      <c r="D3018" s="19" t="s">
        <v>6436</v>
      </c>
      <c r="E3018" s="20">
        <v>38937</v>
      </c>
      <c r="F3018" s="20">
        <v>39172</v>
      </c>
      <c r="G3018" s="19" t="s">
        <v>75</v>
      </c>
      <c r="H3018" s="19" t="s">
        <v>76</v>
      </c>
      <c r="I3018" s="19" t="s">
        <v>442</v>
      </c>
      <c r="O3018" s="19" t="s">
        <v>10776</v>
      </c>
      <c r="P3018" s="20"/>
      <c r="R3018" s="19">
        <v>6230</v>
      </c>
      <c r="S3018" s="19" t="str">
        <f>IF(COUNTIF($B$2:B3018,B3018)&gt;1,"重複","")</f>
        <v/>
      </c>
      <c r="T3018" s="19" t="s">
        <v>11124</v>
      </c>
    </row>
    <row r="3019" spans="1:20" s="19" customFormat="1" hidden="1">
      <c r="A3019" s="19">
        <v>720060436</v>
      </c>
      <c r="B3019" s="19">
        <v>20146294</v>
      </c>
      <c r="C3019" s="19" t="s">
        <v>204</v>
      </c>
      <c r="D3019" s="19" t="s">
        <v>205</v>
      </c>
      <c r="E3019" s="20">
        <v>41914</v>
      </c>
      <c r="F3019" s="20">
        <v>42094</v>
      </c>
      <c r="G3019" s="19" t="s">
        <v>75</v>
      </c>
      <c r="H3019" s="19" t="s">
        <v>33</v>
      </c>
      <c r="I3019" s="19" t="s">
        <v>206</v>
      </c>
      <c r="O3019" s="19" t="s">
        <v>10770</v>
      </c>
      <c r="P3019" s="20">
        <v>43739</v>
      </c>
      <c r="Q3019" s="19" t="s">
        <v>29</v>
      </c>
      <c r="R3019" s="19">
        <v>6230</v>
      </c>
      <c r="S3019" s="19" t="str">
        <f>IF(COUNTIF($B$2:B3019,B3019)&gt;1,"重複","")</f>
        <v/>
      </c>
      <c r="T3019" s="19" t="s">
        <v>11124</v>
      </c>
    </row>
    <row r="3020" spans="1:20" s="19" customFormat="1" hidden="1">
      <c r="A3020" s="19">
        <v>720060436</v>
      </c>
      <c r="B3020" s="19">
        <v>20077584</v>
      </c>
      <c r="C3020" s="19" t="s">
        <v>204</v>
      </c>
      <c r="D3020" s="19" t="s">
        <v>205</v>
      </c>
      <c r="E3020" s="20">
        <v>38940</v>
      </c>
      <c r="F3020" s="20">
        <v>39172</v>
      </c>
      <c r="G3020" s="19" t="s">
        <v>75</v>
      </c>
      <c r="H3020" s="19" t="s">
        <v>28</v>
      </c>
      <c r="I3020" s="19" t="s">
        <v>4901</v>
      </c>
      <c r="O3020" s="19" t="s">
        <v>10787</v>
      </c>
      <c r="P3020" s="20"/>
      <c r="R3020" s="19">
        <v>5730</v>
      </c>
      <c r="S3020" s="19" t="str">
        <f>IF(COUNTIF($B$2:B3020,B3020)&gt;1,"重複","")</f>
        <v/>
      </c>
      <c r="T3020" s="19" t="s">
        <v>11124</v>
      </c>
    </row>
    <row r="3021" spans="1:20" s="19" customFormat="1" hidden="1">
      <c r="A3021" s="19">
        <v>720060437</v>
      </c>
      <c r="B3021" s="19">
        <v>20028624</v>
      </c>
      <c r="C3021" s="19" t="s">
        <v>6889</v>
      </c>
      <c r="D3021" s="19" t="s">
        <v>6890</v>
      </c>
      <c r="E3021" s="20">
        <v>35886</v>
      </c>
      <c r="F3021" s="20">
        <v>36250</v>
      </c>
      <c r="G3021" s="19" t="s">
        <v>75</v>
      </c>
      <c r="H3021" s="19" t="s">
        <v>28</v>
      </c>
      <c r="O3021" s="19" t="s">
        <v>10787</v>
      </c>
      <c r="P3021" s="20"/>
      <c r="R3021" s="19">
        <v>6600</v>
      </c>
      <c r="S3021" s="19" t="str">
        <f>IF(COUNTIF($B$2:B3021,B3021)&gt;1,"重複","")</f>
        <v/>
      </c>
      <c r="T3021" s="19" t="s">
        <v>11124</v>
      </c>
    </row>
    <row r="3022" spans="1:20" s="19" customFormat="1" hidden="1">
      <c r="A3022" s="19">
        <v>720060438</v>
      </c>
      <c r="B3022" s="19">
        <v>20061392</v>
      </c>
      <c r="C3022" s="19" t="s">
        <v>6328</v>
      </c>
      <c r="D3022" s="19" t="s">
        <v>6329</v>
      </c>
      <c r="E3022" s="20">
        <v>38200</v>
      </c>
      <c r="F3022" s="20">
        <v>38442</v>
      </c>
      <c r="G3022" s="19" t="s">
        <v>75</v>
      </c>
      <c r="H3022" s="19" t="s">
        <v>76</v>
      </c>
      <c r="I3022" s="19" t="s">
        <v>6330</v>
      </c>
      <c r="O3022" s="19" t="s">
        <v>10776</v>
      </c>
      <c r="P3022" s="20"/>
      <c r="R3022" s="19">
        <v>6600</v>
      </c>
      <c r="S3022" s="19" t="str">
        <f>IF(COUNTIF($B$2:B3022,B3022)&gt;1,"重複","")</f>
        <v/>
      </c>
      <c r="T3022" s="19" t="s">
        <v>11124</v>
      </c>
    </row>
    <row r="3023" spans="1:20" s="19" customFormat="1" hidden="1">
      <c r="A3023" s="19">
        <v>720060439</v>
      </c>
      <c r="B3023" s="19">
        <v>20054562</v>
      </c>
      <c r="C3023" s="19" t="s">
        <v>6891</v>
      </c>
      <c r="D3023" s="19" t="s">
        <v>6892</v>
      </c>
      <c r="E3023" s="20">
        <v>37880</v>
      </c>
      <c r="F3023" s="20">
        <v>38077</v>
      </c>
      <c r="G3023" s="19" t="s">
        <v>75</v>
      </c>
      <c r="H3023" s="19" t="s">
        <v>76</v>
      </c>
      <c r="I3023" s="19" t="s">
        <v>6330</v>
      </c>
      <c r="O3023" s="19" t="s">
        <v>10776</v>
      </c>
      <c r="P3023" s="20"/>
      <c r="R3023" s="19">
        <v>5600</v>
      </c>
      <c r="S3023" s="19" t="str">
        <f>IF(COUNTIF($B$2:B3023,B3023)&gt;1,"重複","")</f>
        <v/>
      </c>
      <c r="T3023" s="19" t="s">
        <v>11124</v>
      </c>
    </row>
    <row r="3024" spans="1:20" s="19" customFormat="1" hidden="1">
      <c r="A3024" s="19">
        <v>720060440</v>
      </c>
      <c r="B3024" s="19">
        <v>20077609</v>
      </c>
      <c r="C3024" s="19" t="s">
        <v>6046</v>
      </c>
      <c r="D3024" s="19" t="s">
        <v>6047</v>
      </c>
      <c r="E3024" s="20">
        <v>38961</v>
      </c>
      <c r="F3024" s="20">
        <v>39172</v>
      </c>
      <c r="G3024" s="19" t="s">
        <v>75</v>
      </c>
      <c r="H3024" s="19" t="s">
        <v>69</v>
      </c>
      <c r="I3024" s="19" t="s">
        <v>6048</v>
      </c>
      <c r="O3024" s="19" t="s">
        <v>10801</v>
      </c>
      <c r="P3024" s="20"/>
      <c r="R3024" s="19">
        <v>6230</v>
      </c>
      <c r="S3024" s="19" t="str">
        <f>IF(COUNTIF($B$2:B3024,B3024)&gt;1,"重複","")</f>
        <v/>
      </c>
      <c r="T3024" s="19" t="s">
        <v>11124</v>
      </c>
    </row>
    <row r="3025" spans="1:20" s="19" customFormat="1" hidden="1">
      <c r="A3025" s="19">
        <v>720060441</v>
      </c>
      <c r="B3025" s="19">
        <v>20077399</v>
      </c>
      <c r="C3025" s="19" t="s">
        <v>3090</v>
      </c>
      <c r="D3025" s="19" t="s">
        <v>3091</v>
      </c>
      <c r="E3025" s="20">
        <v>38961</v>
      </c>
      <c r="F3025" s="20">
        <v>39172</v>
      </c>
      <c r="G3025" s="19" t="s">
        <v>75</v>
      </c>
      <c r="H3025" s="19" t="s">
        <v>76</v>
      </c>
      <c r="I3025" s="19" t="s">
        <v>3508</v>
      </c>
      <c r="O3025" s="19" t="s">
        <v>10776</v>
      </c>
      <c r="P3025" s="20">
        <v>41910</v>
      </c>
      <c r="Q3025" s="19" t="s">
        <v>29</v>
      </c>
      <c r="R3025" s="19">
        <v>6600</v>
      </c>
      <c r="S3025" s="19" t="str">
        <f>IF(COUNTIF($B$2:B3025,B3025)&gt;1,"重複","")</f>
        <v/>
      </c>
      <c r="T3025" s="19" t="s">
        <v>11124</v>
      </c>
    </row>
    <row r="3026" spans="1:20" s="19" customFormat="1" hidden="1">
      <c r="A3026" s="19">
        <v>720060442</v>
      </c>
      <c r="B3026" s="19">
        <v>20077487</v>
      </c>
      <c r="C3026" s="19" t="s">
        <v>6877</v>
      </c>
      <c r="D3026" s="19" t="s">
        <v>6878</v>
      </c>
      <c r="E3026" s="20">
        <v>38961</v>
      </c>
      <c r="F3026" s="20">
        <v>39172</v>
      </c>
      <c r="G3026" s="19" t="s">
        <v>75</v>
      </c>
      <c r="H3026" s="19" t="s">
        <v>76</v>
      </c>
      <c r="I3026" s="19" t="s">
        <v>1482</v>
      </c>
      <c r="O3026" s="19" t="s">
        <v>10776</v>
      </c>
      <c r="P3026" s="20"/>
      <c r="R3026" s="19">
        <v>5600</v>
      </c>
      <c r="S3026" s="19" t="str">
        <f>IF(COUNTIF($B$2:B3026,B3026)&gt;1,"重複","")</f>
        <v/>
      </c>
      <c r="T3026" s="19" t="s">
        <v>11124</v>
      </c>
    </row>
    <row r="3027" spans="1:20" s="19" customFormat="1" hidden="1">
      <c r="A3027" s="19">
        <v>720060443</v>
      </c>
      <c r="B3027" s="19">
        <v>20065394</v>
      </c>
      <c r="C3027" s="19" t="s">
        <v>1495</v>
      </c>
      <c r="D3027" s="19" t="s">
        <v>1496</v>
      </c>
      <c r="E3027" s="20">
        <v>38768</v>
      </c>
      <c r="F3027" s="20">
        <v>38807</v>
      </c>
      <c r="G3027" s="19" t="s">
        <v>75</v>
      </c>
      <c r="H3027" s="19" t="s">
        <v>69</v>
      </c>
      <c r="I3027" s="19" t="s">
        <v>11123</v>
      </c>
      <c r="O3027" s="19" t="s">
        <v>10801</v>
      </c>
      <c r="P3027" s="20">
        <v>43514</v>
      </c>
      <c r="Q3027" s="19" t="s">
        <v>29</v>
      </c>
      <c r="R3027" s="19">
        <v>5230</v>
      </c>
      <c r="S3027" s="19" t="str">
        <f>IF(COUNTIF($B$2:B3027,B3027)&gt;1,"重複","")</f>
        <v/>
      </c>
      <c r="T3027" s="19" t="s">
        <v>11124</v>
      </c>
    </row>
    <row r="3028" spans="1:20" s="19" customFormat="1" hidden="1">
      <c r="A3028" s="19">
        <v>720060444</v>
      </c>
      <c r="B3028" s="19">
        <v>20077831</v>
      </c>
      <c r="C3028" s="19" t="s">
        <v>6884</v>
      </c>
      <c r="D3028" s="19" t="s">
        <v>6885</v>
      </c>
      <c r="E3028" s="20">
        <v>38961</v>
      </c>
      <c r="F3028" s="20">
        <v>39172</v>
      </c>
      <c r="G3028" s="19" t="s">
        <v>75</v>
      </c>
      <c r="H3028" s="19" t="s">
        <v>76</v>
      </c>
      <c r="I3028" s="19" t="s">
        <v>1147</v>
      </c>
      <c r="O3028" s="19" t="s">
        <v>10776</v>
      </c>
      <c r="P3028" s="20"/>
      <c r="R3028" s="19">
        <v>6600</v>
      </c>
      <c r="S3028" s="19" t="str">
        <f>IF(COUNTIF($B$2:B3028,B3028)&gt;1,"重複","")</f>
        <v/>
      </c>
      <c r="T3028" s="19" t="s">
        <v>11124</v>
      </c>
    </row>
    <row r="3029" spans="1:20" s="19" customFormat="1" hidden="1">
      <c r="A3029" s="19">
        <v>720060445</v>
      </c>
      <c r="B3029" s="19">
        <v>20077618</v>
      </c>
      <c r="C3029" s="19" t="s">
        <v>5585</v>
      </c>
      <c r="D3029" s="19" t="s">
        <v>5586</v>
      </c>
      <c r="E3029" s="20">
        <v>38961</v>
      </c>
      <c r="F3029" s="20">
        <v>39172</v>
      </c>
      <c r="G3029" s="19" t="s">
        <v>75</v>
      </c>
      <c r="H3029" s="19" t="s">
        <v>69</v>
      </c>
      <c r="I3029" s="19" t="s">
        <v>3809</v>
      </c>
      <c r="O3029" s="19" t="s">
        <v>10801</v>
      </c>
      <c r="P3029" s="20"/>
      <c r="R3029" s="19">
        <v>6600</v>
      </c>
      <c r="S3029" s="19" t="str">
        <f>IF(COUNTIF($B$2:B3029,B3029)&gt;1,"重複","")</f>
        <v/>
      </c>
      <c r="T3029" s="19" t="s">
        <v>11124</v>
      </c>
    </row>
    <row r="3030" spans="1:20" s="19" customFormat="1" hidden="1">
      <c r="A3030" s="19">
        <v>720060446</v>
      </c>
      <c r="B3030" s="19">
        <v>20077219</v>
      </c>
      <c r="C3030" s="19" t="s">
        <v>6871</v>
      </c>
      <c r="D3030" s="19" t="s">
        <v>6872</v>
      </c>
      <c r="E3030" s="20">
        <v>38961</v>
      </c>
      <c r="F3030" s="20">
        <v>39172</v>
      </c>
      <c r="G3030" s="19" t="s">
        <v>75</v>
      </c>
      <c r="H3030" s="19" t="s">
        <v>94</v>
      </c>
      <c r="I3030" s="19" t="s">
        <v>6873</v>
      </c>
      <c r="O3030" s="19" t="s">
        <v>10768</v>
      </c>
      <c r="P3030" s="20"/>
      <c r="R3030" s="19">
        <v>6100</v>
      </c>
      <c r="S3030" s="19" t="str">
        <f>IF(COUNTIF($B$2:B3030,B3030)&gt;1,"重複","")</f>
        <v/>
      </c>
      <c r="T3030" s="19" t="s">
        <v>11124</v>
      </c>
    </row>
    <row r="3031" spans="1:20" s="19" customFormat="1" hidden="1">
      <c r="A3031" s="19">
        <v>720060447</v>
      </c>
      <c r="B3031" s="19">
        <v>20077566</v>
      </c>
      <c r="C3031" s="19" t="s">
        <v>6881</v>
      </c>
      <c r="D3031" s="19" t="s">
        <v>6882</v>
      </c>
      <c r="E3031" s="20">
        <v>38961</v>
      </c>
      <c r="F3031" s="20">
        <v>39172</v>
      </c>
      <c r="G3031" s="19" t="s">
        <v>75</v>
      </c>
      <c r="H3031" s="19" t="s">
        <v>33</v>
      </c>
      <c r="I3031" s="19" t="s">
        <v>6883</v>
      </c>
      <c r="O3031" s="19" t="s">
        <v>10770</v>
      </c>
      <c r="P3031" s="20"/>
      <c r="R3031" s="19">
        <v>5600</v>
      </c>
      <c r="S3031" s="19" t="str">
        <f>IF(COUNTIF($B$2:B3031,B3031)&gt;1,"重複","")</f>
        <v/>
      </c>
      <c r="T3031" s="19" t="s">
        <v>11124</v>
      </c>
    </row>
    <row r="3032" spans="1:20" s="19" customFormat="1" hidden="1">
      <c r="A3032" s="19">
        <v>720060448</v>
      </c>
      <c r="B3032" s="19">
        <v>20069926</v>
      </c>
      <c r="C3032" s="19" t="s">
        <v>2284</v>
      </c>
      <c r="D3032" s="19" t="s">
        <v>2285</v>
      </c>
      <c r="E3032" s="20">
        <v>38596</v>
      </c>
      <c r="F3032" s="20">
        <v>38807</v>
      </c>
      <c r="G3032" s="19" t="s">
        <v>75</v>
      </c>
      <c r="H3032" s="19" t="s">
        <v>76</v>
      </c>
      <c r="I3032" s="19" t="s">
        <v>2286</v>
      </c>
      <c r="O3032" s="19" t="s">
        <v>10776</v>
      </c>
      <c r="P3032" s="20">
        <v>42610</v>
      </c>
      <c r="Q3032" s="19" t="s">
        <v>29</v>
      </c>
      <c r="R3032" s="19">
        <v>5110</v>
      </c>
      <c r="S3032" s="19" t="str">
        <f>IF(COUNTIF($B$2:B3032,B3032)&gt;1,"重複","")</f>
        <v/>
      </c>
      <c r="T3032" s="19" t="s">
        <v>11124</v>
      </c>
    </row>
    <row r="3033" spans="1:20" s="19" customFormat="1" hidden="1">
      <c r="A3033" s="19">
        <v>720060449</v>
      </c>
      <c r="B3033" s="19">
        <v>20077325</v>
      </c>
      <c r="C3033" s="19" t="s">
        <v>6874</v>
      </c>
      <c r="D3033" s="19" t="s">
        <v>6875</v>
      </c>
      <c r="E3033" s="20">
        <v>38961</v>
      </c>
      <c r="F3033" s="20">
        <v>39172</v>
      </c>
      <c r="G3033" s="19" t="s">
        <v>75</v>
      </c>
      <c r="H3033" s="19" t="s">
        <v>28</v>
      </c>
      <c r="I3033" s="19" t="s">
        <v>6876</v>
      </c>
      <c r="O3033" s="19" t="s">
        <v>10787</v>
      </c>
      <c r="P3033" s="20"/>
      <c r="R3033" s="19">
        <v>6600</v>
      </c>
      <c r="S3033" s="19" t="str">
        <f>IF(COUNTIF($B$2:B3033,B3033)&gt;1,"重複","")</f>
        <v/>
      </c>
      <c r="T3033" s="19" t="s">
        <v>11124</v>
      </c>
    </row>
    <row r="3034" spans="1:20" s="19" customFormat="1" hidden="1">
      <c r="A3034" s="19">
        <v>720060450</v>
      </c>
      <c r="B3034" s="19">
        <v>20077496</v>
      </c>
      <c r="C3034" s="19" t="s">
        <v>6879</v>
      </c>
      <c r="D3034" s="19" t="s">
        <v>6880</v>
      </c>
      <c r="E3034" s="20">
        <v>38961</v>
      </c>
      <c r="F3034" s="20">
        <v>39172</v>
      </c>
      <c r="G3034" s="19" t="s">
        <v>75</v>
      </c>
      <c r="H3034" s="19" t="s">
        <v>76</v>
      </c>
      <c r="I3034" s="19" t="s">
        <v>988</v>
      </c>
      <c r="O3034" s="19" t="s">
        <v>10776</v>
      </c>
      <c r="P3034" s="20"/>
      <c r="R3034" s="19">
        <v>5600</v>
      </c>
      <c r="S3034" s="19" t="str">
        <f>IF(COUNTIF($B$2:B3034,B3034)&gt;1,"重複","")</f>
        <v/>
      </c>
      <c r="T3034" s="19" t="s">
        <v>11124</v>
      </c>
    </row>
    <row r="3035" spans="1:20" s="19" customFormat="1" hidden="1">
      <c r="A3035" s="19">
        <v>720060451</v>
      </c>
      <c r="B3035" s="19">
        <v>20073323</v>
      </c>
      <c r="C3035" s="19" t="s">
        <v>6868</v>
      </c>
      <c r="D3035" s="19" t="s">
        <v>6869</v>
      </c>
      <c r="E3035" s="20">
        <v>38961</v>
      </c>
      <c r="F3035" s="20">
        <v>39172</v>
      </c>
      <c r="G3035" s="19" t="s">
        <v>75</v>
      </c>
      <c r="H3035" s="19" t="s">
        <v>2660</v>
      </c>
      <c r="I3035" s="19" t="s">
        <v>6870</v>
      </c>
      <c r="O3035" s="19" t="s">
        <v>10769</v>
      </c>
      <c r="P3035" s="20"/>
      <c r="R3035" s="19">
        <v>6600</v>
      </c>
      <c r="S3035" s="19" t="str">
        <f>IF(COUNTIF($B$2:B3035,B3035)&gt;1,"重複","")</f>
        <v/>
      </c>
      <c r="T3035" s="19" t="s">
        <v>11124</v>
      </c>
    </row>
    <row r="3036" spans="1:20" s="19" customFormat="1" hidden="1">
      <c r="A3036" s="19">
        <v>720060452</v>
      </c>
      <c r="B3036" s="19">
        <v>20168530</v>
      </c>
      <c r="C3036" s="19" t="s">
        <v>1878</v>
      </c>
      <c r="D3036" s="19" t="s">
        <v>1879</v>
      </c>
      <c r="E3036" s="20">
        <v>42887</v>
      </c>
      <c r="F3036" s="20">
        <v>43190</v>
      </c>
      <c r="G3036" s="19" t="s">
        <v>75</v>
      </c>
      <c r="H3036" s="19" t="s">
        <v>43</v>
      </c>
      <c r="I3036" s="19" t="s">
        <v>11820</v>
      </c>
      <c r="O3036" s="19" t="s">
        <v>10771</v>
      </c>
      <c r="P3036" s="20">
        <v>44593</v>
      </c>
      <c r="Q3036" s="19" t="s">
        <v>29</v>
      </c>
      <c r="R3036" s="19">
        <v>6600</v>
      </c>
      <c r="S3036" s="19" t="str">
        <f>IF(COUNTIF($B$2:B3036,B3036)&gt;1,"重複","")</f>
        <v/>
      </c>
      <c r="T3036" s="19" t="s">
        <v>11124</v>
      </c>
    </row>
    <row r="3037" spans="1:20" s="19" customFormat="1" hidden="1">
      <c r="A3037" s="19">
        <v>720060452</v>
      </c>
      <c r="B3037" s="19">
        <v>20026163</v>
      </c>
      <c r="C3037" s="19" t="s">
        <v>13457</v>
      </c>
      <c r="D3037" s="19" t="s">
        <v>1879</v>
      </c>
      <c r="E3037" s="20">
        <v>36785</v>
      </c>
      <c r="F3037" s="20">
        <v>36981</v>
      </c>
      <c r="G3037" s="19" t="s">
        <v>12416</v>
      </c>
      <c r="H3037" s="19" t="s">
        <v>43</v>
      </c>
      <c r="I3037" s="19" t="s">
        <v>13193</v>
      </c>
      <c r="O3037" s="19" t="s">
        <v>10771</v>
      </c>
      <c r="P3037" s="20"/>
      <c r="R3037" s="19">
        <v>0</v>
      </c>
      <c r="S3037" s="19" t="str">
        <f>IF(COUNTIF($B$2:B3037,B3037)&gt;1,"重複","")</f>
        <v/>
      </c>
      <c r="T3037" s="19" t="s">
        <v>12418</v>
      </c>
    </row>
    <row r="3038" spans="1:20" s="19" customFormat="1" hidden="1">
      <c r="A3038" s="19">
        <v>720060453</v>
      </c>
      <c r="B3038" s="19">
        <v>20077478</v>
      </c>
      <c r="C3038" s="19" t="s">
        <v>6851</v>
      </c>
      <c r="D3038" s="19" t="s">
        <v>6852</v>
      </c>
      <c r="E3038" s="20">
        <v>38991</v>
      </c>
      <c r="F3038" s="20">
        <v>39172</v>
      </c>
      <c r="G3038" s="19" t="s">
        <v>75</v>
      </c>
      <c r="H3038" s="19" t="s">
        <v>76</v>
      </c>
      <c r="I3038" s="19" t="s">
        <v>1147</v>
      </c>
      <c r="O3038" s="19" t="s">
        <v>10776</v>
      </c>
      <c r="P3038" s="20"/>
      <c r="R3038" s="19">
        <v>5600</v>
      </c>
      <c r="S3038" s="19" t="str">
        <f>IF(COUNTIF($B$2:B3038,B3038)&gt;1,"重複","")</f>
        <v/>
      </c>
      <c r="T3038" s="19" t="s">
        <v>11124</v>
      </c>
    </row>
    <row r="3039" spans="1:20" s="19" customFormat="1" hidden="1">
      <c r="A3039" s="19">
        <v>720060454</v>
      </c>
      <c r="B3039" s="19">
        <v>20077593</v>
      </c>
      <c r="C3039" s="19" t="s">
        <v>6853</v>
      </c>
      <c r="D3039" s="19" t="s">
        <v>6854</v>
      </c>
      <c r="E3039" s="20">
        <v>38991</v>
      </c>
      <c r="F3039" s="20">
        <v>39172</v>
      </c>
      <c r="G3039" s="19" t="s">
        <v>75</v>
      </c>
      <c r="H3039" s="19" t="s">
        <v>94</v>
      </c>
      <c r="I3039" s="19" t="s">
        <v>6855</v>
      </c>
      <c r="O3039" s="19" t="s">
        <v>10768</v>
      </c>
      <c r="P3039" s="20"/>
      <c r="R3039" s="19">
        <v>6600</v>
      </c>
      <c r="S3039" s="19" t="str">
        <f>IF(COUNTIF($B$2:B3039,B3039)&gt;1,"重複","")</f>
        <v/>
      </c>
      <c r="T3039" s="19" t="s">
        <v>11124</v>
      </c>
    </row>
    <row r="3040" spans="1:20" s="19" customFormat="1" hidden="1">
      <c r="A3040" s="19">
        <v>720060455</v>
      </c>
      <c r="B3040" s="19">
        <v>20054571</v>
      </c>
      <c r="C3040" s="19" t="s">
        <v>4556</v>
      </c>
      <c r="D3040" s="19" t="s">
        <v>4557</v>
      </c>
      <c r="E3040" s="20">
        <v>37895</v>
      </c>
      <c r="F3040" s="20">
        <v>38077</v>
      </c>
      <c r="G3040" s="19" t="s">
        <v>75</v>
      </c>
      <c r="H3040" s="19" t="s">
        <v>2660</v>
      </c>
      <c r="I3040" s="19" t="s">
        <v>5911</v>
      </c>
      <c r="O3040" s="19" t="s">
        <v>10769</v>
      </c>
      <c r="P3040" s="20"/>
      <c r="R3040" s="19">
        <v>5730</v>
      </c>
      <c r="S3040" s="19" t="str">
        <f>IF(COUNTIF($B$2:B3040,B3040)&gt;1,"重複","")</f>
        <v/>
      </c>
      <c r="T3040" s="19" t="s">
        <v>11124</v>
      </c>
    </row>
    <row r="3041" spans="1:20" s="19" customFormat="1" hidden="1">
      <c r="A3041" s="19">
        <v>720060456</v>
      </c>
      <c r="B3041" s="19">
        <v>20062723</v>
      </c>
      <c r="C3041" s="19" t="s">
        <v>6773</v>
      </c>
      <c r="D3041" s="19" t="s">
        <v>6774</v>
      </c>
      <c r="E3041" s="20">
        <v>38261</v>
      </c>
      <c r="F3041" s="20">
        <v>38442</v>
      </c>
      <c r="G3041" s="19" t="s">
        <v>75</v>
      </c>
      <c r="H3041" s="19" t="s">
        <v>94</v>
      </c>
      <c r="I3041" s="19" t="s">
        <v>6775</v>
      </c>
      <c r="O3041" s="19" t="s">
        <v>10768</v>
      </c>
      <c r="P3041" s="20"/>
      <c r="R3041" s="19">
        <v>6230</v>
      </c>
      <c r="S3041" s="19" t="str">
        <f>IF(COUNTIF($B$2:B3041,B3041)&gt;1,"重複","")</f>
        <v/>
      </c>
      <c r="T3041" s="19" t="s">
        <v>11124</v>
      </c>
    </row>
    <row r="3042" spans="1:20" s="19" customFormat="1" hidden="1">
      <c r="A3042" s="19">
        <v>720060457</v>
      </c>
      <c r="B3042" s="19">
        <v>20030350</v>
      </c>
      <c r="C3042" s="19" t="s">
        <v>3465</v>
      </c>
      <c r="D3042" s="19" t="s">
        <v>3466</v>
      </c>
      <c r="E3042" s="20">
        <v>35947</v>
      </c>
      <c r="F3042" s="20">
        <v>36250</v>
      </c>
      <c r="G3042" s="19" t="s">
        <v>75</v>
      </c>
      <c r="H3042" s="19" t="s">
        <v>2660</v>
      </c>
      <c r="O3042" s="19" t="s">
        <v>10769</v>
      </c>
      <c r="P3042" s="20">
        <v>41549</v>
      </c>
      <c r="Q3042" s="19" t="s">
        <v>29</v>
      </c>
      <c r="R3042" s="19">
        <v>6230</v>
      </c>
      <c r="S3042" s="19" t="str">
        <f>IF(COUNTIF($B$2:B3042,B3042)&gt;1,"重複","")</f>
        <v/>
      </c>
      <c r="T3042" s="19" t="s">
        <v>11124</v>
      </c>
    </row>
    <row r="3043" spans="1:20" s="19" customFormat="1" hidden="1">
      <c r="A3043" s="19">
        <v>720060457</v>
      </c>
      <c r="B3043" s="19">
        <v>20028225</v>
      </c>
      <c r="C3043" s="19" t="s">
        <v>3465</v>
      </c>
      <c r="D3043" s="19" t="s">
        <v>3466</v>
      </c>
      <c r="E3043" s="20">
        <v>35886</v>
      </c>
      <c r="F3043" s="20">
        <v>36250</v>
      </c>
      <c r="G3043" s="19" t="s">
        <v>75</v>
      </c>
      <c r="H3043" s="19" t="s">
        <v>28</v>
      </c>
      <c r="I3043" s="19" t="s">
        <v>12025</v>
      </c>
      <c r="O3043" s="19" t="s">
        <v>10787</v>
      </c>
      <c r="P3043" s="20"/>
      <c r="R3043" s="19">
        <v>6230</v>
      </c>
      <c r="S3043" s="19" t="str">
        <f>IF(COUNTIF($B$2:B3043,B3043)&gt;1,"重複","")</f>
        <v/>
      </c>
      <c r="T3043" s="19" t="s">
        <v>11124</v>
      </c>
    </row>
    <row r="3044" spans="1:20" s="19" customFormat="1" hidden="1">
      <c r="A3044" s="19">
        <v>720060458</v>
      </c>
      <c r="B3044" s="19">
        <v>20076348</v>
      </c>
      <c r="C3044" s="19" t="s">
        <v>6806</v>
      </c>
      <c r="D3044" s="19" t="s">
        <v>6807</v>
      </c>
      <c r="E3044" s="20">
        <v>39002</v>
      </c>
      <c r="F3044" s="20">
        <v>39172</v>
      </c>
      <c r="G3044" s="19" t="s">
        <v>75</v>
      </c>
      <c r="H3044" s="19" t="s">
        <v>94</v>
      </c>
      <c r="I3044" s="19" t="s">
        <v>6808</v>
      </c>
      <c r="J3044" s="19" t="s">
        <v>3280</v>
      </c>
      <c r="O3044" s="19" t="s">
        <v>10768</v>
      </c>
      <c r="P3044" s="20"/>
      <c r="R3044" s="19">
        <v>5730</v>
      </c>
      <c r="S3044" s="19" t="str">
        <f>IF(COUNTIF($B$2:B3044,B3044)&gt;1,"重複","")</f>
        <v/>
      </c>
      <c r="T3044" s="19" t="s">
        <v>11124</v>
      </c>
    </row>
    <row r="3045" spans="1:20" s="19" customFormat="1" hidden="1">
      <c r="A3045" s="19">
        <v>720060459</v>
      </c>
      <c r="B3045" s="19">
        <v>20034821</v>
      </c>
      <c r="C3045" s="19" t="s">
        <v>3698</v>
      </c>
      <c r="D3045" s="19" t="s">
        <v>3699</v>
      </c>
      <c r="E3045" s="20">
        <v>36708</v>
      </c>
      <c r="F3045" s="20">
        <v>36981</v>
      </c>
      <c r="G3045" s="19" t="s">
        <v>75</v>
      </c>
      <c r="H3045" s="19" t="s">
        <v>33</v>
      </c>
      <c r="I3045" s="19" t="s">
        <v>7878</v>
      </c>
      <c r="O3045" s="19" t="s">
        <v>10770</v>
      </c>
      <c r="P3045" s="20">
        <v>41365</v>
      </c>
      <c r="Q3045" s="19" t="s">
        <v>29</v>
      </c>
      <c r="R3045" s="19">
        <v>6600</v>
      </c>
      <c r="S3045" s="19" t="str">
        <f>IF(COUNTIF($B$2:B3045,B3045)&gt;1,"重複","")</f>
        <v/>
      </c>
      <c r="T3045" s="19" t="s">
        <v>11124</v>
      </c>
    </row>
    <row r="3046" spans="1:20" s="19" customFormat="1" hidden="1">
      <c r="A3046" s="19">
        <v>720060460</v>
      </c>
      <c r="B3046" s="19">
        <v>20094682</v>
      </c>
      <c r="C3046" s="19" t="s">
        <v>5709</v>
      </c>
      <c r="D3046" s="19" t="s">
        <v>5710</v>
      </c>
      <c r="E3046" s="20">
        <v>39730</v>
      </c>
      <c r="F3046" s="20">
        <v>39903</v>
      </c>
      <c r="G3046" s="19" t="s">
        <v>75</v>
      </c>
      <c r="H3046" s="19" t="s">
        <v>1545</v>
      </c>
      <c r="I3046" s="19" t="s">
        <v>5711</v>
      </c>
      <c r="O3046" s="19" t="s">
        <v>10772</v>
      </c>
      <c r="P3046" s="20"/>
      <c r="R3046" s="19">
        <v>6230</v>
      </c>
      <c r="S3046" s="19" t="str">
        <f>IF(COUNTIF($B$2:B3046,B3046)&gt;1,"重複","")</f>
        <v/>
      </c>
      <c r="T3046" s="19" t="s">
        <v>11124</v>
      </c>
    </row>
    <row r="3047" spans="1:20" s="19" customFormat="1" hidden="1">
      <c r="A3047" s="19">
        <v>720060460</v>
      </c>
      <c r="B3047" s="19">
        <v>20077901</v>
      </c>
      <c r="C3047" s="19" t="s">
        <v>5709</v>
      </c>
      <c r="D3047" s="19" t="s">
        <v>5710</v>
      </c>
      <c r="E3047" s="20">
        <v>39002</v>
      </c>
      <c r="F3047" s="20">
        <v>39172</v>
      </c>
      <c r="G3047" s="19" t="s">
        <v>75</v>
      </c>
      <c r="H3047" s="19" t="s">
        <v>119</v>
      </c>
      <c r="I3047" s="19" t="s">
        <v>5711</v>
      </c>
      <c r="O3047" s="19" t="s">
        <v>10792</v>
      </c>
      <c r="P3047" s="20"/>
      <c r="R3047" s="19">
        <v>6230</v>
      </c>
      <c r="S3047" s="19" t="str">
        <f>IF(COUNTIF($B$2:B3047,B3047)&gt;1,"重複","")</f>
        <v/>
      </c>
      <c r="T3047" s="19" t="s">
        <v>11124</v>
      </c>
    </row>
    <row r="3048" spans="1:20" s="19" customFormat="1" hidden="1">
      <c r="A3048" s="19">
        <v>720060461</v>
      </c>
      <c r="B3048" s="19">
        <v>20065074</v>
      </c>
      <c r="C3048" s="19" t="s">
        <v>6780</v>
      </c>
      <c r="D3048" s="19" t="s">
        <v>6781</v>
      </c>
      <c r="E3048" s="20">
        <v>38626</v>
      </c>
      <c r="F3048" s="20">
        <v>38807</v>
      </c>
      <c r="G3048" s="19" t="s">
        <v>75</v>
      </c>
      <c r="H3048" s="19" t="s">
        <v>94</v>
      </c>
      <c r="I3048" s="19" t="s">
        <v>6782</v>
      </c>
      <c r="O3048" s="19" t="s">
        <v>10768</v>
      </c>
      <c r="P3048" s="20"/>
      <c r="R3048" s="19">
        <v>5110</v>
      </c>
      <c r="S3048" s="19" t="str">
        <f>IF(COUNTIF($B$2:B3048,B3048)&gt;1,"重複","")</f>
        <v/>
      </c>
      <c r="T3048" s="19" t="s">
        <v>11124</v>
      </c>
    </row>
    <row r="3049" spans="1:20" s="19" customFormat="1" hidden="1">
      <c r="A3049" s="19">
        <v>720060462</v>
      </c>
      <c r="B3049" s="19">
        <v>20036831</v>
      </c>
      <c r="C3049" s="19" t="s">
        <v>4353</v>
      </c>
      <c r="D3049" s="19" t="s">
        <v>4354</v>
      </c>
      <c r="E3049" s="20">
        <v>37226</v>
      </c>
      <c r="F3049" s="20">
        <v>37346</v>
      </c>
      <c r="G3049" s="19" t="s">
        <v>75</v>
      </c>
      <c r="H3049" s="19" t="s">
        <v>94</v>
      </c>
      <c r="I3049" s="19" t="s">
        <v>4355</v>
      </c>
      <c r="O3049" s="19" t="s">
        <v>10768</v>
      </c>
      <c r="P3049" s="20"/>
      <c r="R3049" s="19">
        <v>6230</v>
      </c>
      <c r="S3049" s="19" t="str">
        <f>IF(COUNTIF($B$2:B3049,B3049)&gt;1,"重複","")</f>
        <v/>
      </c>
      <c r="T3049" s="19" t="s">
        <v>11124</v>
      </c>
    </row>
    <row r="3050" spans="1:20" s="19" customFormat="1" hidden="1">
      <c r="A3050" s="19">
        <v>720060463</v>
      </c>
      <c r="B3050" s="19">
        <v>20212421</v>
      </c>
      <c r="C3050" s="19" t="s">
        <v>6815</v>
      </c>
      <c r="D3050" s="19" t="s">
        <v>6816</v>
      </c>
      <c r="E3050" s="20">
        <v>44824</v>
      </c>
      <c r="F3050" s="20">
        <v>45016</v>
      </c>
      <c r="G3050" s="19" t="s">
        <v>75</v>
      </c>
      <c r="H3050" s="19" t="s">
        <v>69</v>
      </c>
      <c r="I3050" s="19" t="s">
        <v>11132</v>
      </c>
      <c r="O3050" s="19" t="s">
        <v>10801</v>
      </c>
      <c r="P3050" s="21">
        <v>44460</v>
      </c>
      <c r="Q3050" s="19" t="s">
        <v>29</v>
      </c>
      <c r="R3050" s="19">
        <v>5730</v>
      </c>
      <c r="S3050" s="19" t="str">
        <f>IF(COUNTIF($B$2:B3050,B3050)&gt;1,"重複","")</f>
        <v/>
      </c>
      <c r="T3050" s="19" t="s">
        <v>11124</v>
      </c>
    </row>
    <row r="3051" spans="1:20" s="19" customFormat="1" hidden="1">
      <c r="A3051" s="19">
        <v>720060463</v>
      </c>
      <c r="B3051" s="19">
        <v>20077895</v>
      </c>
      <c r="C3051" s="19" t="s">
        <v>6815</v>
      </c>
      <c r="D3051" s="19" t="s">
        <v>6816</v>
      </c>
      <c r="E3051" s="20">
        <v>39002</v>
      </c>
      <c r="F3051" s="20">
        <v>39172</v>
      </c>
      <c r="G3051" s="19" t="s">
        <v>75</v>
      </c>
      <c r="H3051" s="19" t="s">
        <v>119</v>
      </c>
      <c r="I3051" s="19" t="s">
        <v>434</v>
      </c>
      <c r="O3051" s="19" t="s">
        <v>10792</v>
      </c>
      <c r="P3051" s="20"/>
      <c r="R3051" s="19">
        <v>4740</v>
      </c>
      <c r="S3051" s="19" t="str">
        <f>IF(COUNTIF($B$2:B3051,B3051)&gt;1,"重複","")</f>
        <v/>
      </c>
      <c r="T3051" s="19" t="s">
        <v>11124</v>
      </c>
    </row>
    <row r="3052" spans="1:20" s="19" customFormat="1" hidden="1">
      <c r="A3052" s="19">
        <v>720060464</v>
      </c>
      <c r="B3052" s="19">
        <v>20020931</v>
      </c>
      <c r="C3052" s="19" t="s">
        <v>5643</v>
      </c>
      <c r="D3052" s="19" t="s">
        <v>5644</v>
      </c>
      <c r="E3052" s="20">
        <v>36069</v>
      </c>
      <c r="F3052" s="20">
        <v>36250</v>
      </c>
      <c r="G3052" s="19" t="s">
        <v>75</v>
      </c>
      <c r="H3052" s="19" t="s">
        <v>119</v>
      </c>
      <c r="I3052" s="19" t="s">
        <v>3822</v>
      </c>
      <c r="O3052" s="19" t="s">
        <v>10792</v>
      </c>
      <c r="P3052" s="20"/>
      <c r="R3052" s="19">
        <v>5730</v>
      </c>
      <c r="S3052" s="19" t="str">
        <f>IF(COUNTIF($B$2:B3052,B3052)&gt;1,"重複","")</f>
        <v/>
      </c>
      <c r="T3052" s="19" t="s">
        <v>11124</v>
      </c>
    </row>
    <row r="3053" spans="1:20" s="19" customFormat="1" hidden="1">
      <c r="A3053" s="19">
        <v>720060465</v>
      </c>
      <c r="B3053" s="19">
        <v>20094887</v>
      </c>
      <c r="C3053" s="19" t="s">
        <v>2661</v>
      </c>
      <c r="D3053" s="19" t="s">
        <v>2662</v>
      </c>
      <c r="E3053" s="20">
        <v>39730</v>
      </c>
      <c r="F3053" s="20">
        <v>39903</v>
      </c>
      <c r="G3053" s="19" t="s">
        <v>75</v>
      </c>
      <c r="H3053" s="19" t="s">
        <v>2660</v>
      </c>
      <c r="I3053" s="19" t="s">
        <v>2118</v>
      </c>
      <c r="O3053" s="19" t="s">
        <v>10769</v>
      </c>
      <c r="P3053" s="20">
        <v>41365</v>
      </c>
      <c r="Q3053" s="19" t="s">
        <v>29</v>
      </c>
      <c r="R3053" s="19">
        <v>6230</v>
      </c>
      <c r="S3053" s="19" t="str">
        <f>IF(COUNTIF($B$2:B3053,B3053)&gt;1,"重複","")</f>
        <v/>
      </c>
      <c r="T3053" s="19" t="s">
        <v>11124</v>
      </c>
    </row>
    <row r="3054" spans="1:20" s="19" customFormat="1" hidden="1">
      <c r="A3054" s="19">
        <v>720060465</v>
      </c>
      <c r="B3054" s="19">
        <v>20077840</v>
      </c>
      <c r="C3054" s="19" t="s">
        <v>2661</v>
      </c>
      <c r="D3054" s="19" t="s">
        <v>2662</v>
      </c>
      <c r="E3054" s="20">
        <v>39002</v>
      </c>
      <c r="F3054" s="20">
        <v>39172</v>
      </c>
      <c r="G3054" s="19" t="s">
        <v>75</v>
      </c>
      <c r="H3054" s="19" t="s">
        <v>33</v>
      </c>
      <c r="I3054" s="19" t="s">
        <v>2857</v>
      </c>
      <c r="O3054" s="19" t="s">
        <v>10770</v>
      </c>
      <c r="P3054" s="20">
        <v>41365</v>
      </c>
      <c r="Q3054" s="19" t="s">
        <v>29</v>
      </c>
      <c r="R3054" s="19">
        <v>6230</v>
      </c>
      <c r="S3054" s="19" t="str">
        <f>IF(COUNTIF($B$2:B3054,B3054)&gt;1,"重複","")</f>
        <v/>
      </c>
      <c r="T3054" s="19" t="s">
        <v>11124</v>
      </c>
    </row>
    <row r="3055" spans="1:20" s="19" customFormat="1" hidden="1">
      <c r="A3055" s="19">
        <v>720060466</v>
      </c>
      <c r="B3055" s="19">
        <v>20033365</v>
      </c>
      <c r="C3055" s="19" t="s">
        <v>6189</v>
      </c>
      <c r="D3055" s="19" t="s">
        <v>6190</v>
      </c>
      <c r="E3055" s="20">
        <v>36465</v>
      </c>
      <c r="F3055" s="20">
        <v>36616</v>
      </c>
      <c r="G3055" s="19" t="s">
        <v>75</v>
      </c>
      <c r="H3055" s="19" t="s">
        <v>94</v>
      </c>
      <c r="I3055" s="19" t="s">
        <v>6176</v>
      </c>
      <c r="O3055" s="19" t="s">
        <v>10768</v>
      </c>
      <c r="P3055" s="20"/>
      <c r="R3055" s="19">
        <v>6230</v>
      </c>
      <c r="S3055" s="19" t="str">
        <f>IF(COUNTIF($B$2:B3055,B3055)&gt;1,"重複","")</f>
        <v/>
      </c>
      <c r="T3055" s="19" t="s">
        <v>11124</v>
      </c>
    </row>
    <row r="3056" spans="1:20" s="19" customFormat="1" hidden="1">
      <c r="A3056" s="19">
        <v>720060467</v>
      </c>
      <c r="B3056" s="19">
        <v>20061852</v>
      </c>
      <c r="C3056" s="19" t="s">
        <v>2854</v>
      </c>
      <c r="D3056" s="19" t="s">
        <v>2855</v>
      </c>
      <c r="E3056" s="20">
        <v>38261</v>
      </c>
      <c r="F3056" s="20">
        <v>38442</v>
      </c>
      <c r="G3056" s="19" t="s">
        <v>75</v>
      </c>
      <c r="H3056" s="19" t="s">
        <v>94</v>
      </c>
      <c r="I3056" s="19" t="s">
        <v>2856</v>
      </c>
      <c r="O3056" s="19" t="s">
        <v>10768</v>
      </c>
      <c r="P3056" s="20">
        <v>41549</v>
      </c>
      <c r="Q3056" s="19" t="s">
        <v>29</v>
      </c>
      <c r="R3056" s="19">
        <v>5230</v>
      </c>
      <c r="S3056" s="19" t="str">
        <f>IF(COUNTIF($B$2:B3056,B3056)&gt;1,"重複","")</f>
        <v/>
      </c>
      <c r="T3056" s="19" t="s">
        <v>11124</v>
      </c>
    </row>
    <row r="3057" spans="1:20" s="19" customFormat="1" hidden="1">
      <c r="A3057" s="19">
        <v>720060468</v>
      </c>
      <c r="B3057" s="19">
        <v>20031550</v>
      </c>
      <c r="C3057" s="19" t="s">
        <v>5648</v>
      </c>
      <c r="D3057" s="19" t="s">
        <v>5649</v>
      </c>
      <c r="E3057" s="20">
        <v>35886</v>
      </c>
      <c r="F3057" s="20">
        <v>36250</v>
      </c>
      <c r="G3057" s="19" t="s">
        <v>75</v>
      </c>
      <c r="H3057" s="19" t="s">
        <v>94</v>
      </c>
      <c r="O3057" s="19" t="s">
        <v>10768</v>
      </c>
      <c r="P3057" s="20">
        <v>43563</v>
      </c>
      <c r="Q3057" s="19" t="s">
        <v>29</v>
      </c>
      <c r="R3057" s="19">
        <v>4740</v>
      </c>
      <c r="S3057" s="19" t="str">
        <f>IF(COUNTIF($B$2:B3057,B3057)&gt;1,"重複","")</f>
        <v/>
      </c>
      <c r="T3057" s="19" t="s">
        <v>11124</v>
      </c>
    </row>
    <row r="3058" spans="1:20" s="26" customFormat="1" hidden="1">
      <c r="A3058" s="26">
        <v>720060469</v>
      </c>
      <c r="B3058" s="26">
        <v>20036352</v>
      </c>
      <c r="C3058" s="26" t="s">
        <v>1099</v>
      </c>
      <c r="D3058" s="26" t="s">
        <v>1100</v>
      </c>
      <c r="E3058" s="27">
        <v>37530</v>
      </c>
      <c r="F3058" s="27">
        <v>37711</v>
      </c>
      <c r="G3058" s="26" t="s">
        <v>75</v>
      </c>
      <c r="H3058" s="26" t="s">
        <v>28</v>
      </c>
      <c r="I3058" s="26" t="s">
        <v>10986</v>
      </c>
      <c r="O3058" s="26" t="s">
        <v>10787</v>
      </c>
      <c r="P3058" s="27">
        <v>41914</v>
      </c>
      <c r="Q3058" s="26" t="s">
        <v>29</v>
      </c>
      <c r="R3058" s="26">
        <v>5230</v>
      </c>
      <c r="S3058" s="26" t="str">
        <f>IF(COUNTIF($B$2:B3058,B3058)&gt;1,"重複","")</f>
        <v/>
      </c>
      <c r="T3058" s="26" t="s">
        <v>12021</v>
      </c>
    </row>
    <row r="3059" spans="1:20" s="26" customFormat="1" hidden="1">
      <c r="A3059" s="26">
        <v>720060469</v>
      </c>
      <c r="B3059" s="26">
        <v>20148259</v>
      </c>
      <c r="C3059" s="26" t="s">
        <v>1099</v>
      </c>
      <c r="D3059" s="26" t="s">
        <v>1100</v>
      </c>
      <c r="E3059" s="27">
        <v>44652</v>
      </c>
      <c r="F3059" s="27"/>
      <c r="G3059" s="26" t="s">
        <v>75</v>
      </c>
      <c r="H3059" s="26" t="s">
        <v>10781</v>
      </c>
      <c r="I3059" s="26" t="s">
        <v>802</v>
      </c>
      <c r="J3059" s="26" t="s">
        <v>915</v>
      </c>
      <c r="K3059" s="26" t="s">
        <v>1101</v>
      </c>
      <c r="L3059" s="26" t="s">
        <v>803</v>
      </c>
      <c r="M3059" s="26" t="s">
        <v>1102</v>
      </c>
      <c r="O3059" s="26" t="s">
        <v>10782</v>
      </c>
      <c r="P3059" s="28"/>
      <c r="Q3059" s="26" t="s">
        <v>75</v>
      </c>
      <c r="R3059" s="26">
        <v>6230</v>
      </c>
      <c r="S3059" s="26" t="str">
        <f>IF(COUNTIF($B$2:B3059,B3059)&gt;1,"重複","")</f>
        <v/>
      </c>
      <c r="T3059" s="26" t="s">
        <v>12021</v>
      </c>
    </row>
    <row r="3060" spans="1:20" s="19" customFormat="1" hidden="1">
      <c r="A3060" s="19">
        <v>720060470</v>
      </c>
      <c r="B3060" s="19">
        <v>20032485</v>
      </c>
      <c r="C3060" s="19" t="s">
        <v>1910</v>
      </c>
      <c r="D3060" s="19" t="s">
        <v>1911</v>
      </c>
      <c r="E3060" s="20">
        <v>36800</v>
      </c>
      <c r="F3060" s="20">
        <v>36981</v>
      </c>
      <c r="G3060" s="19" t="s">
        <v>75</v>
      </c>
      <c r="H3060" s="19" t="s">
        <v>28</v>
      </c>
      <c r="I3060" s="19" t="s">
        <v>1258</v>
      </c>
      <c r="O3060" s="19" t="s">
        <v>10787</v>
      </c>
      <c r="P3060" s="20">
        <v>41374</v>
      </c>
      <c r="Q3060" s="19" t="s">
        <v>29</v>
      </c>
      <c r="R3060" s="19">
        <v>5730</v>
      </c>
      <c r="S3060" s="19" t="str">
        <f>IF(COUNTIF($B$2:B3060,B3060)&gt;1,"重複","")</f>
        <v/>
      </c>
      <c r="T3060" s="19" t="s">
        <v>11124</v>
      </c>
    </row>
    <row r="3061" spans="1:20" s="19" customFormat="1" hidden="1">
      <c r="A3061" s="19">
        <v>720060471</v>
      </c>
      <c r="B3061" s="19">
        <v>20033417</v>
      </c>
      <c r="C3061" s="19" t="s">
        <v>884</v>
      </c>
      <c r="D3061" s="19" t="s">
        <v>885</v>
      </c>
      <c r="E3061" s="20">
        <v>36800</v>
      </c>
      <c r="F3061" s="20">
        <v>36981</v>
      </c>
      <c r="G3061" s="19" t="s">
        <v>75</v>
      </c>
      <c r="H3061" s="19" t="s">
        <v>94</v>
      </c>
      <c r="I3061" s="19" t="s">
        <v>887</v>
      </c>
      <c r="O3061" s="19" t="s">
        <v>10768</v>
      </c>
      <c r="P3061" s="20">
        <v>41374</v>
      </c>
      <c r="Q3061" s="19" t="s">
        <v>29</v>
      </c>
      <c r="R3061" s="19">
        <v>5230</v>
      </c>
      <c r="S3061" s="19" t="str">
        <f>IF(COUNTIF($B$2:B3061,B3061)&gt;1,"重複","")</f>
        <v/>
      </c>
      <c r="T3061" s="19" t="s">
        <v>11124</v>
      </c>
    </row>
    <row r="3062" spans="1:20" s="19" customFormat="1" hidden="1">
      <c r="A3062" s="19">
        <v>720060472</v>
      </c>
      <c r="B3062" s="19">
        <v>20022710</v>
      </c>
      <c r="C3062" s="19" t="s">
        <v>6177</v>
      </c>
      <c r="D3062" s="19" t="s">
        <v>6178</v>
      </c>
      <c r="E3062" s="20">
        <v>35886</v>
      </c>
      <c r="F3062" s="20">
        <v>36250</v>
      </c>
      <c r="G3062" s="19" t="s">
        <v>75</v>
      </c>
      <c r="H3062" s="19" t="s">
        <v>94</v>
      </c>
      <c r="O3062" s="19" t="s">
        <v>10768</v>
      </c>
      <c r="P3062" s="20"/>
      <c r="R3062" s="19">
        <v>6230</v>
      </c>
      <c r="S3062" s="19" t="str">
        <f>IF(COUNTIF($B$2:B3062,B3062)&gt;1,"重複","")</f>
        <v/>
      </c>
      <c r="T3062" s="19" t="s">
        <v>11124</v>
      </c>
    </row>
    <row r="3063" spans="1:20" s="19" customFormat="1" hidden="1">
      <c r="A3063" s="19">
        <v>720060473</v>
      </c>
      <c r="B3063" s="19">
        <v>20077965</v>
      </c>
      <c r="C3063" s="19" t="s">
        <v>2978</v>
      </c>
      <c r="D3063" s="19" t="s">
        <v>2979</v>
      </c>
      <c r="E3063" s="20">
        <v>39002</v>
      </c>
      <c r="F3063" s="20">
        <v>39172</v>
      </c>
      <c r="G3063" s="19" t="s">
        <v>75</v>
      </c>
      <c r="H3063" s="19" t="s">
        <v>119</v>
      </c>
      <c r="I3063" s="19" t="s">
        <v>8041</v>
      </c>
      <c r="O3063" s="19" t="s">
        <v>10792</v>
      </c>
      <c r="P3063" s="20">
        <v>42036</v>
      </c>
      <c r="Q3063" s="19" t="s">
        <v>29</v>
      </c>
      <c r="R3063" s="19">
        <v>4580</v>
      </c>
      <c r="S3063" s="19" t="str">
        <f>IF(COUNTIF($B$2:B3063,B3063)&gt;1,"重複","")</f>
        <v/>
      </c>
      <c r="T3063" s="19" t="s">
        <v>11124</v>
      </c>
    </row>
    <row r="3064" spans="1:20" s="19" customFormat="1" hidden="1">
      <c r="A3064" s="19">
        <v>720060474</v>
      </c>
      <c r="B3064" s="19">
        <v>20077947</v>
      </c>
      <c r="C3064" s="19" t="s">
        <v>3805</v>
      </c>
      <c r="D3064" s="19" t="s">
        <v>3806</v>
      </c>
      <c r="E3064" s="20">
        <v>39002</v>
      </c>
      <c r="F3064" s="20">
        <v>39172</v>
      </c>
      <c r="G3064" s="19" t="s">
        <v>75</v>
      </c>
      <c r="H3064" s="19" t="s">
        <v>119</v>
      </c>
      <c r="I3064" s="19" t="s">
        <v>8040</v>
      </c>
      <c r="O3064" s="19" t="s">
        <v>10792</v>
      </c>
      <c r="P3064" s="20"/>
      <c r="R3064" s="19">
        <v>4740</v>
      </c>
      <c r="S3064" s="19" t="str">
        <f>IF(COUNTIF($B$2:B3064,B3064)&gt;1,"重複","")</f>
        <v/>
      </c>
      <c r="T3064" s="19" t="s">
        <v>11124</v>
      </c>
    </row>
    <row r="3065" spans="1:20" s="19" customFormat="1" hidden="1">
      <c r="A3065" s="19">
        <v>720060475</v>
      </c>
      <c r="B3065" s="19">
        <v>20056712</v>
      </c>
      <c r="C3065" s="19" t="s">
        <v>6505</v>
      </c>
      <c r="D3065" s="19" t="s">
        <v>6506</v>
      </c>
      <c r="E3065" s="20">
        <v>38261</v>
      </c>
      <c r="F3065" s="20">
        <v>38442</v>
      </c>
      <c r="G3065" s="19" t="s">
        <v>75</v>
      </c>
      <c r="H3065" s="19" t="s">
        <v>94</v>
      </c>
      <c r="I3065" s="19" t="s">
        <v>6507</v>
      </c>
      <c r="O3065" s="19" t="s">
        <v>10768</v>
      </c>
      <c r="P3065" s="20"/>
      <c r="R3065" s="19">
        <v>4740</v>
      </c>
      <c r="S3065" s="19" t="str">
        <f>IF(COUNTIF($B$2:B3065,B3065)&gt;1,"重複","")</f>
        <v/>
      </c>
      <c r="T3065" s="19" t="s">
        <v>11124</v>
      </c>
    </row>
    <row r="3066" spans="1:20" s="19" customFormat="1" hidden="1">
      <c r="A3066" s="19">
        <v>720060476</v>
      </c>
      <c r="B3066" s="19">
        <v>20072824</v>
      </c>
      <c r="C3066" s="19" t="s">
        <v>6791</v>
      </c>
      <c r="D3066" s="19" t="s">
        <v>6792</v>
      </c>
      <c r="E3066" s="20">
        <v>39002</v>
      </c>
      <c r="F3066" s="20">
        <v>39172</v>
      </c>
      <c r="G3066" s="19" t="s">
        <v>75</v>
      </c>
      <c r="H3066" s="19" t="s">
        <v>94</v>
      </c>
      <c r="I3066" s="19" t="s">
        <v>6793</v>
      </c>
      <c r="O3066" s="19" t="s">
        <v>10768</v>
      </c>
      <c r="P3066" s="20"/>
      <c r="R3066" s="19">
        <v>4740</v>
      </c>
      <c r="S3066" s="19" t="str">
        <f>IF(COUNTIF($B$2:B3066,B3066)&gt;1,"重複","")</f>
        <v/>
      </c>
      <c r="T3066" s="19" t="s">
        <v>11124</v>
      </c>
    </row>
    <row r="3067" spans="1:20" s="19" customFormat="1" hidden="1">
      <c r="A3067" s="19">
        <v>720060477</v>
      </c>
      <c r="B3067" s="19">
        <v>20027851</v>
      </c>
      <c r="C3067" s="19" t="s">
        <v>6180</v>
      </c>
      <c r="D3067" s="19" t="s">
        <v>6181</v>
      </c>
      <c r="E3067" s="20">
        <v>36069</v>
      </c>
      <c r="F3067" s="20">
        <v>36250</v>
      </c>
      <c r="G3067" s="19" t="s">
        <v>75</v>
      </c>
      <c r="H3067" s="19" t="s">
        <v>76</v>
      </c>
      <c r="I3067" s="19" t="s">
        <v>157</v>
      </c>
      <c r="O3067" s="19" t="s">
        <v>10776</v>
      </c>
      <c r="P3067" s="20"/>
      <c r="R3067" s="19">
        <v>6230</v>
      </c>
      <c r="S3067" s="19" t="str">
        <f>IF(COUNTIF($B$2:B3067,B3067)&gt;1,"重複","")</f>
        <v/>
      </c>
      <c r="T3067" s="19" t="s">
        <v>11124</v>
      </c>
    </row>
    <row r="3068" spans="1:20" s="19" customFormat="1" hidden="1">
      <c r="A3068" s="19">
        <v>720060478</v>
      </c>
      <c r="B3068" s="19">
        <v>20072833</v>
      </c>
      <c r="C3068" s="19" t="s">
        <v>6794</v>
      </c>
      <c r="D3068" s="19" t="s">
        <v>6795</v>
      </c>
      <c r="E3068" s="20">
        <v>39002</v>
      </c>
      <c r="F3068" s="20">
        <v>39172</v>
      </c>
      <c r="G3068" s="19" t="s">
        <v>75</v>
      </c>
      <c r="H3068" s="19" t="s">
        <v>94</v>
      </c>
      <c r="I3068" s="19" t="s">
        <v>6796</v>
      </c>
      <c r="O3068" s="19" t="s">
        <v>10768</v>
      </c>
      <c r="P3068" s="20"/>
      <c r="R3068" s="19">
        <v>4740</v>
      </c>
      <c r="S3068" s="19" t="str">
        <f>IF(COUNTIF($B$2:B3068,B3068)&gt;1,"重複","")</f>
        <v/>
      </c>
      <c r="T3068" s="19" t="s">
        <v>11124</v>
      </c>
    </row>
    <row r="3069" spans="1:20" s="19" customFormat="1" hidden="1">
      <c r="A3069" s="19">
        <v>720060479</v>
      </c>
      <c r="B3069" s="19">
        <v>20076988</v>
      </c>
      <c r="C3069" s="19" t="s">
        <v>5676</v>
      </c>
      <c r="D3069" s="19" t="s">
        <v>5677</v>
      </c>
      <c r="E3069" s="20">
        <v>39002</v>
      </c>
      <c r="F3069" s="20">
        <v>39172</v>
      </c>
      <c r="G3069" s="19" t="s">
        <v>75</v>
      </c>
      <c r="H3069" s="19" t="s">
        <v>94</v>
      </c>
      <c r="I3069" s="19" t="s">
        <v>5669</v>
      </c>
      <c r="O3069" s="19" t="s">
        <v>10768</v>
      </c>
      <c r="P3069" s="20"/>
      <c r="R3069" s="19">
        <v>6230</v>
      </c>
      <c r="S3069" s="19" t="str">
        <f>IF(COUNTIF($B$2:B3069,B3069)&gt;1,"重複","")</f>
        <v/>
      </c>
      <c r="T3069" s="19" t="s">
        <v>11124</v>
      </c>
    </row>
    <row r="3070" spans="1:20" s="19" customFormat="1" hidden="1">
      <c r="A3070" s="19">
        <v>720060480</v>
      </c>
      <c r="B3070" s="19">
        <v>20031499</v>
      </c>
      <c r="C3070" s="19" t="s">
        <v>3467</v>
      </c>
      <c r="D3070" s="19" t="s">
        <v>3468</v>
      </c>
      <c r="E3070" s="20">
        <v>36069</v>
      </c>
      <c r="F3070" s="20">
        <v>36250</v>
      </c>
      <c r="G3070" s="19" t="s">
        <v>75</v>
      </c>
      <c r="H3070" s="19" t="s">
        <v>94</v>
      </c>
      <c r="I3070" s="19" t="s">
        <v>212</v>
      </c>
      <c r="O3070" s="19" t="s">
        <v>10768</v>
      </c>
      <c r="P3070" s="20">
        <v>41549</v>
      </c>
      <c r="Q3070" s="19" t="s">
        <v>29</v>
      </c>
      <c r="R3070" s="19">
        <v>5730</v>
      </c>
      <c r="S3070" s="19" t="str">
        <f>IF(COUNTIF($B$2:B3070,B3070)&gt;1,"重複","")</f>
        <v/>
      </c>
      <c r="T3070" s="19" t="s">
        <v>11124</v>
      </c>
    </row>
    <row r="3071" spans="1:20" s="19" customFormat="1" hidden="1">
      <c r="A3071" s="19">
        <v>720060481</v>
      </c>
      <c r="B3071" s="19">
        <v>20061871</v>
      </c>
      <c r="C3071" s="19" t="s">
        <v>13458</v>
      </c>
      <c r="D3071" s="19" t="s">
        <v>13459</v>
      </c>
      <c r="E3071" s="20">
        <v>38261</v>
      </c>
      <c r="F3071" s="20">
        <v>38442</v>
      </c>
      <c r="G3071" s="19" t="s">
        <v>12416</v>
      </c>
      <c r="H3071" s="19" t="s">
        <v>28</v>
      </c>
      <c r="I3071" s="19" t="s">
        <v>13289</v>
      </c>
      <c r="O3071" s="19" t="s">
        <v>10787</v>
      </c>
      <c r="P3071" s="20"/>
      <c r="R3071" s="19">
        <v>0</v>
      </c>
      <c r="S3071" s="19" t="str">
        <f>IF(COUNTIF($B$2:B3071,B3071)&gt;1,"重複","")</f>
        <v/>
      </c>
      <c r="T3071" s="19" t="s">
        <v>12418</v>
      </c>
    </row>
    <row r="3072" spans="1:20" s="22" customFormat="1" hidden="1">
      <c r="A3072" s="22">
        <v>720060482</v>
      </c>
      <c r="B3072" s="22">
        <v>20129007</v>
      </c>
      <c r="C3072" s="22" t="s">
        <v>541</v>
      </c>
      <c r="D3072" s="22" t="s">
        <v>542</v>
      </c>
      <c r="E3072" s="23">
        <v>41097</v>
      </c>
      <c r="F3072" s="23">
        <v>41364</v>
      </c>
      <c r="G3072" s="22" t="s">
        <v>75</v>
      </c>
      <c r="H3072" s="22" t="s">
        <v>287</v>
      </c>
      <c r="I3072" s="22" t="s">
        <v>525</v>
      </c>
      <c r="O3072" s="22" t="s">
        <v>10800</v>
      </c>
      <c r="P3072" s="23">
        <v>41374</v>
      </c>
      <c r="Q3072" s="22" t="s">
        <v>29</v>
      </c>
      <c r="R3072" s="22">
        <v>7000</v>
      </c>
      <c r="S3072" s="22" t="str">
        <f>IF(COUNTIF($B$2:B3072,B3072)&gt;1,"重複","")</f>
        <v/>
      </c>
      <c r="T3072" s="22" t="s">
        <v>10765</v>
      </c>
    </row>
    <row r="3073" spans="1:20" s="22" customFormat="1" hidden="1">
      <c r="A3073" s="22">
        <v>720060482</v>
      </c>
      <c r="B3073" s="22">
        <v>20056689</v>
      </c>
      <c r="C3073" s="22" t="s">
        <v>541</v>
      </c>
      <c r="D3073" s="22" t="s">
        <v>542</v>
      </c>
      <c r="E3073" s="23">
        <v>44663</v>
      </c>
      <c r="F3073" s="23">
        <v>45016</v>
      </c>
      <c r="G3073" s="22" t="s">
        <v>75</v>
      </c>
      <c r="H3073" s="22" t="s">
        <v>94</v>
      </c>
      <c r="I3073" s="22" t="s">
        <v>912</v>
      </c>
      <c r="J3073" s="22" t="s">
        <v>10917</v>
      </c>
      <c r="O3073" s="22" t="s">
        <v>10768</v>
      </c>
      <c r="P3073" s="24">
        <v>41374</v>
      </c>
      <c r="Q3073" s="22" t="s">
        <v>29</v>
      </c>
      <c r="R3073" s="22">
        <v>5730</v>
      </c>
      <c r="S3073" s="22" t="str">
        <f>IF(COUNTIF($B$2:B3073,B3073)&gt;1,"重複","")</f>
        <v/>
      </c>
      <c r="T3073" s="22" t="s">
        <v>10765</v>
      </c>
    </row>
    <row r="3074" spans="1:20" s="19" customFormat="1" hidden="1">
      <c r="A3074" s="19">
        <v>720060483</v>
      </c>
      <c r="B3074" s="19">
        <v>20032866</v>
      </c>
      <c r="C3074" s="19" t="s">
        <v>5654</v>
      </c>
      <c r="D3074" s="19" t="s">
        <v>5655</v>
      </c>
      <c r="E3074" s="20">
        <v>36982</v>
      </c>
      <c r="F3074" s="20">
        <v>37346</v>
      </c>
      <c r="G3074" s="19" t="s">
        <v>75</v>
      </c>
      <c r="H3074" s="19" t="s">
        <v>2660</v>
      </c>
      <c r="I3074" s="19" t="s">
        <v>3672</v>
      </c>
      <c r="O3074" s="19" t="s">
        <v>10769</v>
      </c>
      <c r="P3074" s="20"/>
      <c r="R3074" s="19">
        <v>5230</v>
      </c>
      <c r="S3074" s="19" t="str">
        <f>IF(COUNTIF($B$2:B3074,B3074)&gt;1,"重複","")</f>
        <v/>
      </c>
      <c r="T3074" s="19" t="s">
        <v>11124</v>
      </c>
    </row>
    <row r="3075" spans="1:20" s="19" customFormat="1" hidden="1">
      <c r="A3075" s="19">
        <v>720060484</v>
      </c>
      <c r="B3075" s="19">
        <v>20070150</v>
      </c>
      <c r="C3075" s="19" t="s">
        <v>5672</v>
      </c>
      <c r="D3075" s="19" t="s">
        <v>5673</v>
      </c>
      <c r="E3075" s="20">
        <v>38626</v>
      </c>
      <c r="F3075" s="20">
        <v>38807</v>
      </c>
      <c r="G3075" s="19" t="s">
        <v>75</v>
      </c>
      <c r="H3075" s="19" t="s">
        <v>94</v>
      </c>
      <c r="I3075" s="19" t="s">
        <v>9595</v>
      </c>
      <c r="O3075" s="19" t="s">
        <v>10768</v>
      </c>
      <c r="P3075" s="20"/>
      <c r="R3075" s="19">
        <v>6230</v>
      </c>
      <c r="S3075" s="19" t="str">
        <f>IF(COUNTIF($B$2:B3075,B3075)&gt;1,"重複","")</f>
        <v/>
      </c>
      <c r="T3075" s="19" t="s">
        <v>11124</v>
      </c>
    </row>
    <row r="3076" spans="1:20" s="19" customFormat="1" hidden="1">
      <c r="A3076" s="19">
        <v>720060485</v>
      </c>
      <c r="B3076" s="19">
        <v>20073156</v>
      </c>
      <c r="C3076" s="19" t="s">
        <v>6804</v>
      </c>
      <c r="D3076" s="19" t="s">
        <v>6805</v>
      </c>
      <c r="E3076" s="20">
        <v>39002</v>
      </c>
      <c r="F3076" s="20">
        <v>39172</v>
      </c>
      <c r="G3076" s="19" t="s">
        <v>75</v>
      </c>
      <c r="H3076" s="19" t="s">
        <v>94</v>
      </c>
      <c r="I3076" s="19" t="s">
        <v>4200</v>
      </c>
      <c r="O3076" s="19" t="s">
        <v>10768</v>
      </c>
      <c r="P3076" s="20"/>
      <c r="R3076" s="19">
        <v>6230</v>
      </c>
      <c r="S3076" s="19" t="str">
        <f>IF(COUNTIF($B$2:B3076,B3076)&gt;1,"重複","")</f>
        <v/>
      </c>
      <c r="T3076" s="19" t="s">
        <v>11124</v>
      </c>
    </row>
    <row r="3077" spans="1:20" s="19" customFormat="1" hidden="1">
      <c r="A3077" s="19">
        <v>720060486</v>
      </c>
      <c r="B3077" s="19">
        <v>20077929</v>
      </c>
      <c r="C3077" s="19" t="s">
        <v>6820</v>
      </c>
      <c r="D3077" s="19" t="s">
        <v>6821</v>
      </c>
      <c r="E3077" s="20">
        <v>39002</v>
      </c>
      <c r="F3077" s="20">
        <v>39172</v>
      </c>
      <c r="G3077" s="19" t="s">
        <v>75</v>
      </c>
      <c r="H3077" s="19" t="s">
        <v>119</v>
      </c>
      <c r="I3077" s="19" t="s">
        <v>1611</v>
      </c>
      <c r="J3077" s="19" t="s">
        <v>6822</v>
      </c>
      <c r="K3077" s="19" t="s">
        <v>6072</v>
      </c>
      <c r="O3077" s="19" t="s">
        <v>10792</v>
      </c>
      <c r="P3077" s="20"/>
      <c r="R3077" s="19">
        <v>6600</v>
      </c>
      <c r="S3077" s="19" t="str">
        <f>IF(COUNTIF($B$2:B3077,B3077)&gt;1,"重複","")</f>
        <v/>
      </c>
      <c r="T3077" s="19" t="s">
        <v>11124</v>
      </c>
    </row>
    <row r="3078" spans="1:20" s="19" customFormat="1" hidden="1">
      <c r="A3078" s="19">
        <v>720060488</v>
      </c>
      <c r="B3078" s="19">
        <v>20016522</v>
      </c>
      <c r="C3078" s="19" t="s">
        <v>6741</v>
      </c>
      <c r="D3078" s="19" t="s">
        <v>6742</v>
      </c>
      <c r="E3078" s="20">
        <v>37165</v>
      </c>
      <c r="F3078" s="20">
        <v>37346</v>
      </c>
      <c r="G3078" s="19" t="s">
        <v>75</v>
      </c>
      <c r="H3078" s="19" t="s">
        <v>76</v>
      </c>
      <c r="I3078" s="19" t="s">
        <v>3476</v>
      </c>
      <c r="O3078" s="19" t="s">
        <v>10776</v>
      </c>
      <c r="P3078" s="20"/>
      <c r="R3078" s="19">
        <v>5230</v>
      </c>
      <c r="S3078" s="19" t="str">
        <f>IF(COUNTIF($B$2:B3078,B3078)&gt;1,"重複","")</f>
        <v/>
      </c>
      <c r="T3078" s="19" t="s">
        <v>11124</v>
      </c>
    </row>
    <row r="3079" spans="1:20" s="19" customFormat="1" hidden="1">
      <c r="A3079" s="19">
        <v>720060489</v>
      </c>
      <c r="B3079" s="19">
        <v>20072861</v>
      </c>
      <c r="C3079" s="19" t="s">
        <v>6797</v>
      </c>
      <c r="D3079" s="19" t="s">
        <v>6798</v>
      </c>
      <c r="E3079" s="20">
        <v>39002</v>
      </c>
      <c r="F3079" s="20">
        <v>39172</v>
      </c>
      <c r="G3079" s="19" t="s">
        <v>75</v>
      </c>
      <c r="H3079" s="19" t="s">
        <v>94</v>
      </c>
      <c r="I3079" s="19" t="s">
        <v>6799</v>
      </c>
      <c r="O3079" s="19" t="s">
        <v>10768</v>
      </c>
      <c r="P3079" s="20"/>
      <c r="R3079" s="19">
        <v>6230</v>
      </c>
      <c r="S3079" s="19" t="str">
        <f>IF(COUNTIF($B$2:B3079,B3079)&gt;1,"重複","")</f>
        <v/>
      </c>
      <c r="T3079" s="19" t="s">
        <v>11124</v>
      </c>
    </row>
    <row r="3080" spans="1:20" s="19" customFormat="1" hidden="1">
      <c r="A3080" s="19">
        <v>720060490</v>
      </c>
      <c r="B3080" s="19">
        <v>20071002</v>
      </c>
      <c r="C3080" s="19" t="s">
        <v>6789</v>
      </c>
      <c r="D3080" s="19" t="s">
        <v>6790</v>
      </c>
      <c r="E3080" s="20">
        <v>38626</v>
      </c>
      <c r="F3080" s="20">
        <v>38807</v>
      </c>
      <c r="G3080" s="19" t="s">
        <v>75</v>
      </c>
      <c r="H3080" s="19" t="s">
        <v>119</v>
      </c>
      <c r="I3080" s="19" t="s">
        <v>508</v>
      </c>
      <c r="O3080" s="19" t="s">
        <v>10792</v>
      </c>
      <c r="P3080" s="20"/>
      <c r="R3080" s="19">
        <v>5230</v>
      </c>
      <c r="S3080" s="19" t="str">
        <f>IF(COUNTIF($B$2:B3080,B3080)&gt;1,"重複","")</f>
        <v/>
      </c>
      <c r="T3080" s="19" t="s">
        <v>11124</v>
      </c>
    </row>
    <row r="3081" spans="1:20" s="19" customFormat="1" hidden="1">
      <c r="A3081" s="19">
        <v>720060491</v>
      </c>
      <c r="B3081" s="19">
        <v>20048161</v>
      </c>
      <c r="C3081" s="19" t="s">
        <v>4880</v>
      </c>
      <c r="D3081" s="19" t="s">
        <v>4881</v>
      </c>
      <c r="E3081" s="20">
        <v>37895</v>
      </c>
      <c r="F3081" s="20">
        <v>38077</v>
      </c>
      <c r="G3081" s="19" t="s">
        <v>75</v>
      </c>
      <c r="H3081" s="19" t="s">
        <v>119</v>
      </c>
      <c r="I3081" s="19" t="s">
        <v>1026</v>
      </c>
      <c r="O3081" s="19" t="s">
        <v>10792</v>
      </c>
      <c r="P3081" s="20"/>
      <c r="R3081" s="19">
        <v>6230</v>
      </c>
      <c r="S3081" s="19" t="str">
        <f>IF(COUNTIF($B$2:B3081,B3081)&gt;1,"重複","")</f>
        <v/>
      </c>
      <c r="T3081" s="19" t="s">
        <v>11124</v>
      </c>
    </row>
    <row r="3082" spans="1:20" s="19" customFormat="1" hidden="1">
      <c r="A3082" s="19">
        <v>720060492</v>
      </c>
      <c r="B3082" s="19">
        <v>20047919</v>
      </c>
      <c r="C3082" s="19" t="s">
        <v>6761</v>
      </c>
      <c r="D3082" s="19" t="s">
        <v>6762</v>
      </c>
      <c r="E3082" s="20">
        <v>37712</v>
      </c>
      <c r="F3082" s="20">
        <v>38077</v>
      </c>
      <c r="G3082" s="19" t="s">
        <v>75</v>
      </c>
      <c r="H3082" s="19" t="s">
        <v>119</v>
      </c>
      <c r="I3082" s="19" t="s">
        <v>12070</v>
      </c>
      <c r="O3082" s="19" t="s">
        <v>10792</v>
      </c>
      <c r="P3082" s="20"/>
      <c r="R3082" s="19">
        <v>4740</v>
      </c>
      <c r="S3082" s="19" t="str">
        <f>IF(COUNTIF($B$2:B3082,B3082)&gt;1,"重複","")</f>
        <v/>
      </c>
      <c r="T3082" s="19" t="s">
        <v>11124</v>
      </c>
    </row>
    <row r="3083" spans="1:20" s="19" customFormat="1" hidden="1">
      <c r="A3083" s="19">
        <v>720060493</v>
      </c>
      <c r="B3083" s="19">
        <v>20056581</v>
      </c>
      <c r="C3083" s="19" t="s">
        <v>6766</v>
      </c>
      <c r="D3083" s="19" t="s">
        <v>6767</v>
      </c>
      <c r="E3083" s="20">
        <v>38261</v>
      </c>
      <c r="F3083" s="20">
        <v>38442</v>
      </c>
      <c r="G3083" s="19" t="s">
        <v>75</v>
      </c>
      <c r="H3083" s="19" t="s">
        <v>119</v>
      </c>
      <c r="I3083" s="19" t="s">
        <v>2447</v>
      </c>
      <c r="O3083" s="19" t="s">
        <v>10792</v>
      </c>
      <c r="P3083" s="20"/>
      <c r="R3083" s="19">
        <v>6230</v>
      </c>
      <c r="S3083" s="19" t="str">
        <f>IF(COUNTIF($B$2:B3083,B3083)&gt;1,"重複","")</f>
        <v/>
      </c>
      <c r="T3083" s="19" t="s">
        <v>11124</v>
      </c>
    </row>
    <row r="3084" spans="1:20" s="19" customFormat="1" hidden="1">
      <c r="A3084" s="19">
        <v>720060494</v>
      </c>
      <c r="B3084" s="19">
        <v>20077228</v>
      </c>
      <c r="C3084" s="19" t="s">
        <v>5678</v>
      </c>
      <c r="D3084" s="19" t="s">
        <v>5679</v>
      </c>
      <c r="E3084" s="20">
        <v>39002</v>
      </c>
      <c r="F3084" s="20">
        <v>39172</v>
      </c>
      <c r="G3084" s="19" t="s">
        <v>75</v>
      </c>
      <c r="H3084" s="19" t="s">
        <v>94</v>
      </c>
      <c r="I3084" s="19" t="s">
        <v>5669</v>
      </c>
      <c r="O3084" s="19" t="s">
        <v>10768</v>
      </c>
      <c r="P3084" s="20"/>
      <c r="R3084" s="19">
        <v>4740</v>
      </c>
      <c r="S3084" s="19" t="str">
        <f>IF(COUNTIF($B$2:B3084,B3084)&gt;1,"重複","")</f>
        <v/>
      </c>
      <c r="T3084" s="19" t="s">
        <v>11124</v>
      </c>
    </row>
    <row r="3085" spans="1:20" s="19" customFormat="1" hidden="1">
      <c r="A3085" s="19">
        <v>720060495</v>
      </c>
      <c r="B3085" s="19">
        <v>20031276</v>
      </c>
      <c r="C3085" s="19" t="s">
        <v>6750</v>
      </c>
      <c r="D3085" s="19" t="s">
        <v>6751</v>
      </c>
      <c r="E3085" s="20">
        <v>35958</v>
      </c>
      <c r="F3085" s="20">
        <v>36250</v>
      </c>
      <c r="G3085" s="19" t="s">
        <v>75</v>
      </c>
      <c r="H3085" s="19" t="s">
        <v>94</v>
      </c>
      <c r="I3085" s="19" t="s">
        <v>12030</v>
      </c>
      <c r="O3085" s="19" t="s">
        <v>10768</v>
      </c>
      <c r="P3085" s="20"/>
      <c r="R3085" s="19">
        <v>4740</v>
      </c>
      <c r="S3085" s="19" t="str">
        <f>IF(COUNTIF($B$2:B3085,B3085)&gt;1,"重複","")</f>
        <v/>
      </c>
      <c r="T3085" s="19" t="s">
        <v>11124</v>
      </c>
    </row>
    <row r="3086" spans="1:20" s="19" customFormat="1" hidden="1">
      <c r="A3086" s="19">
        <v>720060496</v>
      </c>
      <c r="B3086" s="19">
        <v>20045174</v>
      </c>
      <c r="C3086" s="19" t="s">
        <v>3469</v>
      </c>
      <c r="D3086" s="19" t="s">
        <v>3470</v>
      </c>
      <c r="E3086" s="20">
        <v>37530</v>
      </c>
      <c r="F3086" s="20">
        <v>37711</v>
      </c>
      <c r="G3086" s="19" t="s">
        <v>75</v>
      </c>
      <c r="H3086" s="19" t="s">
        <v>119</v>
      </c>
      <c r="I3086" s="19" t="s">
        <v>3471</v>
      </c>
      <c r="O3086" s="19" t="s">
        <v>10792</v>
      </c>
      <c r="P3086" s="20">
        <v>41549</v>
      </c>
      <c r="Q3086" s="19" t="s">
        <v>29</v>
      </c>
      <c r="R3086" s="19">
        <v>5730</v>
      </c>
      <c r="S3086" s="19" t="str">
        <f>IF(COUNTIF($B$2:B3086,B3086)&gt;1,"重複","")</f>
        <v/>
      </c>
      <c r="T3086" s="19" t="s">
        <v>11124</v>
      </c>
    </row>
    <row r="3087" spans="1:20" s="19" customFormat="1" hidden="1">
      <c r="A3087" s="19">
        <v>720060497</v>
      </c>
      <c r="B3087" s="19">
        <v>20124107</v>
      </c>
      <c r="C3087" s="19" t="s">
        <v>1024</v>
      </c>
      <c r="D3087" s="19" t="s">
        <v>1025</v>
      </c>
      <c r="E3087" s="20">
        <v>41009</v>
      </c>
      <c r="F3087" s="20">
        <v>41364</v>
      </c>
      <c r="G3087" s="19" t="s">
        <v>75</v>
      </c>
      <c r="H3087" s="19" t="s">
        <v>125</v>
      </c>
      <c r="I3087" s="19" t="s">
        <v>1026</v>
      </c>
      <c r="O3087" s="19" t="s">
        <v>10764</v>
      </c>
      <c r="P3087" s="20">
        <v>41374</v>
      </c>
      <c r="Q3087" s="19" t="s">
        <v>29</v>
      </c>
      <c r="R3087" s="19">
        <v>5730</v>
      </c>
      <c r="S3087" s="19" t="str">
        <f>IF(COUNTIF($B$2:B3087,B3087)&gt;1,"重複","")</f>
        <v/>
      </c>
      <c r="T3087" s="19" t="s">
        <v>11124</v>
      </c>
    </row>
    <row r="3088" spans="1:20" s="19" customFormat="1" hidden="1">
      <c r="A3088" s="19">
        <v>720060497</v>
      </c>
      <c r="B3088" s="19">
        <v>20065029</v>
      </c>
      <c r="C3088" s="19" t="s">
        <v>1024</v>
      </c>
      <c r="D3088" s="19" t="s">
        <v>1025</v>
      </c>
      <c r="E3088" s="20">
        <v>38626</v>
      </c>
      <c r="F3088" s="20">
        <v>38807</v>
      </c>
      <c r="G3088" s="19" t="s">
        <v>75</v>
      </c>
      <c r="H3088" s="19" t="s">
        <v>94</v>
      </c>
      <c r="I3088" s="19" t="s">
        <v>6215</v>
      </c>
      <c r="O3088" s="19" t="s">
        <v>10768</v>
      </c>
      <c r="P3088" s="20"/>
      <c r="R3088" s="19">
        <v>5230</v>
      </c>
      <c r="S3088" s="19" t="str">
        <f>IF(COUNTIF($B$2:B3088,B3088)&gt;1,"重複","")</f>
        <v/>
      </c>
      <c r="T3088" s="19" t="s">
        <v>11124</v>
      </c>
    </row>
    <row r="3089" spans="1:20" s="19" customFormat="1" hidden="1">
      <c r="A3089" s="19">
        <v>720060498</v>
      </c>
      <c r="B3089" s="19">
        <v>20077992</v>
      </c>
      <c r="C3089" s="19" t="s">
        <v>5200</v>
      </c>
      <c r="D3089" s="19" t="s">
        <v>5201</v>
      </c>
      <c r="E3089" s="20">
        <v>39002</v>
      </c>
      <c r="F3089" s="20">
        <v>39172</v>
      </c>
      <c r="G3089" s="19" t="s">
        <v>75</v>
      </c>
      <c r="H3089" s="19" t="s">
        <v>28</v>
      </c>
      <c r="I3089" s="19" t="s">
        <v>3216</v>
      </c>
      <c r="O3089" s="19" t="s">
        <v>10787</v>
      </c>
      <c r="P3089" s="20"/>
      <c r="R3089" s="19">
        <v>5730</v>
      </c>
      <c r="S3089" s="19" t="str">
        <f>IF(COUNTIF($B$2:B3089,B3089)&gt;1,"重複","")</f>
        <v/>
      </c>
      <c r="T3089" s="19" t="s">
        <v>11124</v>
      </c>
    </row>
    <row r="3090" spans="1:20" s="19" customFormat="1" hidden="1">
      <c r="A3090" s="19">
        <v>720060499</v>
      </c>
      <c r="B3090" s="19">
        <v>20061843</v>
      </c>
      <c r="C3090" s="19" t="s">
        <v>7258</v>
      </c>
      <c r="D3090" s="19" t="s">
        <v>7259</v>
      </c>
      <c r="E3090" s="20">
        <v>38261</v>
      </c>
      <c r="F3090" s="20">
        <v>38442</v>
      </c>
      <c r="G3090" s="19" t="s">
        <v>75</v>
      </c>
      <c r="H3090" s="19" t="s">
        <v>94</v>
      </c>
      <c r="I3090" s="19" t="s">
        <v>6808</v>
      </c>
      <c r="O3090" s="19" t="s">
        <v>10768</v>
      </c>
      <c r="P3090" s="20"/>
      <c r="R3090" s="19">
        <v>5730</v>
      </c>
      <c r="S3090" s="19" t="str">
        <f>IF(COUNTIF($B$2:B3090,B3090)&gt;1,"重複","")</f>
        <v/>
      </c>
      <c r="T3090" s="19" t="s">
        <v>11124</v>
      </c>
    </row>
    <row r="3091" spans="1:20" s="19" customFormat="1" hidden="1">
      <c r="A3091" s="19">
        <v>720060500</v>
      </c>
      <c r="B3091" s="19">
        <v>20072977</v>
      </c>
      <c r="C3091" s="19" t="s">
        <v>5674</v>
      </c>
      <c r="D3091" s="19" t="s">
        <v>5675</v>
      </c>
      <c r="E3091" s="20">
        <v>39002</v>
      </c>
      <c r="F3091" s="20">
        <v>39172</v>
      </c>
      <c r="G3091" s="19" t="s">
        <v>75</v>
      </c>
      <c r="H3091" s="19" t="s">
        <v>119</v>
      </c>
      <c r="I3091" s="19" t="s">
        <v>143</v>
      </c>
      <c r="O3091" s="19" t="s">
        <v>10792</v>
      </c>
      <c r="P3091" s="20"/>
      <c r="R3091" s="19">
        <v>6230</v>
      </c>
      <c r="S3091" s="19" t="str">
        <f>IF(COUNTIF($B$2:B3091,B3091)&gt;1,"重複","")</f>
        <v/>
      </c>
      <c r="T3091" s="19" t="s">
        <v>11124</v>
      </c>
    </row>
    <row r="3092" spans="1:20" s="19" customFormat="1" hidden="1">
      <c r="A3092" s="19">
        <v>720060501</v>
      </c>
      <c r="B3092" s="19">
        <v>20050598</v>
      </c>
      <c r="C3092" s="19" t="s">
        <v>6212</v>
      </c>
      <c r="D3092" s="19" t="s">
        <v>6213</v>
      </c>
      <c r="E3092" s="20">
        <v>37773</v>
      </c>
      <c r="F3092" s="20">
        <v>38077</v>
      </c>
      <c r="G3092" s="19" t="s">
        <v>75</v>
      </c>
      <c r="H3092" s="19" t="s">
        <v>94</v>
      </c>
      <c r="I3092" s="19" t="s">
        <v>8742</v>
      </c>
      <c r="O3092" s="19" t="s">
        <v>10768</v>
      </c>
      <c r="P3092" s="20"/>
      <c r="R3092" s="19">
        <v>6230</v>
      </c>
      <c r="S3092" s="19" t="str">
        <f>IF(COUNTIF($B$2:B3092,B3092)&gt;1,"重複","")</f>
        <v/>
      </c>
      <c r="T3092" s="19" t="s">
        <v>11124</v>
      </c>
    </row>
    <row r="3093" spans="1:20" s="19" customFormat="1" hidden="1">
      <c r="A3093" s="19">
        <v>720060502</v>
      </c>
      <c r="B3093" s="19">
        <v>20040168</v>
      </c>
      <c r="C3093" s="19" t="s">
        <v>6757</v>
      </c>
      <c r="D3093" s="19" t="s">
        <v>6758</v>
      </c>
      <c r="E3093" s="20">
        <v>37363</v>
      </c>
      <c r="F3093" s="20">
        <v>37711</v>
      </c>
      <c r="G3093" s="19" t="s">
        <v>75</v>
      </c>
      <c r="H3093" s="19" t="s">
        <v>94</v>
      </c>
      <c r="I3093" s="19" t="s">
        <v>2705</v>
      </c>
      <c r="O3093" s="19" t="s">
        <v>10768</v>
      </c>
      <c r="P3093" s="20"/>
      <c r="R3093" s="19">
        <v>6230</v>
      </c>
      <c r="S3093" s="19" t="str">
        <f>IF(COUNTIF($B$2:B3093,B3093)&gt;1,"重複","")</f>
        <v/>
      </c>
      <c r="T3093" s="19" t="s">
        <v>11124</v>
      </c>
    </row>
    <row r="3094" spans="1:20" s="19" customFormat="1" hidden="1">
      <c r="A3094" s="19">
        <v>720060504</v>
      </c>
      <c r="B3094" s="19">
        <v>20077956</v>
      </c>
      <c r="C3094" s="19" t="s">
        <v>161</v>
      </c>
      <c r="D3094" s="19" t="s">
        <v>162</v>
      </c>
      <c r="E3094" s="20">
        <v>39002</v>
      </c>
      <c r="F3094" s="20">
        <v>39172</v>
      </c>
      <c r="G3094" s="19" t="s">
        <v>75</v>
      </c>
      <c r="H3094" s="19" t="s">
        <v>125</v>
      </c>
      <c r="I3094" s="19" t="s">
        <v>163</v>
      </c>
      <c r="J3094" s="19" t="s">
        <v>10483</v>
      </c>
      <c r="O3094" s="19" t="s">
        <v>10764</v>
      </c>
      <c r="P3094" s="20">
        <v>43739</v>
      </c>
      <c r="Q3094" s="19" t="s">
        <v>29</v>
      </c>
      <c r="R3094" s="19">
        <v>6230</v>
      </c>
      <c r="S3094" s="19" t="str">
        <f>IF(COUNTIF($B$2:B3094,B3094)&gt;1,"重複","")</f>
        <v/>
      </c>
      <c r="T3094" s="19" t="s">
        <v>11124</v>
      </c>
    </row>
    <row r="3095" spans="1:20" s="19" customFormat="1" hidden="1">
      <c r="A3095" s="19">
        <v>720060505</v>
      </c>
      <c r="B3095" s="19">
        <v>20035589</v>
      </c>
      <c r="C3095" s="19" t="s">
        <v>5661</v>
      </c>
      <c r="D3095" s="19" t="s">
        <v>5662</v>
      </c>
      <c r="E3095" s="20">
        <v>37165</v>
      </c>
      <c r="F3095" s="20">
        <v>37346</v>
      </c>
      <c r="G3095" s="19" t="s">
        <v>75</v>
      </c>
      <c r="H3095" s="19" t="s">
        <v>119</v>
      </c>
      <c r="I3095" s="19" t="s">
        <v>5660</v>
      </c>
      <c r="O3095" s="19" t="s">
        <v>10792</v>
      </c>
      <c r="P3095" s="20"/>
      <c r="R3095" s="19">
        <v>5230</v>
      </c>
      <c r="S3095" s="19" t="str">
        <f>IF(COUNTIF($B$2:B3095,B3095)&gt;1,"重複","")</f>
        <v/>
      </c>
      <c r="T3095" s="19" t="s">
        <v>11124</v>
      </c>
    </row>
    <row r="3096" spans="1:20" s="19" customFormat="1" hidden="1">
      <c r="A3096" s="19">
        <v>720060506</v>
      </c>
      <c r="B3096" s="19">
        <v>20034139</v>
      </c>
      <c r="C3096" s="19" t="s">
        <v>7242</v>
      </c>
      <c r="D3096" s="19" t="s">
        <v>7243</v>
      </c>
      <c r="E3096" s="20">
        <v>37165</v>
      </c>
      <c r="F3096" s="20">
        <v>37346</v>
      </c>
      <c r="G3096" s="19" t="s">
        <v>75</v>
      </c>
      <c r="H3096" s="19" t="s">
        <v>94</v>
      </c>
      <c r="I3096" s="19" t="s">
        <v>5953</v>
      </c>
      <c r="O3096" s="19" t="s">
        <v>10768</v>
      </c>
      <c r="P3096" s="20"/>
      <c r="R3096" s="19">
        <v>4740</v>
      </c>
      <c r="S3096" s="19" t="str">
        <f>IF(COUNTIF($B$2:B3096,B3096)&gt;1,"重複","")</f>
        <v/>
      </c>
      <c r="T3096" s="19" t="s">
        <v>11124</v>
      </c>
    </row>
    <row r="3097" spans="1:20" s="19" customFormat="1" hidden="1">
      <c r="A3097" s="19">
        <v>720060507</v>
      </c>
      <c r="B3097" s="19">
        <v>20096512</v>
      </c>
      <c r="C3097" s="19" t="s">
        <v>4604</v>
      </c>
      <c r="D3097" s="19" t="s">
        <v>4605</v>
      </c>
      <c r="E3097" s="20">
        <v>39873</v>
      </c>
      <c r="F3097" s="20">
        <v>39903</v>
      </c>
      <c r="G3097" s="19" t="s">
        <v>75</v>
      </c>
      <c r="H3097" s="19" t="s">
        <v>1545</v>
      </c>
      <c r="I3097" s="19" t="s">
        <v>4606</v>
      </c>
      <c r="O3097" s="19" t="s">
        <v>10772</v>
      </c>
      <c r="P3097" s="20"/>
      <c r="R3097" s="19">
        <v>5600</v>
      </c>
      <c r="S3097" s="19" t="str">
        <f>IF(COUNTIF($B$2:B3097,B3097)&gt;1,"重複","")</f>
        <v/>
      </c>
      <c r="T3097" s="19" t="s">
        <v>11124</v>
      </c>
    </row>
    <row r="3098" spans="1:20" s="19" customFormat="1" hidden="1">
      <c r="A3098" s="19">
        <v>720060507</v>
      </c>
      <c r="B3098" s="19">
        <v>20077938</v>
      </c>
      <c r="C3098" s="19" t="s">
        <v>4604</v>
      </c>
      <c r="D3098" s="19" t="s">
        <v>4605</v>
      </c>
      <c r="E3098" s="20">
        <v>39002</v>
      </c>
      <c r="F3098" s="20">
        <v>39172</v>
      </c>
      <c r="G3098" s="19" t="s">
        <v>75</v>
      </c>
      <c r="H3098" s="19" t="s">
        <v>119</v>
      </c>
      <c r="I3098" s="19" t="s">
        <v>6823</v>
      </c>
      <c r="O3098" s="19" t="s">
        <v>10792</v>
      </c>
      <c r="P3098" s="20"/>
      <c r="R3098" s="19">
        <v>5110</v>
      </c>
      <c r="S3098" s="19" t="str">
        <f>IF(COUNTIF($B$2:B3098,B3098)&gt;1,"重複","")</f>
        <v/>
      </c>
      <c r="T3098" s="19" t="s">
        <v>11124</v>
      </c>
    </row>
    <row r="3099" spans="1:20" s="19" customFormat="1" hidden="1">
      <c r="A3099" s="19">
        <v>720060508</v>
      </c>
      <c r="B3099" s="19">
        <v>20048357</v>
      </c>
      <c r="C3099" s="19" t="s">
        <v>6763</v>
      </c>
      <c r="D3099" s="19" t="s">
        <v>6764</v>
      </c>
      <c r="E3099" s="20">
        <v>37712</v>
      </c>
      <c r="F3099" s="20">
        <v>38077</v>
      </c>
      <c r="G3099" s="19" t="s">
        <v>75</v>
      </c>
      <c r="H3099" s="19" t="s">
        <v>94</v>
      </c>
      <c r="I3099" s="19" t="s">
        <v>6765</v>
      </c>
      <c r="O3099" s="19" t="s">
        <v>10768</v>
      </c>
      <c r="P3099" s="20"/>
      <c r="R3099" s="19">
        <v>5230</v>
      </c>
      <c r="S3099" s="19" t="str">
        <f>IF(COUNTIF($B$2:B3099,B3099)&gt;1,"重複","")</f>
        <v/>
      </c>
      <c r="T3099" s="19" t="s">
        <v>11124</v>
      </c>
    </row>
    <row r="3100" spans="1:20" s="19" customFormat="1" hidden="1">
      <c r="A3100" s="19">
        <v>720060509</v>
      </c>
      <c r="B3100" s="19">
        <v>20106945</v>
      </c>
      <c r="C3100" s="19" t="s">
        <v>4979</v>
      </c>
      <c r="D3100" s="19" t="s">
        <v>4980</v>
      </c>
      <c r="E3100" s="20">
        <v>40280</v>
      </c>
      <c r="F3100" s="20">
        <v>40633</v>
      </c>
      <c r="G3100" s="19" t="s">
        <v>75</v>
      </c>
      <c r="H3100" s="19" t="s">
        <v>94</v>
      </c>
      <c r="I3100" s="19" t="s">
        <v>2890</v>
      </c>
      <c r="O3100" s="19" t="s">
        <v>10768</v>
      </c>
      <c r="P3100" s="20"/>
      <c r="R3100" s="19">
        <v>6230</v>
      </c>
      <c r="S3100" s="19" t="str">
        <f>IF(COUNTIF($B$2:B3100,B3100)&gt;1,"重複","")</f>
        <v/>
      </c>
      <c r="T3100" s="19" t="s">
        <v>11124</v>
      </c>
    </row>
    <row r="3101" spans="1:20" s="19" customFormat="1" hidden="1">
      <c r="A3101" s="19">
        <v>720060509</v>
      </c>
      <c r="B3101" s="19">
        <v>20061922</v>
      </c>
      <c r="C3101" s="19" t="s">
        <v>4979</v>
      </c>
      <c r="D3101" s="19" t="s">
        <v>4980</v>
      </c>
      <c r="E3101" s="20">
        <v>38261</v>
      </c>
      <c r="F3101" s="20">
        <v>38442</v>
      </c>
      <c r="G3101" s="19" t="s">
        <v>75</v>
      </c>
      <c r="H3101" s="19" t="s">
        <v>2660</v>
      </c>
      <c r="I3101" s="19" t="s">
        <v>961</v>
      </c>
      <c r="O3101" s="19" t="s">
        <v>10769</v>
      </c>
      <c r="P3101" s="20"/>
      <c r="R3101" s="19">
        <v>6230</v>
      </c>
      <c r="S3101" s="19" t="str">
        <f>IF(COUNTIF($B$2:B3101,B3101)&gt;1,"重複","")</f>
        <v/>
      </c>
      <c r="T3101" s="19" t="s">
        <v>11124</v>
      </c>
    </row>
    <row r="3102" spans="1:20" s="19" customFormat="1" hidden="1">
      <c r="A3102" s="19">
        <v>720060510</v>
      </c>
      <c r="B3102" s="19">
        <v>20020913</v>
      </c>
      <c r="C3102" s="19" t="s">
        <v>4171</v>
      </c>
      <c r="D3102" s="19" t="s">
        <v>1206</v>
      </c>
      <c r="E3102" s="20">
        <v>36069</v>
      </c>
      <c r="F3102" s="20">
        <v>36250</v>
      </c>
      <c r="G3102" s="19" t="s">
        <v>75</v>
      </c>
      <c r="H3102" s="19" t="s">
        <v>119</v>
      </c>
      <c r="I3102" s="19" t="s">
        <v>12086</v>
      </c>
      <c r="O3102" s="19" t="s">
        <v>10792</v>
      </c>
      <c r="P3102" s="20"/>
      <c r="R3102" s="19">
        <v>5230</v>
      </c>
      <c r="S3102" s="19" t="str">
        <f>IF(COUNTIF($B$2:B3102,B3102)&gt;1,"重複","")</f>
        <v/>
      </c>
      <c r="T3102" s="19" t="s">
        <v>11124</v>
      </c>
    </row>
    <row r="3103" spans="1:20" s="19" customFormat="1" hidden="1">
      <c r="A3103" s="19">
        <v>720060511</v>
      </c>
      <c r="B3103" s="19">
        <v>20035570</v>
      </c>
      <c r="C3103" s="19" t="s">
        <v>5658</v>
      </c>
      <c r="D3103" s="19" t="s">
        <v>5659</v>
      </c>
      <c r="E3103" s="20">
        <v>37165</v>
      </c>
      <c r="F3103" s="20">
        <v>37346</v>
      </c>
      <c r="G3103" s="19" t="s">
        <v>75</v>
      </c>
      <c r="H3103" s="19" t="s">
        <v>119</v>
      </c>
      <c r="I3103" s="19" t="s">
        <v>5660</v>
      </c>
      <c r="O3103" s="19" t="s">
        <v>10792</v>
      </c>
      <c r="P3103" s="20"/>
      <c r="R3103" s="19">
        <v>5230</v>
      </c>
      <c r="S3103" s="19" t="str">
        <f>IF(COUNTIF($B$2:B3103,B3103)&gt;1,"重複","")</f>
        <v/>
      </c>
      <c r="T3103" s="19" t="s">
        <v>11124</v>
      </c>
    </row>
    <row r="3104" spans="1:20" s="19" customFormat="1" hidden="1">
      <c r="A3104" s="19">
        <v>720060512</v>
      </c>
      <c r="B3104" s="19">
        <v>20036859</v>
      </c>
      <c r="C3104" s="19" t="s">
        <v>6203</v>
      </c>
      <c r="D3104" s="19" t="s">
        <v>6204</v>
      </c>
      <c r="E3104" s="20">
        <v>37196</v>
      </c>
      <c r="F3104" s="20">
        <v>37346</v>
      </c>
      <c r="G3104" s="19" t="s">
        <v>75</v>
      </c>
      <c r="H3104" s="19" t="s">
        <v>94</v>
      </c>
      <c r="I3104" s="19" t="s">
        <v>12085</v>
      </c>
      <c r="O3104" s="19" t="s">
        <v>10768</v>
      </c>
      <c r="P3104" s="20"/>
      <c r="R3104" s="19">
        <v>6230</v>
      </c>
      <c r="S3104" s="19" t="str">
        <f>IF(COUNTIF($B$2:B3104,B3104)&gt;1,"重複","")</f>
        <v/>
      </c>
      <c r="T3104" s="19" t="s">
        <v>11124</v>
      </c>
    </row>
    <row r="3105" spans="1:20" s="19" customFormat="1" hidden="1">
      <c r="A3105" s="19">
        <v>720060513</v>
      </c>
      <c r="B3105" s="19">
        <v>20061560</v>
      </c>
      <c r="C3105" s="19" t="s">
        <v>4824</v>
      </c>
      <c r="D3105" s="19" t="s">
        <v>4825</v>
      </c>
      <c r="E3105" s="20">
        <v>38261</v>
      </c>
      <c r="F3105" s="20">
        <v>38442</v>
      </c>
      <c r="G3105" s="19" t="s">
        <v>75</v>
      </c>
      <c r="H3105" s="19" t="s">
        <v>94</v>
      </c>
      <c r="I3105" s="19" t="s">
        <v>10985</v>
      </c>
      <c r="O3105" s="19" t="s">
        <v>10768</v>
      </c>
      <c r="P3105" s="20"/>
      <c r="R3105" s="19">
        <v>4190</v>
      </c>
      <c r="S3105" s="19" t="str">
        <f>IF(COUNTIF($B$2:B3105,B3105)&gt;1,"重複","")</f>
        <v/>
      </c>
      <c r="T3105" s="19" t="s">
        <v>11124</v>
      </c>
    </row>
    <row r="3106" spans="1:20" s="19" customFormat="1" hidden="1">
      <c r="A3106" s="19">
        <v>720060514</v>
      </c>
      <c r="B3106" s="19">
        <v>20015962</v>
      </c>
      <c r="C3106" s="19" t="s">
        <v>6171</v>
      </c>
      <c r="D3106" s="19" t="s">
        <v>6172</v>
      </c>
      <c r="E3106" s="20">
        <v>36982</v>
      </c>
      <c r="F3106" s="20">
        <v>37346</v>
      </c>
      <c r="G3106" s="19" t="s">
        <v>75</v>
      </c>
      <c r="H3106" s="19" t="s">
        <v>94</v>
      </c>
      <c r="I3106" s="19" t="s">
        <v>6526</v>
      </c>
      <c r="O3106" s="19" t="s">
        <v>10768</v>
      </c>
      <c r="P3106" s="20"/>
      <c r="R3106" s="19">
        <v>6230</v>
      </c>
      <c r="S3106" s="19" t="str">
        <f>IF(COUNTIF($B$2:B3106,B3106)&gt;1,"重複","")</f>
        <v/>
      </c>
      <c r="T3106" s="19" t="s">
        <v>11124</v>
      </c>
    </row>
    <row r="3107" spans="1:20" s="19" customFormat="1" hidden="1">
      <c r="A3107" s="19">
        <v>720060515</v>
      </c>
      <c r="B3107" s="19">
        <v>20040131</v>
      </c>
      <c r="C3107" s="19" t="s">
        <v>6754</v>
      </c>
      <c r="D3107" s="19" t="s">
        <v>6755</v>
      </c>
      <c r="E3107" s="20">
        <v>37347</v>
      </c>
      <c r="F3107" s="20">
        <v>37711</v>
      </c>
      <c r="G3107" s="19" t="s">
        <v>75</v>
      </c>
      <c r="H3107" s="19" t="s">
        <v>94</v>
      </c>
      <c r="I3107" s="19" t="s">
        <v>6756</v>
      </c>
      <c r="O3107" s="19" t="s">
        <v>10768</v>
      </c>
      <c r="P3107" s="20"/>
      <c r="S3107" s="19" t="str">
        <f>IF(COUNTIF($B$2:B3107,B3107)&gt;1,"重複","")</f>
        <v/>
      </c>
      <c r="T3107" s="19" t="s">
        <v>11124</v>
      </c>
    </row>
    <row r="3108" spans="1:20" s="19" customFormat="1" hidden="1">
      <c r="A3108" s="19">
        <v>720060516</v>
      </c>
      <c r="B3108" s="19">
        <v>20027708</v>
      </c>
      <c r="C3108" s="19" t="s">
        <v>2188</v>
      </c>
      <c r="D3108" s="19" t="s">
        <v>2189</v>
      </c>
      <c r="E3108" s="20">
        <v>36800</v>
      </c>
      <c r="F3108" s="20">
        <v>36981</v>
      </c>
      <c r="G3108" s="19" t="s">
        <v>75</v>
      </c>
      <c r="H3108" s="19" t="s">
        <v>76</v>
      </c>
      <c r="I3108" s="19" t="s">
        <v>2190</v>
      </c>
      <c r="O3108" s="19" t="s">
        <v>10776</v>
      </c>
      <c r="P3108" s="20">
        <v>42646</v>
      </c>
      <c r="Q3108" s="19" t="s">
        <v>29</v>
      </c>
      <c r="R3108" s="19">
        <v>5730</v>
      </c>
      <c r="S3108" s="19" t="str">
        <f>IF(COUNTIF($B$2:B3108,B3108)&gt;1,"重複","")</f>
        <v/>
      </c>
      <c r="T3108" s="19" t="s">
        <v>11124</v>
      </c>
    </row>
    <row r="3109" spans="1:20" s="19" customFormat="1" hidden="1">
      <c r="A3109" s="19">
        <v>720060517</v>
      </c>
      <c r="B3109" s="19">
        <v>20027201</v>
      </c>
      <c r="C3109" s="19" t="s">
        <v>2536</v>
      </c>
      <c r="D3109" s="19" t="s">
        <v>2537</v>
      </c>
      <c r="E3109" s="20">
        <v>36307</v>
      </c>
      <c r="F3109" s="20">
        <v>36616</v>
      </c>
      <c r="G3109" s="19" t="s">
        <v>75</v>
      </c>
      <c r="H3109" s="19" t="s">
        <v>76</v>
      </c>
      <c r="I3109" s="19" t="s">
        <v>2274</v>
      </c>
      <c r="O3109" s="19" t="s">
        <v>10776</v>
      </c>
      <c r="P3109" s="20">
        <v>42417</v>
      </c>
      <c r="Q3109" s="19" t="s">
        <v>29</v>
      </c>
      <c r="R3109" s="19">
        <v>6100</v>
      </c>
      <c r="S3109" s="19" t="str">
        <f>IF(COUNTIF($B$2:B3109,B3109)&gt;1,"重複","")</f>
        <v/>
      </c>
      <c r="T3109" s="19" t="s">
        <v>11124</v>
      </c>
    </row>
    <row r="3110" spans="1:20" s="19" customFormat="1" hidden="1">
      <c r="A3110" s="19">
        <v>720060518</v>
      </c>
      <c r="B3110" s="19">
        <v>20063765</v>
      </c>
      <c r="C3110" s="19" t="s">
        <v>4360</v>
      </c>
      <c r="D3110" s="19" t="s">
        <v>4361</v>
      </c>
      <c r="E3110" s="20">
        <v>38307</v>
      </c>
      <c r="F3110" s="20">
        <v>38442</v>
      </c>
      <c r="G3110" s="19" t="s">
        <v>75</v>
      </c>
      <c r="H3110" s="19" t="s">
        <v>119</v>
      </c>
      <c r="I3110" s="19" t="s">
        <v>1191</v>
      </c>
      <c r="O3110" s="19" t="s">
        <v>10792</v>
      </c>
      <c r="P3110" s="20"/>
      <c r="R3110" s="19">
        <v>5730</v>
      </c>
      <c r="S3110" s="19" t="str">
        <f>IF(COUNTIF($B$2:B3110,B3110)&gt;1,"重複","")</f>
        <v/>
      </c>
      <c r="T3110" s="19" t="s">
        <v>11124</v>
      </c>
    </row>
    <row r="3111" spans="1:20" s="19" customFormat="1" hidden="1">
      <c r="A3111" s="19">
        <v>720060519</v>
      </c>
      <c r="B3111" s="19">
        <v>20097067</v>
      </c>
      <c r="C3111" s="19" t="s">
        <v>5171</v>
      </c>
      <c r="D3111" s="19" t="s">
        <v>5172</v>
      </c>
      <c r="E3111" s="20">
        <v>39917</v>
      </c>
      <c r="F3111" s="20">
        <v>40268</v>
      </c>
      <c r="G3111" s="19" t="s">
        <v>75</v>
      </c>
      <c r="H3111" s="19" t="s">
        <v>2660</v>
      </c>
      <c r="I3111" s="19" t="s">
        <v>993</v>
      </c>
      <c r="O3111" s="19" t="s">
        <v>10769</v>
      </c>
      <c r="P3111" s="20"/>
      <c r="R3111" s="19">
        <v>5230</v>
      </c>
      <c r="S3111" s="19" t="str">
        <f>IF(COUNTIF($B$2:B3111,B3111)&gt;1,"重複","")</f>
        <v/>
      </c>
      <c r="T3111" s="19" t="s">
        <v>11124</v>
      </c>
    </row>
    <row r="3112" spans="1:20" s="19" customFormat="1" hidden="1">
      <c r="A3112" s="19">
        <v>720060519</v>
      </c>
      <c r="B3112" s="19">
        <v>20015689</v>
      </c>
      <c r="C3112" s="19" t="s">
        <v>5171</v>
      </c>
      <c r="D3112" s="19" t="s">
        <v>5172</v>
      </c>
      <c r="E3112" s="20">
        <v>37012</v>
      </c>
      <c r="F3112" s="20">
        <v>37346</v>
      </c>
      <c r="G3112" s="19" t="s">
        <v>75</v>
      </c>
      <c r="H3112" s="19" t="s">
        <v>119</v>
      </c>
      <c r="I3112" s="19" t="s">
        <v>5173</v>
      </c>
      <c r="O3112" s="19" t="s">
        <v>10792</v>
      </c>
      <c r="P3112" s="20"/>
      <c r="R3112" s="19">
        <v>4740</v>
      </c>
      <c r="S3112" s="19" t="str">
        <f>IF(COUNTIF($B$2:B3112,B3112)&gt;1,"重複","")</f>
        <v/>
      </c>
      <c r="T3112" s="19" t="s">
        <v>11124</v>
      </c>
    </row>
    <row r="3113" spans="1:20" s="19" customFormat="1" hidden="1">
      <c r="A3113" s="19">
        <v>720060520</v>
      </c>
      <c r="B3113" s="19">
        <v>20070169</v>
      </c>
      <c r="C3113" s="19" t="s">
        <v>7294</v>
      </c>
      <c r="D3113" s="19" t="s">
        <v>7295</v>
      </c>
      <c r="E3113" s="20">
        <v>38626</v>
      </c>
      <c r="F3113" s="20">
        <v>38807</v>
      </c>
      <c r="G3113" s="19" t="s">
        <v>75</v>
      </c>
      <c r="H3113" s="19" t="s">
        <v>76</v>
      </c>
      <c r="I3113" s="19" t="s">
        <v>7296</v>
      </c>
      <c r="J3113" s="19" t="s">
        <v>7297</v>
      </c>
      <c r="O3113" s="19" t="s">
        <v>10776</v>
      </c>
      <c r="P3113" s="20"/>
      <c r="R3113" s="19">
        <v>6230</v>
      </c>
      <c r="S3113" s="19" t="str">
        <f>IF(COUNTIF($B$2:B3113,B3113)&gt;1,"重複","")</f>
        <v/>
      </c>
      <c r="T3113" s="19" t="s">
        <v>11124</v>
      </c>
    </row>
    <row r="3114" spans="1:20" s="19" customFormat="1" hidden="1">
      <c r="A3114" s="19">
        <v>720060521</v>
      </c>
      <c r="B3114" s="19">
        <v>20061649</v>
      </c>
      <c r="C3114" s="19" t="s">
        <v>4186</v>
      </c>
      <c r="D3114" s="19" t="s">
        <v>4187</v>
      </c>
      <c r="E3114" s="20">
        <v>38261</v>
      </c>
      <c r="F3114" s="20">
        <v>38442</v>
      </c>
      <c r="G3114" s="19" t="s">
        <v>75</v>
      </c>
      <c r="H3114" s="19" t="s">
        <v>76</v>
      </c>
      <c r="I3114" s="19" t="s">
        <v>267</v>
      </c>
      <c r="O3114" s="19" t="s">
        <v>10776</v>
      </c>
      <c r="P3114" s="20"/>
      <c r="R3114" s="19">
        <v>6230</v>
      </c>
      <c r="S3114" s="19" t="str">
        <f>IF(COUNTIF($B$2:B3114,B3114)&gt;1,"重複","")</f>
        <v/>
      </c>
      <c r="T3114" s="19" t="s">
        <v>11124</v>
      </c>
    </row>
    <row r="3115" spans="1:20" s="19" customFormat="1" hidden="1">
      <c r="A3115" s="19">
        <v>720060522</v>
      </c>
      <c r="B3115" s="19">
        <v>20077868</v>
      </c>
      <c r="C3115" s="19" t="s">
        <v>6812</v>
      </c>
      <c r="D3115" s="19" t="s">
        <v>6813</v>
      </c>
      <c r="E3115" s="20">
        <v>39002</v>
      </c>
      <c r="F3115" s="20">
        <v>39172</v>
      </c>
      <c r="G3115" s="19" t="s">
        <v>75</v>
      </c>
      <c r="H3115" s="19" t="s">
        <v>76</v>
      </c>
      <c r="I3115" s="19" t="s">
        <v>6814</v>
      </c>
      <c r="O3115" s="19" t="s">
        <v>10776</v>
      </c>
      <c r="P3115" s="20"/>
      <c r="R3115" s="19">
        <v>4740</v>
      </c>
      <c r="S3115" s="19" t="str">
        <f>IF(COUNTIF($B$2:B3115,B3115)&gt;1,"重複","")</f>
        <v/>
      </c>
      <c r="T3115" s="19" t="s">
        <v>11124</v>
      </c>
    </row>
    <row r="3116" spans="1:20" s="19" customFormat="1" hidden="1">
      <c r="A3116" s="19">
        <v>720060523</v>
      </c>
      <c r="B3116" s="19">
        <v>20020904</v>
      </c>
      <c r="C3116" s="19" t="s">
        <v>6748</v>
      </c>
      <c r="D3116" s="19" t="s">
        <v>6749</v>
      </c>
      <c r="E3116" s="20">
        <v>36069</v>
      </c>
      <c r="F3116" s="20">
        <v>36250</v>
      </c>
      <c r="G3116" s="19" t="s">
        <v>75</v>
      </c>
      <c r="H3116" s="19" t="s">
        <v>119</v>
      </c>
      <c r="I3116" s="19" t="s">
        <v>12231</v>
      </c>
      <c r="O3116" s="19" t="s">
        <v>10792</v>
      </c>
      <c r="P3116" s="20"/>
      <c r="R3116" s="19">
        <v>5730</v>
      </c>
      <c r="S3116" s="19" t="str">
        <f>IF(COUNTIF($B$2:B3116,B3116)&gt;1,"重複","")</f>
        <v/>
      </c>
      <c r="T3116" s="19" t="s">
        <v>11124</v>
      </c>
    </row>
    <row r="3117" spans="1:20" s="19" customFormat="1" hidden="1">
      <c r="A3117" s="19">
        <v>720060524</v>
      </c>
      <c r="B3117" s="19">
        <v>20072870</v>
      </c>
      <c r="C3117" s="19" t="s">
        <v>6800</v>
      </c>
      <c r="D3117" s="19" t="s">
        <v>6801</v>
      </c>
      <c r="E3117" s="20">
        <v>39002</v>
      </c>
      <c r="F3117" s="20">
        <v>39172</v>
      </c>
      <c r="G3117" s="19" t="s">
        <v>75</v>
      </c>
      <c r="H3117" s="19" t="s">
        <v>94</v>
      </c>
      <c r="I3117" s="19" t="s">
        <v>6799</v>
      </c>
      <c r="O3117" s="19" t="s">
        <v>10768</v>
      </c>
      <c r="P3117" s="20"/>
      <c r="R3117" s="19">
        <v>6230</v>
      </c>
      <c r="S3117" s="19" t="str">
        <f>IF(COUNTIF($B$2:B3117,B3117)&gt;1,"重複","")</f>
        <v/>
      </c>
      <c r="T3117" s="19" t="s">
        <v>11124</v>
      </c>
    </row>
    <row r="3118" spans="1:20" s="19" customFormat="1" hidden="1">
      <c r="A3118" s="19">
        <v>720060525</v>
      </c>
      <c r="B3118" s="19">
        <v>20063668</v>
      </c>
      <c r="C3118" s="19" t="s">
        <v>6778</v>
      </c>
      <c r="D3118" s="19" t="s">
        <v>6779</v>
      </c>
      <c r="E3118" s="20">
        <v>38322</v>
      </c>
      <c r="F3118" s="20">
        <v>38442</v>
      </c>
      <c r="G3118" s="19" t="s">
        <v>75</v>
      </c>
      <c r="H3118" s="19" t="s">
        <v>119</v>
      </c>
      <c r="I3118" s="19" t="s">
        <v>1510</v>
      </c>
      <c r="O3118" s="19" t="s">
        <v>10792</v>
      </c>
      <c r="P3118" s="20"/>
      <c r="R3118" s="19">
        <v>5230</v>
      </c>
      <c r="S3118" s="19" t="str">
        <f>IF(COUNTIF($B$2:B3118,B3118)&gt;1,"重複","")</f>
        <v/>
      </c>
      <c r="T3118" s="19" t="s">
        <v>11124</v>
      </c>
    </row>
    <row r="3119" spans="1:20" s="19" customFormat="1" hidden="1">
      <c r="A3119" s="19">
        <v>720060526</v>
      </c>
      <c r="B3119" s="19">
        <v>20040089</v>
      </c>
      <c r="C3119" s="19" t="s">
        <v>5189</v>
      </c>
      <c r="D3119" s="19" t="s">
        <v>5190</v>
      </c>
      <c r="E3119" s="20">
        <v>37363</v>
      </c>
      <c r="F3119" s="20">
        <v>37711</v>
      </c>
      <c r="G3119" s="19" t="s">
        <v>75</v>
      </c>
      <c r="H3119" s="19" t="s">
        <v>94</v>
      </c>
      <c r="I3119" s="19" t="s">
        <v>5191</v>
      </c>
      <c r="O3119" s="19" t="s">
        <v>10768</v>
      </c>
      <c r="P3119" s="20"/>
      <c r="R3119" s="19">
        <v>5730</v>
      </c>
      <c r="S3119" s="19" t="str">
        <f>IF(COUNTIF($B$2:B3119,B3119)&gt;1,"重複","")</f>
        <v/>
      </c>
      <c r="T3119" s="19" t="s">
        <v>11124</v>
      </c>
    </row>
    <row r="3120" spans="1:20" s="19" customFormat="1" hidden="1">
      <c r="A3120" s="19">
        <v>720060527</v>
      </c>
      <c r="B3120" s="19">
        <v>20069651</v>
      </c>
      <c r="C3120" s="19" t="s">
        <v>5670</v>
      </c>
      <c r="D3120" s="19" t="s">
        <v>5671</v>
      </c>
      <c r="E3120" s="20">
        <v>38626</v>
      </c>
      <c r="F3120" s="20">
        <v>38807</v>
      </c>
      <c r="G3120" s="19" t="s">
        <v>75</v>
      </c>
      <c r="H3120" s="19" t="s">
        <v>94</v>
      </c>
      <c r="I3120" s="19" t="s">
        <v>7287</v>
      </c>
      <c r="O3120" s="19" t="s">
        <v>10768</v>
      </c>
      <c r="P3120" s="20"/>
      <c r="R3120" s="19">
        <v>5730</v>
      </c>
      <c r="S3120" s="19" t="str">
        <f>IF(COUNTIF($B$2:B3120,B3120)&gt;1,"重複","")</f>
        <v/>
      </c>
      <c r="T3120" s="19" t="s">
        <v>11124</v>
      </c>
    </row>
    <row r="3121" spans="1:20" s="19" customFormat="1" hidden="1">
      <c r="A3121" s="19">
        <v>720060528</v>
      </c>
      <c r="B3121" s="19">
        <v>20016754</v>
      </c>
      <c r="C3121" s="19" t="s">
        <v>6743</v>
      </c>
      <c r="D3121" s="19" t="s">
        <v>6744</v>
      </c>
      <c r="E3121" s="20">
        <v>37165</v>
      </c>
      <c r="F3121" s="20">
        <v>37346</v>
      </c>
      <c r="G3121" s="19" t="s">
        <v>75</v>
      </c>
      <c r="H3121" s="19" t="s">
        <v>94</v>
      </c>
      <c r="I3121" s="19" t="s">
        <v>6745</v>
      </c>
      <c r="O3121" s="19" t="s">
        <v>10768</v>
      </c>
      <c r="P3121" s="20"/>
      <c r="R3121" s="19">
        <v>6230</v>
      </c>
      <c r="S3121" s="19" t="str">
        <f>IF(COUNTIF($B$2:B3121,B3121)&gt;1,"重複","")</f>
        <v/>
      </c>
      <c r="T3121" s="19" t="s">
        <v>11124</v>
      </c>
    </row>
    <row r="3122" spans="1:20" s="19" customFormat="1" hidden="1">
      <c r="A3122" s="19">
        <v>720060529</v>
      </c>
      <c r="B3122" s="19">
        <v>20022774</v>
      </c>
      <c r="C3122" s="19" t="s">
        <v>5178</v>
      </c>
      <c r="D3122" s="19" t="s">
        <v>5179</v>
      </c>
      <c r="E3122" s="20">
        <v>36069</v>
      </c>
      <c r="F3122" s="20">
        <v>36250</v>
      </c>
      <c r="G3122" s="19" t="s">
        <v>75</v>
      </c>
      <c r="H3122" s="19" t="s">
        <v>33</v>
      </c>
      <c r="I3122" s="19" t="s">
        <v>5180</v>
      </c>
      <c r="O3122" s="19" t="s">
        <v>10770</v>
      </c>
      <c r="P3122" s="20"/>
      <c r="R3122" s="19">
        <v>6230</v>
      </c>
      <c r="S3122" s="19" t="str">
        <f>IF(COUNTIF($B$2:B3122,B3122)&gt;1,"重複","")</f>
        <v/>
      </c>
      <c r="T3122" s="19" t="s">
        <v>11124</v>
      </c>
    </row>
    <row r="3123" spans="1:20" s="19" customFormat="1" hidden="1">
      <c r="A3123" s="19">
        <v>720060530</v>
      </c>
      <c r="B3123" s="19">
        <v>20040177</v>
      </c>
      <c r="C3123" s="19" t="s">
        <v>7245</v>
      </c>
      <c r="D3123" s="19" t="s">
        <v>7246</v>
      </c>
      <c r="E3123" s="20">
        <v>37469</v>
      </c>
      <c r="F3123" s="20">
        <v>37711</v>
      </c>
      <c r="G3123" s="19" t="s">
        <v>75</v>
      </c>
      <c r="H3123" s="19" t="s">
        <v>94</v>
      </c>
      <c r="I3123" s="19" t="s">
        <v>3217</v>
      </c>
      <c r="O3123" s="19" t="s">
        <v>10768</v>
      </c>
      <c r="P3123" s="20"/>
      <c r="R3123" s="19">
        <v>5230</v>
      </c>
      <c r="S3123" s="19" t="str">
        <f>IF(COUNTIF($B$2:B3123,B3123)&gt;1,"重複","")</f>
        <v/>
      </c>
      <c r="T3123" s="19" t="s">
        <v>11124</v>
      </c>
    </row>
    <row r="3124" spans="1:20" s="19" customFormat="1" hidden="1">
      <c r="A3124" s="19">
        <v>720060531</v>
      </c>
      <c r="B3124" s="19">
        <v>20020978</v>
      </c>
      <c r="C3124" s="19" t="s">
        <v>5645</v>
      </c>
      <c r="D3124" s="19" t="s">
        <v>5646</v>
      </c>
      <c r="E3124" s="20">
        <v>35886</v>
      </c>
      <c r="F3124" s="20">
        <v>36250</v>
      </c>
      <c r="G3124" s="19" t="s">
        <v>75</v>
      </c>
      <c r="H3124" s="19" t="s">
        <v>119</v>
      </c>
      <c r="I3124" s="19" t="s">
        <v>12334</v>
      </c>
      <c r="J3124" s="19" t="s">
        <v>12335</v>
      </c>
      <c r="O3124" s="19" t="s">
        <v>10792</v>
      </c>
      <c r="P3124" s="20"/>
      <c r="R3124" s="19">
        <v>5730</v>
      </c>
      <c r="S3124" s="19" t="str">
        <f>IF(COUNTIF($B$2:B3124,B3124)&gt;1,"重複","")</f>
        <v/>
      </c>
      <c r="T3124" s="19" t="s">
        <v>11124</v>
      </c>
    </row>
    <row r="3125" spans="1:20" s="19" customFormat="1" hidden="1">
      <c r="A3125" s="19">
        <v>720060532</v>
      </c>
      <c r="B3125" s="19">
        <v>20072889</v>
      </c>
      <c r="C3125" s="19" t="s">
        <v>6802</v>
      </c>
      <c r="D3125" s="19" t="s">
        <v>6803</v>
      </c>
      <c r="E3125" s="20">
        <v>39002</v>
      </c>
      <c r="F3125" s="20">
        <v>39172</v>
      </c>
      <c r="G3125" s="19" t="s">
        <v>75</v>
      </c>
      <c r="H3125" s="19" t="s">
        <v>94</v>
      </c>
      <c r="I3125" s="19" t="s">
        <v>6799</v>
      </c>
      <c r="O3125" s="19" t="s">
        <v>10768</v>
      </c>
      <c r="P3125" s="20"/>
      <c r="R3125" s="19">
        <v>5230</v>
      </c>
      <c r="S3125" s="19" t="str">
        <f>IF(COUNTIF($B$2:B3125,B3125)&gt;1,"重複","")</f>
        <v/>
      </c>
      <c r="T3125" s="19" t="s">
        <v>11124</v>
      </c>
    </row>
    <row r="3126" spans="1:20" s="19" customFormat="1" hidden="1">
      <c r="A3126" s="19">
        <v>720060533</v>
      </c>
      <c r="B3126" s="19">
        <v>20102623</v>
      </c>
      <c r="C3126" s="19" t="s">
        <v>2343</v>
      </c>
      <c r="D3126" s="19" t="s">
        <v>2344</v>
      </c>
      <c r="E3126" s="20">
        <v>40024</v>
      </c>
      <c r="F3126" s="20">
        <v>40268</v>
      </c>
      <c r="G3126" s="19" t="s">
        <v>75</v>
      </c>
      <c r="H3126" s="19" t="s">
        <v>2315</v>
      </c>
      <c r="I3126" s="19" t="s">
        <v>10943</v>
      </c>
      <c r="O3126" s="19" t="s">
        <v>10773</v>
      </c>
      <c r="P3126" s="20">
        <v>41468</v>
      </c>
      <c r="Q3126" s="19" t="s">
        <v>29</v>
      </c>
      <c r="R3126" s="19">
        <v>7000</v>
      </c>
      <c r="S3126" s="19" t="str">
        <f>IF(COUNTIF($B$2:B3126,B3126)&gt;1,"重複","")</f>
        <v/>
      </c>
      <c r="T3126" s="19" t="s">
        <v>11124</v>
      </c>
    </row>
    <row r="3127" spans="1:20" s="19" customFormat="1" hidden="1">
      <c r="A3127" s="19">
        <v>720060533</v>
      </c>
      <c r="B3127" s="19">
        <v>20037260</v>
      </c>
      <c r="C3127" s="19" t="s">
        <v>2343</v>
      </c>
      <c r="D3127" s="19" t="s">
        <v>2344</v>
      </c>
      <c r="E3127" s="20">
        <v>37226</v>
      </c>
      <c r="F3127" s="20">
        <v>37346</v>
      </c>
      <c r="G3127" s="19" t="s">
        <v>75</v>
      </c>
      <c r="H3127" s="19" t="s">
        <v>94</v>
      </c>
      <c r="I3127" s="19" t="s">
        <v>2650</v>
      </c>
      <c r="O3127" s="19" t="s">
        <v>10768</v>
      </c>
      <c r="P3127" s="20">
        <v>41468</v>
      </c>
      <c r="Q3127" s="19" t="s">
        <v>29</v>
      </c>
      <c r="R3127" s="19">
        <v>4190</v>
      </c>
      <c r="S3127" s="19" t="str">
        <f>IF(COUNTIF($B$2:B3127,B3127)&gt;1,"重複","")</f>
        <v/>
      </c>
      <c r="T3127" s="19" t="s">
        <v>11124</v>
      </c>
    </row>
    <row r="3128" spans="1:20" s="19" customFormat="1" hidden="1">
      <c r="A3128" s="19">
        <v>720060534</v>
      </c>
      <c r="B3128" s="19">
        <v>20077910</v>
      </c>
      <c r="C3128" s="19" t="s">
        <v>6817</v>
      </c>
      <c r="D3128" s="19" t="s">
        <v>6818</v>
      </c>
      <c r="E3128" s="20">
        <v>39002</v>
      </c>
      <c r="F3128" s="20">
        <v>39172</v>
      </c>
      <c r="G3128" s="19" t="s">
        <v>75</v>
      </c>
      <c r="H3128" s="19" t="s">
        <v>119</v>
      </c>
      <c r="I3128" s="19" t="s">
        <v>6819</v>
      </c>
      <c r="O3128" s="19" t="s">
        <v>10792</v>
      </c>
      <c r="P3128" s="20"/>
      <c r="R3128" s="19">
        <v>6100</v>
      </c>
      <c r="S3128" s="19" t="str">
        <f>IF(COUNTIF($B$2:B3128,B3128)&gt;1,"重複","")</f>
        <v/>
      </c>
      <c r="T3128" s="19" t="s">
        <v>11124</v>
      </c>
    </row>
    <row r="3129" spans="1:20" s="19" customFormat="1" hidden="1">
      <c r="A3129" s="19">
        <v>720060535</v>
      </c>
      <c r="B3129" s="19">
        <v>20077282</v>
      </c>
      <c r="C3129" s="19" t="s">
        <v>6809</v>
      </c>
      <c r="D3129" s="19" t="s">
        <v>6810</v>
      </c>
      <c r="E3129" s="20">
        <v>39002</v>
      </c>
      <c r="F3129" s="20">
        <v>39172</v>
      </c>
      <c r="G3129" s="19" t="s">
        <v>75</v>
      </c>
      <c r="H3129" s="19" t="s">
        <v>94</v>
      </c>
      <c r="I3129" s="19" t="s">
        <v>6811</v>
      </c>
      <c r="O3129" s="19" t="s">
        <v>10768</v>
      </c>
      <c r="P3129" s="20"/>
      <c r="R3129" s="19">
        <v>6230</v>
      </c>
      <c r="S3129" s="19" t="str">
        <f>IF(COUNTIF($B$2:B3129,B3129)&gt;1,"重複","")</f>
        <v/>
      </c>
      <c r="T3129" s="19" t="s">
        <v>11124</v>
      </c>
    </row>
    <row r="3130" spans="1:20" s="19" customFormat="1" hidden="1">
      <c r="A3130" s="19">
        <v>720060536</v>
      </c>
      <c r="B3130" s="19">
        <v>20034120</v>
      </c>
      <c r="C3130" s="19" t="s">
        <v>6191</v>
      </c>
      <c r="D3130" s="19" t="s">
        <v>6192</v>
      </c>
      <c r="E3130" s="20">
        <v>36982</v>
      </c>
      <c r="F3130" s="20">
        <v>37346</v>
      </c>
      <c r="G3130" s="19" t="s">
        <v>75</v>
      </c>
      <c r="H3130" s="19" t="s">
        <v>94</v>
      </c>
      <c r="I3130" s="19" t="s">
        <v>12297</v>
      </c>
      <c r="J3130" s="19" t="s">
        <v>12298</v>
      </c>
      <c r="K3130" s="19" t="s">
        <v>12299</v>
      </c>
      <c r="L3130" s="19" t="s">
        <v>6526</v>
      </c>
      <c r="O3130" s="19" t="s">
        <v>10768</v>
      </c>
      <c r="P3130" s="20"/>
      <c r="R3130" s="19">
        <v>6230</v>
      </c>
      <c r="S3130" s="19" t="str">
        <f>IF(COUNTIF($B$2:B3130,B3130)&gt;1,"重複","")</f>
        <v/>
      </c>
      <c r="T3130" s="19" t="s">
        <v>11124</v>
      </c>
    </row>
    <row r="3131" spans="1:20" s="19" customFormat="1" hidden="1">
      <c r="A3131" s="19">
        <v>720060537</v>
      </c>
      <c r="B3131" s="19">
        <v>20077859</v>
      </c>
      <c r="C3131" s="19" t="s">
        <v>5950</v>
      </c>
      <c r="D3131" s="19" t="s">
        <v>5951</v>
      </c>
      <c r="E3131" s="20">
        <v>39002</v>
      </c>
      <c r="F3131" s="20">
        <v>39172</v>
      </c>
      <c r="G3131" s="19" t="s">
        <v>75</v>
      </c>
      <c r="H3131" s="19" t="s">
        <v>33</v>
      </c>
      <c r="I3131" s="19" t="s">
        <v>2857</v>
      </c>
      <c r="O3131" s="19" t="s">
        <v>10770</v>
      </c>
      <c r="P3131" s="20"/>
      <c r="R3131" s="19">
        <v>4740</v>
      </c>
      <c r="S3131" s="19" t="str">
        <f>IF(COUNTIF($B$2:B3131,B3131)&gt;1,"重複","")</f>
        <v/>
      </c>
      <c r="T3131" s="19" t="s">
        <v>11124</v>
      </c>
    </row>
    <row r="3132" spans="1:20" s="19" customFormat="1" hidden="1">
      <c r="A3132" s="19">
        <v>720060538</v>
      </c>
      <c r="B3132" s="19">
        <v>20032652</v>
      </c>
      <c r="C3132" s="19" t="s">
        <v>5651</v>
      </c>
      <c r="D3132" s="19" t="s">
        <v>5652</v>
      </c>
      <c r="E3132" s="20">
        <v>37165</v>
      </c>
      <c r="F3132" s="20">
        <v>37346</v>
      </c>
      <c r="G3132" s="19" t="s">
        <v>75</v>
      </c>
      <c r="H3132" s="19" t="s">
        <v>28</v>
      </c>
      <c r="I3132" s="19" t="s">
        <v>5653</v>
      </c>
      <c r="O3132" s="19" t="s">
        <v>10787</v>
      </c>
      <c r="P3132" s="20"/>
      <c r="R3132" s="19">
        <v>6230</v>
      </c>
      <c r="S3132" s="19" t="str">
        <f>IF(COUNTIF($B$2:B3132,B3132)&gt;1,"重複","")</f>
        <v/>
      </c>
      <c r="T3132" s="19" t="s">
        <v>11124</v>
      </c>
    </row>
    <row r="3133" spans="1:20" s="19" customFormat="1" hidden="1">
      <c r="A3133" s="19">
        <v>720060539</v>
      </c>
      <c r="B3133" s="19">
        <v>20022213</v>
      </c>
      <c r="C3133" s="19" t="s">
        <v>6174</v>
      </c>
      <c r="D3133" s="19" t="s">
        <v>6175</v>
      </c>
      <c r="E3133" s="20">
        <v>36465</v>
      </c>
      <c r="F3133" s="20">
        <v>36616</v>
      </c>
      <c r="G3133" s="19" t="s">
        <v>75</v>
      </c>
      <c r="H3133" s="19" t="s">
        <v>94</v>
      </c>
      <c r="I3133" s="19" t="s">
        <v>6176</v>
      </c>
      <c r="O3133" s="19" t="s">
        <v>10768</v>
      </c>
      <c r="P3133" s="20"/>
      <c r="R3133" s="19">
        <v>6230</v>
      </c>
      <c r="S3133" s="19" t="str">
        <f>IF(COUNTIF($B$2:B3133,B3133)&gt;1,"重複","")</f>
        <v/>
      </c>
      <c r="T3133" s="19" t="s">
        <v>11124</v>
      </c>
    </row>
    <row r="3134" spans="1:20" s="19" customFormat="1" hidden="1">
      <c r="A3134" s="19">
        <v>720060540</v>
      </c>
      <c r="B3134" s="19">
        <v>20046676</v>
      </c>
      <c r="C3134" s="19" t="s">
        <v>3027</v>
      </c>
      <c r="D3134" s="19" t="s">
        <v>3028</v>
      </c>
      <c r="E3134" s="20">
        <v>37576</v>
      </c>
      <c r="F3134" s="20">
        <v>37711</v>
      </c>
      <c r="G3134" s="19" t="s">
        <v>75</v>
      </c>
      <c r="H3134" s="19" t="s">
        <v>33</v>
      </c>
      <c r="I3134" s="19" t="s">
        <v>1168</v>
      </c>
      <c r="O3134" s="19" t="s">
        <v>10770</v>
      </c>
      <c r="P3134" s="20">
        <v>41914</v>
      </c>
      <c r="Q3134" s="19" t="s">
        <v>29</v>
      </c>
      <c r="R3134" s="19">
        <v>5730</v>
      </c>
      <c r="S3134" s="19" t="str">
        <f>IF(COUNTIF($B$2:B3134,B3134)&gt;1,"重複","")</f>
        <v/>
      </c>
      <c r="T3134" s="19" t="s">
        <v>11124</v>
      </c>
    </row>
    <row r="3135" spans="1:20" s="19" customFormat="1" hidden="1">
      <c r="A3135" s="19">
        <v>720060541</v>
      </c>
      <c r="B3135" s="19">
        <v>20038707</v>
      </c>
      <c r="C3135" s="19" t="s">
        <v>888</v>
      </c>
      <c r="D3135" s="19" t="s">
        <v>889</v>
      </c>
      <c r="E3135" s="20">
        <v>35916</v>
      </c>
      <c r="F3135" s="20">
        <v>36250</v>
      </c>
      <c r="G3135" s="19" t="s">
        <v>75</v>
      </c>
      <c r="H3135" s="19" t="s">
        <v>94</v>
      </c>
      <c r="I3135" s="19" t="s">
        <v>10920</v>
      </c>
      <c r="O3135" s="19" t="s">
        <v>10768</v>
      </c>
      <c r="P3135" s="20">
        <v>41374</v>
      </c>
      <c r="Q3135" s="19" t="s">
        <v>29</v>
      </c>
      <c r="R3135" s="19">
        <v>2370</v>
      </c>
      <c r="S3135" s="19" t="str">
        <f>IF(COUNTIF($B$2:B3135,B3135)&gt;1,"重複","")</f>
        <v/>
      </c>
      <c r="T3135" s="19" t="s">
        <v>11124</v>
      </c>
    </row>
    <row r="3136" spans="1:20" s="19" customFormat="1" hidden="1">
      <c r="A3136" s="19">
        <v>720060542</v>
      </c>
      <c r="B3136" s="19">
        <v>20048481</v>
      </c>
      <c r="C3136" s="19" t="s">
        <v>13460</v>
      </c>
      <c r="D3136" s="19" t="s">
        <v>13461</v>
      </c>
      <c r="E3136" s="20">
        <v>37712</v>
      </c>
      <c r="F3136" s="20">
        <v>38077</v>
      </c>
      <c r="G3136" s="19" t="s">
        <v>12416</v>
      </c>
      <c r="H3136" s="19" t="s">
        <v>43</v>
      </c>
      <c r="I3136" s="19" t="s">
        <v>6151</v>
      </c>
      <c r="O3136" s="19" t="s">
        <v>10771</v>
      </c>
      <c r="P3136" s="20"/>
      <c r="R3136" s="19">
        <v>0</v>
      </c>
      <c r="S3136" s="19" t="str">
        <f>IF(COUNTIF($B$2:B3136,B3136)&gt;1,"重複","")</f>
        <v/>
      </c>
      <c r="T3136" s="19" t="s">
        <v>12418</v>
      </c>
    </row>
    <row r="3137" spans="1:20" s="19" customFormat="1" hidden="1">
      <c r="A3137" s="19">
        <v>720060543</v>
      </c>
      <c r="B3137" s="19">
        <v>20026401</v>
      </c>
      <c r="C3137" s="19" t="s">
        <v>13462</v>
      </c>
      <c r="D3137" s="19" t="s">
        <v>13463</v>
      </c>
      <c r="E3137" s="20">
        <v>36831</v>
      </c>
      <c r="F3137" s="20">
        <v>36981</v>
      </c>
      <c r="G3137" s="19" t="s">
        <v>12416</v>
      </c>
      <c r="H3137" s="19" t="s">
        <v>43</v>
      </c>
      <c r="I3137" s="19" t="s">
        <v>6151</v>
      </c>
      <c r="O3137" s="19" t="s">
        <v>10771</v>
      </c>
      <c r="P3137" s="20"/>
      <c r="R3137" s="19">
        <v>4740</v>
      </c>
      <c r="S3137" s="19" t="str">
        <f>IF(COUNTIF($B$2:B3137,B3137)&gt;1,"重複","")</f>
        <v/>
      </c>
      <c r="T3137" s="19" t="s">
        <v>12418</v>
      </c>
    </row>
    <row r="3138" spans="1:20" s="19" customFormat="1" hidden="1">
      <c r="A3138" s="19">
        <v>720060544</v>
      </c>
      <c r="B3138" s="19">
        <v>20081186</v>
      </c>
      <c r="C3138" s="19" t="s">
        <v>3009</v>
      </c>
      <c r="D3138" s="19" t="s">
        <v>3454</v>
      </c>
      <c r="E3138" s="20">
        <v>39188</v>
      </c>
      <c r="F3138" s="20">
        <v>39538</v>
      </c>
      <c r="G3138" s="19" t="s">
        <v>75</v>
      </c>
      <c r="H3138" s="19" t="s">
        <v>94</v>
      </c>
      <c r="I3138" s="19" t="s">
        <v>6550</v>
      </c>
      <c r="O3138" s="19" t="s">
        <v>10768</v>
      </c>
      <c r="P3138" s="20"/>
      <c r="R3138" s="19">
        <v>5730</v>
      </c>
      <c r="S3138" s="19" t="str">
        <f>IF(COUNTIF($B$2:B3138,B3138)&gt;1,"重複","")</f>
        <v/>
      </c>
      <c r="T3138" s="19" t="s">
        <v>11124</v>
      </c>
    </row>
    <row r="3139" spans="1:20" s="19" customFormat="1" hidden="1">
      <c r="A3139" s="19">
        <v>720060544</v>
      </c>
      <c r="B3139" s="19">
        <v>20067456</v>
      </c>
      <c r="C3139" s="19" t="s">
        <v>3009</v>
      </c>
      <c r="D3139" s="19" t="s">
        <v>3454</v>
      </c>
      <c r="E3139" s="20">
        <v>38626</v>
      </c>
      <c r="F3139" s="20">
        <v>38807</v>
      </c>
      <c r="G3139" s="19" t="s">
        <v>12416</v>
      </c>
      <c r="H3139" s="19" t="s">
        <v>43</v>
      </c>
      <c r="I3139" s="19" t="s">
        <v>46</v>
      </c>
      <c r="O3139" s="19" t="s">
        <v>10771</v>
      </c>
      <c r="P3139" s="20"/>
      <c r="R3139" s="19">
        <v>0</v>
      </c>
      <c r="S3139" s="19" t="str">
        <f>IF(COUNTIF($B$2:B3139,B3139)&gt;1,"重複","")</f>
        <v/>
      </c>
      <c r="T3139" s="19" t="s">
        <v>12418</v>
      </c>
    </row>
    <row r="3140" spans="1:20" s="19" customFormat="1" hidden="1">
      <c r="A3140" s="19">
        <v>720060545</v>
      </c>
      <c r="B3140" s="19">
        <v>20077469</v>
      </c>
      <c r="C3140" s="19" t="s">
        <v>6695</v>
      </c>
      <c r="D3140" s="19" t="s">
        <v>6696</v>
      </c>
      <c r="E3140" s="20">
        <v>39037</v>
      </c>
      <c r="F3140" s="20">
        <v>39172</v>
      </c>
      <c r="G3140" s="19" t="s">
        <v>75</v>
      </c>
      <c r="H3140" s="19" t="s">
        <v>33</v>
      </c>
      <c r="I3140" s="19" t="s">
        <v>6697</v>
      </c>
      <c r="O3140" s="19" t="s">
        <v>10770</v>
      </c>
      <c r="P3140" s="20"/>
      <c r="R3140" s="19">
        <v>6600</v>
      </c>
      <c r="S3140" s="19" t="str">
        <f>IF(COUNTIF($B$2:B3140,B3140)&gt;1,"重複","")</f>
        <v/>
      </c>
      <c r="T3140" s="19" t="s">
        <v>11124</v>
      </c>
    </row>
    <row r="3141" spans="1:20" s="19" customFormat="1" hidden="1">
      <c r="A3141" s="19">
        <v>720060546</v>
      </c>
      <c r="B3141" s="19">
        <v>20078056</v>
      </c>
      <c r="C3141" s="19" t="s">
        <v>2779</v>
      </c>
      <c r="D3141" s="19" t="s">
        <v>2780</v>
      </c>
      <c r="E3141" s="20">
        <v>38961</v>
      </c>
      <c r="F3141" s="20">
        <v>39172</v>
      </c>
      <c r="G3141" s="19" t="s">
        <v>75</v>
      </c>
      <c r="H3141" s="19" t="s">
        <v>43</v>
      </c>
      <c r="I3141" s="19" t="s">
        <v>11025</v>
      </c>
      <c r="O3141" s="19" t="s">
        <v>10771</v>
      </c>
      <c r="P3141" s="20">
        <v>42217</v>
      </c>
      <c r="Q3141" s="19" t="s">
        <v>29</v>
      </c>
      <c r="R3141" s="19">
        <v>6600</v>
      </c>
      <c r="S3141" s="19" t="str">
        <f>IF(COUNTIF($B$2:B3141,B3141)&gt;1,"重複","")</f>
        <v/>
      </c>
      <c r="T3141" s="19" t="s">
        <v>11124</v>
      </c>
    </row>
    <row r="3142" spans="1:20" s="19" customFormat="1" hidden="1">
      <c r="A3142" s="19">
        <v>720060547</v>
      </c>
      <c r="B3142" s="19">
        <v>20078065</v>
      </c>
      <c r="C3142" s="19" t="s">
        <v>13464</v>
      </c>
      <c r="D3142" s="19" t="s">
        <v>13465</v>
      </c>
      <c r="E3142" s="20">
        <v>38961</v>
      </c>
      <c r="F3142" s="20">
        <v>39172</v>
      </c>
      <c r="G3142" s="19" t="s">
        <v>12416</v>
      </c>
      <c r="H3142" s="19" t="s">
        <v>43</v>
      </c>
      <c r="I3142" s="19" t="s">
        <v>1374</v>
      </c>
      <c r="O3142" s="19" t="s">
        <v>10771</v>
      </c>
      <c r="P3142" s="20"/>
      <c r="R3142" s="19">
        <v>5730</v>
      </c>
      <c r="S3142" s="19" t="str">
        <f>IF(COUNTIF($B$2:B3142,B3142)&gt;1,"重複","")</f>
        <v/>
      </c>
      <c r="T3142" s="19" t="s">
        <v>12418</v>
      </c>
    </row>
    <row r="3143" spans="1:20" s="19" customFormat="1" hidden="1">
      <c r="A3143" s="19">
        <v>720060547</v>
      </c>
      <c r="B3143" s="19">
        <v>20127432</v>
      </c>
      <c r="C3143" s="19" t="s">
        <v>13464</v>
      </c>
      <c r="D3143" s="19" t="s">
        <v>13465</v>
      </c>
      <c r="E3143" s="20">
        <v>41061</v>
      </c>
      <c r="F3143" s="20">
        <v>41364</v>
      </c>
      <c r="G3143" s="19" t="s">
        <v>12416</v>
      </c>
      <c r="H3143" s="19" t="s">
        <v>43</v>
      </c>
      <c r="I3143" s="19" t="s">
        <v>1374</v>
      </c>
      <c r="O3143" s="19" t="s">
        <v>10771</v>
      </c>
      <c r="P3143" s="20"/>
      <c r="R3143" s="19">
        <v>0</v>
      </c>
      <c r="S3143" s="19" t="str">
        <f>IF(COUNTIF($B$2:B3143,B3143)&gt;1,"重複","")</f>
        <v/>
      </c>
      <c r="T3143" s="19" t="s">
        <v>12418</v>
      </c>
    </row>
    <row r="3144" spans="1:20" s="19" customFormat="1" hidden="1">
      <c r="A3144" s="19">
        <v>720060548</v>
      </c>
      <c r="B3144" s="19">
        <v>20078047</v>
      </c>
      <c r="C3144" s="19" t="s">
        <v>13466</v>
      </c>
      <c r="D3144" s="19" t="s">
        <v>13467</v>
      </c>
      <c r="E3144" s="20">
        <v>39002</v>
      </c>
      <c r="F3144" s="20">
        <v>39172</v>
      </c>
      <c r="G3144" s="19" t="s">
        <v>12416</v>
      </c>
      <c r="H3144" s="19" t="s">
        <v>28</v>
      </c>
      <c r="I3144" s="19" t="s">
        <v>13289</v>
      </c>
      <c r="O3144" s="19" t="s">
        <v>10787</v>
      </c>
      <c r="P3144" s="20"/>
      <c r="R3144" s="19">
        <v>0</v>
      </c>
      <c r="S3144" s="19" t="str">
        <f>IF(COUNTIF($B$2:B3144,B3144)&gt;1,"重複","")</f>
        <v/>
      </c>
      <c r="T3144" s="19" t="s">
        <v>12418</v>
      </c>
    </row>
    <row r="3145" spans="1:20" s="19" customFormat="1" hidden="1">
      <c r="A3145" s="19">
        <v>720060549</v>
      </c>
      <c r="B3145" s="19">
        <v>20078241</v>
      </c>
      <c r="C3145" s="19" t="s">
        <v>6826</v>
      </c>
      <c r="D3145" s="19" t="s">
        <v>6827</v>
      </c>
      <c r="E3145" s="20">
        <v>39002</v>
      </c>
      <c r="F3145" s="20">
        <v>39172</v>
      </c>
      <c r="G3145" s="19" t="s">
        <v>75</v>
      </c>
      <c r="H3145" s="19" t="s">
        <v>33</v>
      </c>
      <c r="I3145" s="19" t="s">
        <v>3005</v>
      </c>
      <c r="O3145" s="19" t="s">
        <v>10770</v>
      </c>
      <c r="P3145" s="20"/>
      <c r="R3145" s="19">
        <v>6100</v>
      </c>
      <c r="S3145" s="19" t="str">
        <f>IF(COUNTIF($B$2:B3145,B3145)&gt;1,"重複","")</f>
        <v/>
      </c>
      <c r="T3145" s="19" t="s">
        <v>11124</v>
      </c>
    </row>
    <row r="3146" spans="1:20" s="19" customFormat="1" hidden="1">
      <c r="A3146" s="19">
        <v>720060550</v>
      </c>
      <c r="B3146" s="19">
        <v>20078251</v>
      </c>
      <c r="C3146" s="19" t="s">
        <v>6828</v>
      </c>
      <c r="D3146" s="19" t="s">
        <v>6829</v>
      </c>
      <c r="E3146" s="20">
        <v>39002</v>
      </c>
      <c r="F3146" s="20">
        <v>39172</v>
      </c>
      <c r="G3146" s="19" t="s">
        <v>75</v>
      </c>
      <c r="H3146" s="19" t="s">
        <v>33</v>
      </c>
      <c r="I3146" s="19" t="s">
        <v>3095</v>
      </c>
      <c r="O3146" s="19" t="s">
        <v>10770</v>
      </c>
      <c r="P3146" s="20"/>
      <c r="R3146" s="19">
        <v>6100</v>
      </c>
      <c r="S3146" s="19" t="str">
        <f>IF(COUNTIF($B$2:B3146,B3146)&gt;1,"重複","")</f>
        <v/>
      </c>
      <c r="T3146" s="19" t="s">
        <v>11124</v>
      </c>
    </row>
    <row r="3147" spans="1:20" s="19" customFormat="1" hidden="1">
      <c r="A3147" s="19">
        <v>720060551</v>
      </c>
      <c r="B3147" s="19">
        <v>20078260</v>
      </c>
      <c r="C3147" s="19" t="s">
        <v>6830</v>
      </c>
      <c r="D3147" s="19" t="s">
        <v>6831</v>
      </c>
      <c r="E3147" s="20">
        <v>39002</v>
      </c>
      <c r="F3147" s="20">
        <v>39172</v>
      </c>
      <c r="G3147" s="19" t="s">
        <v>75</v>
      </c>
      <c r="H3147" s="19" t="s">
        <v>2660</v>
      </c>
      <c r="I3147" s="19" t="s">
        <v>2118</v>
      </c>
      <c r="O3147" s="19" t="s">
        <v>10769</v>
      </c>
      <c r="P3147" s="20"/>
      <c r="R3147" s="19">
        <v>4740</v>
      </c>
      <c r="S3147" s="19" t="str">
        <f>IF(COUNTIF($B$2:B3147,B3147)&gt;1,"重複","")</f>
        <v/>
      </c>
      <c r="T3147" s="19" t="s">
        <v>11124</v>
      </c>
    </row>
    <row r="3148" spans="1:20" s="19" customFormat="1" hidden="1">
      <c r="A3148" s="19">
        <v>720060552</v>
      </c>
      <c r="B3148" s="19">
        <v>20078279</v>
      </c>
      <c r="C3148" s="19" t="s">
        <v>6832</v>
      </c>
      <c r="D3148" s="19" t="s">
        <v>3436</v>
      </c>
      <c r="E3148" s="20">
        <v>39002</v>
      </c>
      <c r="F3148" s="20">
        <v>39172</v>
      </c>
      <c r="G3148" s="19" t="s">
        <v>75</v>
      </c>
      <c r="H3148" s="19" t="s">
        <v>2660</v>
      </c>
      <c r="I3148" s="19" t="s">
        <v>2118</v>
      </c>
      <c r="O3148" s="19" t="s">
        <v>10769</v>
      </c>
      <c r="P3148" s="20"/>
      <c r="R3148" s="19">
        <v>6230</v>
      </c>
      <c r="S3148" s="19" t="str">
        <f>IF(COUNTIF($B$2:B3148,B3148)&gt;1,"重複","")</f>
        <v/>
      </c>
      <c r="T3148" s="19" t="s">
        <v>11124</v>
      </c>
    </row>
    <row r="3149" spans="1:20" s="19" customFormat="1" hidden="1">
      <c r="A3149" s="19">
        <v>720060553</v>
      </c>
      <c r="B3149" s="19">
        <v>20078288</v>
      </c>
      <c r="C3149" s="19" t="s">
        <v>6833</v>
      </c>
      <c r="D3149" s="19" t="s">
        <v>6834</v>
      </c>
      <c r="E3149" s="20">
        <v>39002</v>
      </c>
      <c r="F3149" s="20">
        <v>39172</v>
      </c>
      <c r="G3149" s="19" t="s">
        <v>75</v>
      </c>
      <c r="H3149" s="19" t="s">
        <v>2660</v>
      </c>
      <c r="I3149" s="19" t="s">
        <v>2118</v>
      </c>
      <c r="O3149" s="19" t="s">
        <v>10769</v>
      </c>
      <c r="P3149" s="20"/>
      <c r="R3149" s="19">
        <v>6600</v>
      </c>
      <c r="S3149" s="19" t="str">
        <f>IF(COUNTIF($B$2:B3149,B3149)&gt;1,"重複","")</f>
        <v/>
      </c>
      <c r="T3149" s="19" t="s">
        <v>11124</v>
      </c>
    </row>
    <row r="3150" spans="1:20" s="19" customFormat="1" hidden="1">
      <c r="A3150" s="19">
        <v>720060554</v>
      </c>
      <c r="B3150" s="19">
        <v>20078297</v>
      </c>
      <c r="C3150" s="19" t="s">
        <v>6835</v>
      </c>
      <c r="D3150" s="19" t="s">
        <v>6836</v>
      </c>
      <c r="E3150" s="20">
        <v>39002</v>
      </c>
      <c r="F3150" s="20">
        <v>39172</v>
      </c>
      <c r="G3150" s="19" t="s">
        <v>75</v>
      </c>
      <c r="H3150" s="19" t="s">
        <v>2660</v>
      </c>
      <c r="I3150" s="19" t="s">
        <v>2118</v>
      </c>
      <c r="O3150" s="19" t="s">
        <v>10769</v>
      </c>
      <c r="P3150" s="20"/>
      <c r="R3150" s="19">
        <v>6230</v>
      </c>
      <c r="S3150" s="19" t="str">
        <f>IF(COUNTIF($B$2:B3150,B3150)&gt;1,"重複","")</f>
        <v/>
      </c>
      <c r="T3150" s="19" t="s">
        <v>11124</v>
      </c>
    </row>
    <row r="3151" spans="1:20" s="19" customFormat="1" hidden="1">
      <c r="A3151" s="19">
        <v>720060555</v>
      </c>
      <c r="B3151" s="19">
        <v>20078302</v>
      </c>
      <c r="C3151" s="19" t="s">
        <v>6219</v>
      </c>
      <c r="D3151" s="19" t="s">
        <v>6220</v>
      </c>
      <c r="E3151" s="20">
        <v>39002</v>
      </c>
      <c r="F3151" s="20">
        <v>39172</v>
      </c>
      <c r="G3151" s="19" t="s">
        <v>75</v>
      </c>
      <c r="H3151" s="19" t="s">
        <v>2660</v>
      </c>
      <c r="I3151" s="19" t="s">
        <v>2118</v>
      </c>
      <c r="O3151" s="19" t="s">
        <v>10769</v>
      </c>
      <c r="P3151" s="20"/>
      <c r="R3151" s="19">
        <v>6230</v>
      </c>
      <c r="S3151" s="19" t="str">
        <f>IF(COUNTIF($B$2:B3151,B3151)&gt;1,"重複","")</f>
        <v/>
      </c>
      <c r="T3151" s="19" t="s">
        <v>11124</v>
      </c>
    </row>
    <row r="3152" spans="1:20" s="19" customFormat="1" hidden="1">
      <c r="A3152" s="19">
        <v>720060556</v>
      </c>
      <c r="B3152" s="19">
        <v>20078311</v>
      </c>
      <c r="C3152" s="19" t="s">
        <v>13468</v>
      </c>
      <c r="D3152" s="19" t="s">
        <v>13469</v>
      </c>
      <c r="E3152" s="20">
        <v>39002</v>
      </c>
      <c r="F3152" s="20">
        <v>39172</v>
      </c>
      <c r="G3152" s="19" t="s">
        <v>12416</v>
      </c>
      <c r="H3152" s="19" t="s">
        <v>2660</v>
      </c>
      <c r="I3152" s="19" t="s">
        <v>2118</v>
      </c>
      <c r="O3152" s="19" t="s">
        <v>10769</v>
      </c>
      <c r="P3152" s="20"/>
      <c r="R3152" s="19">
        <v>0</v>
      </c>
      <c r="S3152" s="19" t="str">
        <f>IF(COUNTIF($B$2:B3152,B3152)&gt;1,"重複","")</f>
        <v/>
      </c>
      <c r="T3152" s="19" t="s">
        <v>12418</v>
      </c>
    </row>
    <row r="3153" spans="1:20" s="19" customFormat="1" hidden="1">
      <c r="A3153" s="19">
        <v>720060557</v>
      </c>
      <c r="B3153" s="19">
        <v>20078321</v>
      </c>
      <c r="C3153" s="19" t="s">
        <v>6837</v>
      </c>
      <c r="D3153" s="19" t="s">
        <v>6838</v>
      </c>
      <c r="E3153" s="20">
        <v>39002</v>
      </c>
      <c r="F3153" s="20">
        <v>39172</v>
      </c>
      <c r="G3153" s="19" t="s">
        <v>75</v>
      </c>
      <c r="H3153" s="19" t="s">
        <v>2660</v>
      </c>
      <c r="I3153" s="19" t="s">
        <v>2118</v>
      </c>
      <c r="O3153" s="19" t="s">
        <v>10769</v>
      </c>
      <c r="P3153" s="20"/>
      <c r="R3153" s="19">
        <v>6230</v>
      </c>
      <c r="S3153" s="19" t="str">
        <f>IF(COUNTIF($B$2:B3153,B3153)&gt;1,"重複","")</f>
        <v/>
      </c>
      <c r="T3153" s="19" t="s">
        <v>11124</v>
      </c>
    </row>
    <row r="3154" spans="1:20" s="19" customFormat="1" hidden="1">
      <c r="A3154" s="19">
        <v>720060558</v>
      </c>
      <c r="B3154" s="19">
        <v>20078330</v>
      </c>
      <c r="C3154" s="19" t="s">
        <v>6839</v>
      </c>
      <c r="D3154" s="19" t="s">
        <v>6840</v>
      </c>
      <c r="E3154" s="20">
        <v>39002</v>
      </c>
      <c r="F3154" s="20">
        <v>39172</v>
      </c>
      <c r="G3154" s="19" t="s">
        <v>75</v>
      </c>
      <c r="H3154" s="19" t="s">
        <v>2660</v>
      </c>
      <c r="I3154" s="19" t="s">
        <v>2118</v>
      </c>
      <c r="O3154" s="19" t="s">
        <v>10769</v>
      </c>
      <c r="P3154" s="20"/>
      <c r="R3154" s="19">
        <v>6230</v>
      </c>
      <c r="S3154" s="19" t="str">
        <f>IF(COUNTIF($B$2:B3154,B3154)&gt;1,"重複","")</f>
        <v/>
      </c>
      <c r="T3154" s="19" t="s">
        <v>11124</v>
      </c>
    </row>
    <row r="3155" spans="1:20" s="19" customFormat="1" hidden="1">
      <c r="A3155" s="19">
        <v>720060559</v>
      </c>
      <c r="B3155" s="19">
        <v>20078349</v>
      </c>
      <c r="C3155" s="19" t="s">
        <v>13470</v>
      </c>
      <c r="D3155" s="19" t="s">
        <v>13471</v>
      </c>
      <c r="E3155" s="20">
        <v>39002</v>
      </c>
      <c r="F3155" s="20">
        <v>39172</v>
      </c>
      <c r="G3155" s="19" t="s">
        <v>12416</v>
      </c>
      <c r="H3155" s="19" t="s">
        <v>2660</v>
      </c>
      <c r="I3155" s="19" t="s">
        <v>2118</v>
      </c>
      <c r="O3155" s="19" t="s">
        <v>10769</v>
      </c>
      <c r="P3155" s="20"/>
      <c r="R3155" s="19">
        <v>0</v>
      </c>
      <c r="S3155" s="19" t="str">
        <f>IF(COUNTIF($B$2:B3155,B3155)&gt;1,"重複","")</f>
        <v/>
      </c>
      <c r="T3155" s="19" t="s">
        <v>12418</v>
      </c>
    </row>
    <row r="3156" spans="1:20" s="19" customFormat="1" hidden="1">
      <c r="A3156" s="19">
        <v>720060560</v>
      </c>
      <c r="B3156" s="19">
        <v>20121661</v>
      </c>
      <c r="C3156" s="19" t="s">
        <v>4135</v>
      </c>
      <c r="D3156" s="19" t="s">
        <v>4136</v>
      </c>
      <c r="E3156" s="20">
        <v>40858</v>
      </c>
      <c r="F3156" s="20">
        <v>40999</v>
      </c>
      <c r="G3156" s="19" t="s">
        <v>75</v>
      </c>
      <c r="H3156" s="19" t="s">
        <v>28</v>
      </c>
      <c r="I3156" s="19" t="s">
        <v>160</v>
      </c>
      <c r="O3156" s="19" t="s">
        <v>10787</v>
      </c>
      <c r="P3156" s="20"/>
      <c r="R3156" s="19">
        <v>6230</v>
      </c>
      <c r="S3156" s="19" t="str">
        <f>IF(COUNTIF($B$2:B3156,B3156)&gt;1,"重複","")</f>
        <v/>
      </c>
      <c r="T3156" s="19" t="s">
        <v>11124</v>
      </c>
    </row>
    <row r="3157" spans="1:20" s="19" customFormat="1" hidden="1">
      <c r="A3157" s="19">
        <v>720060560</v>
      </c>
      <c r="B3157" s="19">
        <v>20078358</v>
      </c>
      <c r="C3157" s="19" t="s">
        <v>4135</v>
      </c>
      <c r="D3157" s="19" t="s">
        <v>4136</v>
      </c>
      <c r="E3157" s="20">
        <v>39002</v>
      </c>
      <c r="F3157" s="20">
        <v>39172</v>
      </c>
      <c r="G3157" s="19" t="s">
        <v>75</v>
      </c>
      <c r="H3157" s="19" t="s">
        <v>2660</v>
      </c>
      <c r="I3157" s="19" t="s">
        <v>2118</v>
      </c>
      <c r="O3157" s="19" t="s">
        <v>10769</v>
      </c>
      <c r="P3157" s="20"/>
      <c r="R3157" s="19">
        <v>6230</v>
      </c>
      <c r="S3157" s="19" t="str">
        <f>IF(COUNTIF($B$2:B3157,B3157)&gt;1,"重複","")</f>
        <v/>
      </c>
      <c r="T3157" s="19" t="s">
        <v>11124</v>
      </c>
    </row>
    <row r="3158" spans="1:20" s="19" customFormat="1" hidden="1">
      <c r="A3158" s="19">
        <v>720060561</v>
      </c>
      <c r="B3158" s="19">
        <v>20121625</v>
      </c>
      <c r="C3158" s="19" t="s">
        <v>183</v>
      </c>
      <c r="D3158" s="19" t="s">
        <v>184</v>
      </c>
      <c r="E3158" s="20">
        <v>40858</v>
      </c>
      <c r="F3158" s="20">
        <v>40999</v>
      </c>
      <c r="G3158" s="19" t="s">
        <v>75</v>
      </c>
      <c r="H3158" s="19" t="s">
        <v>28</v>
      </c>
      <c r="I3158" s="19" t="s">
        <v>160</v>
      </c>
      <c r="O3158" s="19" t="s">
        <v>10787</v>
      </c>
      <c r="P3158" s="20">
        <v>43739</v>
      </c>
      <c r="Q3158" s="19" t="s">
        <v>29</v>
      </c>
      <c r="R3158" s="19">
        <v>5230</v>
      </c>
      <c r="S3158" s="19" t="str">
        <f>IF(COUNTIF($B$2:B3158,B3158)&gt;1,"重複","")</f>
        <v/>
      </c>
      <c r="T3158" s="19" t="s">
        <v>11124</v>
      </c>
    </row>
    <row r="3159" spans="1:20" s="19" customFormat="1" hidden="1">
      <c r="A3159" s="19">
        <v>720060561</v>
      </c>
      <c r="B3159" s="19">
        <v>20078367</v>
      </c>
      <c r="C3159" s="19" t="s">
        <v>183</v>
      </c>
      <c r="D3159" s="19" t="s">
        <v>184</v>
      </c>
      <c r="E3159" s="20">
        <v>39002</v>
      </c>
      <c r="F3159" s="20">
        <v>39172</v>
      </c>
      <c r="G3159" s="19" t="s">
        <v>75</v>
      </c>
      <c r="H3159" s="19" t="s">
        <v>2660</v>
      </c>
      <c r="I3159" s="19" t="s">
        <v>2118</v>
      </c>
      <c r="O3159" s="19" t="s">
        <v>10769</v>
      </c>
      <c r="P3159" s="20"/>
      <c r="R3159" s="19">
        <v>4740</v>
      </c>
      <c r="S3159" s="19" t="str">
        <f>IF(COUNTIF($B$2:B3159,B3159)&gt;1,"重複","")</f>
        <v/>
      </c>
      <c r="T3159" s="19" t="s">
        <v>11124</v>
      </c>
    </row>
    <row r="3160" spans="1:20" s="19" customFormat="1" hidden="1">
      <c r="A3160" s="19">
        <v>720060562</v>
      </c>
      <c r="B3160" s="19">
        <v>20078376</v>
      </c>
      <c r="C3160" s="19" t="s">
        <v>6221</v>
      </c>
      <c r="D3160" s="19" t="s">
        <v>6222</v>
      </c>
      <c r="E3160" s="20">
        <v>39002</v>
      </c>
      <c r="F3160" s="20">
        <v>39172</v>
      </c>
      <c r="G3160" s="19" t="s">
        <v>75</v>
      </c>
      <c r="H3160" s="19" t="s">
        <v>2660</v>
      </c>
      <c r="I3160" s="19" t="s">
        <v>2118</v>
      </c>
      <c r="O3160" s="19" t="s">
        <v>10769</v>
      </c>
      <c r="P3160" s="20"/>
      <c r="R3160" s="19">
        <v>5230</v>
      </c>
      <c r="S3160" s="19" t="str">
        <f>IF(COUNTIF($B$2:B3160,B3160)&gt;1,"重複","")</f>
        <v/>
      </c>
      <c r="T3160" s="19" t="s">
        <v>11124</v>
      </c>
    </row>
    <row r="3161" spans="1:20" s="19" customFormat="1" hidden="1">
      <c r="A3161" s="19">
        <v>720060563</v>
      </c>
      <c r="B3161" s="19">
        <v>20078385</v>
      </c>
      <c r="C3161" s="19" t="s">
        <v>6223</v>
      </c>
      <c r="D3161" s="19" t="s">
        <v>6224</v>
      </c>
      <c r="E3161" s="20">
        <v>39002</v>
      </c>
      <c r="F3161" s="20">
        <v>39172</v>
      </c>
      <c r="G3161" s="19" t="s">
        <v>75</v>
      </c>
      <c r="H3161" s="19" t="s">
        <v>2660</v>
      </c>
      <c r="I3161" s="19" t="s">
        <v>2118</v>
      </c>
      <c r="O3161" s="19" t="s">
        <v>10769</v>
      </c>
      <c r="P3161" s="20"/>
      <c r="R3161" s="19">
        <v>5230</v>
      </c>
      <c r="S3161" s="19" t="str">
        <f>IF(COUNTIF($B$2:B3161,B3161)&gt;1,"重複","")</f>
        <v/>
      </c>
      <c r="T3161" s="19" t="s">
        <v>11124</v>
      </c>
    </row>
    <row r="3162" spans="1:20" s="19" customFormat="1" hidden="1">
      <c r="A3162" s="19">
        <v>720060564</v>
      </c>
      <c r="B3162" s="19">
        <v>20078394</v>
      </c>
      <c r="C3162" s="19" t="s">
        <v>6776</v>
      </c>
      <c r="D3162" s="19" t="s">
        <v>6777</v>
      </c>
      <c r="E3162" s="20">
        <v>39002</v>
      </c>
      <c r="F3162" s="20">
        <v>39172</v>
      </c>
      <c r="G3162" s="19" t="s">
        <v>75</v>
      </c>
      <c r="H3162" s="19" t="s">
        <v>2660</v>
      </c>
      <c r="I3162" s="19" t="s">
        <v>2118</v>
      </c>
      <c r="O3162" s="19" t="s">
        <v>10769</v>
      </c>
      <c r="P3162" s="20"/>
      <c r="R3162" s="19">
        <v>6230</v>
      </c>
      <c r="S3162" s="19" t="str">
        <f>IF(COUNTIF($B$2:B3162,B3162)&gt;1,"重複","")</f>
        <v/>
      </c>
      <c r="T3162" s="19" t="s">
        <v>11124</v>
      </c>
    </row>
    <row r="3163" spans="1:20" s="19" customFormat="1" hidden="1">
      <c r="A3163" s="19">
        <v>720060565</v>
      </c>
      <c r="B3163" s="19">
        <v>20078446</v>
      </c>
      <c r="C3163" s="19" t="s">
        <v>4452</v>
      </c>
      <c r="D3163" s="19" t="s">
        <v>4453</v>
      </c>
      <c r="E3163" s="20">
        <v>39002</v>
      </c>
      <c r="F3163" s="20">
        <v>39172</v>
      </c>
      <c r="G3163" s="19" t="s">
        <v>75</v>
      </c>
      <c r="H3163" s="19" t="s">
        <v>76</v>
      </c>
      <c r="I3163" s="19" t="s">
        <v>6138</v>
      </c>
      <c r="O3163" s="19" t="s">
        <v>10776</v>
      </c>
      <c r="P3163" s="20"/>
      <c r="R3163" s="19">
        <v>6600</v>
      </c>
      <c r="S3163" s="19" t="str">
        <f>IF(COUNTIF($B$2:B3163,B3163)&gt;1,"重複","")</f>
        <v/>
      </c>
      <c r="T3163" s="19" t="s">
        <v>11124</v>
      </c>
    </row>
    <row r="3164" spans="1:20" s="19" customFormat="1" hidden="1">
      <c r="A3164" s="19">
        <v>720060566</v>
      </c>
      <c r="B3164" s="19">
        <v>20078455</v>
      </c>
      <c r="C3164" s="19" t="s">
        <v>6225</v>
      </c>
      <c r="D3164" s="19" t="s">
        <v>6226</v>
      </c>
      <c r="E3164" s="20">
        <v>39002</v>
      </c>
      <c r="F3164" s="20">
        <v>39172</v>
      </c>
      <c r="G3164" s="19" t="s">
        <v>75</v>
      </c>
      <c r="H3164" s="19" t="s">
        <v>76</v>
      </c>
      <c r="I3164" s="19" t="s">
        <v>6138</v>
      </c>
      <c r="O3164" s="19" t="s">
        <v>10776</v>
      </c>
      <c r="P3164" s="20"/>
      <c r="R3164" s="19">
        <v>6100</v>
      </c>
      <c r="S3164" s="19" t="str">
        <f>IF(COUNTIF($B$2:B3164,B3164)&gt;1,"重複","")</f>
        <v/>
      </c>
      <c r="T3164" s="19" t="s">
        <v>11124</v>
      </c>
    </row>
    <row r="3165" spans="1:20" s="19" customFormat="1" hidden="1">
      <c r="A3165" s="19">
        <v>720060567</v>
      </c>
      <c r="B3165" s="19">
        <v>20078464</v>
      </c>
      <c r="C3165" s="19" t="s">
        <v>13472</v>
      </c>
      <c r="D3165" s="19" t="s">
        <v>13473</v>
      </c>
      <c r="E3165" s="20">
        <v>39002</v>
      </c>
      <c r="F3165" s="20">
        <v>39172</v>
      </c>
      <c r="G3165" s="19" t="s">
        <v>12416</v>
      </c>
      <c r="H3165" s="19" t="s">
        <v>76</v>
      </c>
      <c r="I3165" s="19" t="s">
        <v>6138</v>
      </c>
      <c r="O3165" s="19" t="s">
        <v>10776</v>
      </c>
      <c r="P3165" s="20"/>
      <c r="R3165" s="19">
        <v>5600</v>
      </c>
      <c r="S3165" s="19" t="str">
        <f>IF(COUNTIF($B$2:B3165,B3165)&gt;1,"重複","")</f>
        <v/>
      </c>
      <c r="T3165" s="19" t="s">
        <v>12418</v>
      </c>
    </row>
    <row r="3166" spans="1:20" s="19" customFormat="1" hidden="1">
      <c r="A3166" s="19">
        <v>720060568</v>
      </c>
      <c r="B3166" s="19">
        <v>20078473</v>
      </c>
      <c r="C3166" s="19" t="s">
        <v>6227</v>
      </c>
      <c r="D3166" s="19" t="s">
        <v>6228</v>
      </c>
      <c r="E3166" s="20">
        <v>39002</v>
      </c>
      <c r="F3166" s="20">
        <v>39172</v>
      </c>
      <c r="G3166" s="19" t="s">
        <v>75</v>
      </c>
      <c r="H3166" s="19" t="s">
        <v>76</v>
      </c>
      <c r="I3166" s="19" t="s">
        <v>6138</v>
      </c>
      <c r="O3166" s="19" t="s">
        <v>10776</v>
      </c>
      <c r="P3166" s="20"/>
      <c r="R3166" s="19">
        <v>5110</v>
      </c>
      <c r="S3166" s="19" t="str">
        <f>IF(COUNTIF($B$2:B3166,B3166)&gt;1,"重複","")</f>
        <v/>
      </c>
      <c r="T3166" s="19" t="s">
        <v>11124</v>
      </c>
    </row>
    <row r="3167" spans="1:20" s="19" customFormat="1" hidden="1">
      <c r="A3167" s="19">
        <v>720060569</v>
      </c>
      <c r="B3167" s="19">
        <v>20078482</v>
      </c>
      <c r="C3167" s="19" t="s">
        <v>4455</v>
      </c>
      <c r="D3167" s="19" t="s">
        <v>4456</v>
      </c>
      <c r="E3167" s="20">
        <v>39002</v>
      </c>
      <c r="F3167" s="20">
        <v>39172</v>
      </c>
      <c r="G3167" s="19" t="s">
        <v>75</v>
      </c>
      <c r="H3167" s="19" t="s">
        <v>76</v>
      </c>
      <c r="I3167" s="19" t="s">
        <v>6138</v>
      </c>
      <c r="O3167" s="19" t="s">
        <v>10776</v>
      </c>
      <c r="P3167" s="20"/>
      <c r="R3167" s="19">
        <v>4740</v>
      </c>
      <c r="S3167" s="19" t="str">
        <f>IF(COUNTIF($B$2:B3167,B3167)&gt;1,"重複","")</f>
        <v/>
      </c>
      <c r="T3167" s="19" t="s">
        <v>11124</v>
      </c>
    </row>
    <row r="3168" spans="1:20" s="19" customFormat="1" hidden="1">
      <c r="A3168" s="19">
        <v>720060570</v>
      </c>
      <c r="B3168" s="19">
        <v>20078491</v>
      </c>
      <c r="C3168" s="19" t="s">
        <v>6229</v>
      </c>
      <c r="D3168" s="19" t="s">
        <v>6230</v>
      </c>
      <c r="E3168" s="20">
        <v>39002</v>
      </c>
      <c r="F3168" s="20">
        <v>39172</v>
      </c>
      <c r="G3168" s="19" t="s">
        <v>75</v>
      </c>
      <c r="H3168" s="19" t="s">
        <v>76</v>
      </c>
      <c r="I3168" s="19" t="s">
        <v>6138</v>
      </c>
      <c r="O3168" s="19" t="s">
        <v>10776</v>
      </c>
      <c r="P3168" s="20"/>
      <c r="R3168" s="19">
        <v>4740</v>
      </c>
      <c r="S3168" s="19" t="str">
        <f>IF(COUNTIF($B$2:B3168,B3168)&gt;1,"重複","")</f>
        <v/>
      </c>
      <c r="T3168" s="19" t="s">
        <v>11124</v>
      </c>
    </row>
    <row r="3169" spans="1:20" s="19" customFormat="1" hidden="1">
      <c r="A3169" s="19">
        <v>720060571</v>
      </c>
      <c r="B3169" s="19">
        <v>20078507</v>
      </c>
      <c r="C3169" s="19" t="s">
        <v>6231</v>
      </c>
      <c r="D3169" s="19" t="s">
        <v>6232</v>
      </c>
      <c r="E3169" s="20">
        <v>39002</v>
      </c>
      <c r="F3169" s="20">
        <v>39172</v>
      </c>
      <c r="G3169" s="19" t="s">
        <v>75</v>
      </c>
      <c r="H3169" s="19" t="s">
        <v>76</v>
      </c>
      <c r="I3169" s="19" t="s">
        <v>6138</v>
      </c>
      <c r="O3169" s="19" t="s">
        <v>10776</v>
      </c>
      <c r="P3169" s="20"/>
      <c r="R3169" s="19">
        <v>4740</v>
      </c>
      <c r="S3169" s="19" t="str">
        <f>IF(COUNTIF($B$2:B3169,B3169)&gt;1,"重複","")</f>
        <v/>
      </c>
      <c r="T3169" s="19" t="s">
        <v>11124</v>
      </c>
    </row>
    <row r="3170" spans="1:20" s="19" customFormat="1" hidden="1">
      <c r="A3170" s="19">
        <v>720060572</v>
      </c>
      <c r="B3170" s="19">
        <v>20078516</v>
      </c>
      <c r="C3170" s="19" t="s">
        <v>6233</v>
      </c>
      <c r="D3170" s="19" t="s">
        <v>6234</v>
      </c>
      <c r="E3170" s="20">
        <v>39002</v>
      </c>
      <c r="F3170" s="20">
        <v>39172</v>
      </c>
      <c r="G3170" s="19" t="s">
        <v>75</v>
      </c>
      <c r="H3170" s="19" t="s">
        <v>76</v>
      </c>
      <c r="I3170" s="19" t="s">
        <v>6138</v>
      </c>
      <c r="O3170" s="19" t="s">
        <v>10776</v>
      </c>
      <c r="P3170" s="20"/>
      <c r="R3170" s="19">
        <v>4740</v>
      </c>
      <c r="S3170" s="19" t="str">
        <f>IF(COUNTIF($B$2:B3170,B3170)&gt;1,"重複","")</f>
        <v/>
      </c>
      <c r="T3170" s="19" t="s">
        <v>11124</v>
      </c>
    </row>
    <row r="3171" spans="1:20" s="19" customFormat="1" hidden="1">
      <c r="A3171" s="19">
        <v>720060573</v>
      </c>
      <c r="B3171" s="19">
        <v>20078525</v>
      </c>
      <c r="C3171" s="19" t="s">
        <v>5334</v>
      </c>
      <c r="D3171" s="19" t="s">
        <v>5335</v>
      </c>
      <c r="E3171" s="20">
        <v>39002</v>
      </c>
      <c r="F3171" s="20">
        <v>39172</v>
      </c>
      <c r="G3171" s="19" t="s">
        <v>75</v>
      </c>
      <c r="H3171" s="19" t="s">
        <v>76</v>
      </c>
      <c r="I3171" s="19" t="s">
        <v>6138</v>
      </c>
      <c r="O3171" s="19" t="s">
        <v>10776</v>
      </c>
      <c r="P3171" s="20">
        <v>42835</v>
      </c>
      <c r="Q3171" s="19" t="s">
        <v>29</v>
      </c>
      <c r="R3171" s="19">
        <v>4740</v>
      </c>
      <c r="S3171" s="19" t="str">
        <f>IF(COUNTIF($B$2:B3171,B3171)&gt;1,"重複","")</f>
        <v/>
      </c>
      <c r="T3171" s="19" t="s">
        <v>11124</v>
      </c>
    </row>
    <row r="3172" spans="1:20" s="19" customFormat="1" hidden="1">
      <c r="A3172" s="19">
        <v>720060573</v>
      </c>
      <c r="B3172" s="19">
        <v>20080205</v>
      </c>
      <c r="C3172" s="19" t="s">
        <v>5334</v>
      </c>
      <c r="D3172" s="19" t="s">
        <v>5335</v>
      </c>
      <c r="E3172" s="20">
        <v>39031</v>
      </c>
      <c r="F3172" s="20">
        <v>39172</v>
      </c>
      <c r="G3172" s="19" t="s">
        <v>75</v>
      </c>
      <c r="H3172" s="19" t="s">
        <v>2812</v>
      </c>
      <c r="I3172" s="19" t="s">
        <v>12386</v>
      </c>
      <c r="O3172" s="19" t="s">
        <v>10869</v>
      </c>
      <c r="P3172" s="20"/>
      <c r="R3172" s="19">
        <v>4740</v>
      </c>
      <c r="S3172" s="19" t="str">
        <f>IF(COUNTIF($B$2:B3172,B3172)&gt;1,"重複","")</f>
        <v/>
      </c>
      <c r="T3172" s="19" t="s">
        <v>11124</v>
      </c>
    </row>
    <row r="3173" spans="1:20" s="19" customFormat="1" hidden="1">
      <c r="A3173" s="19">
        <v>720060574</v>
      </c>
      <c r="B3173" s="19">
        <v>20078604</v>
      </c>
      <c r="C3173" s="19" t="s">
        <v>3031</v>
      </c>
      <c r="D3173" s="19" t="s">
        <v>3032</v>
      </c>
      <c r="E3173" s="20">
        <v>39002</v>
      </c>
      <c r="F3173" s="20">
        <v>39172</v>
      </c>
      <c r="G3173" s="19" t="s">
        <v>75</v>
      </c>
      <c r="H3173" s="19" t="s">
        <v>2660</v>
      </c>
      <c r="I3173" s="19" t="s">
        <v>136</v>
      </c>
      <c r="O3173" s="19" t="s">
        <v>10769</v>
      </c>
      <c r="P3173" s="20">
        <v>41914</v>
      </c>
      <c r="Q3173" s="19" t="s">
        <v>29</v>
      </c>
      <c r="R3173" s="19">
        <v>0</v>
      </c>
      <c r="S3173" s="19" t="str">
        <f>IF(COUNTIF($B$2:B3173,B3173)&gt;1,"重複","")</f>
        <v/>
      </c>
      <c r="T3173" s="19" t="s">
        <v>11124</v>
      </c>
    </row>
    <row r="3174" spans="1:20" s="19" customFormat="1" hidden="1">
      <c r="A3174" s="19">
        <v>720060575</v>
      </c>
      <c r="B3174" s="19">
        <v>20078622</v>
      </c>
      <c r="C3174" s="19" t="s">
        <v>2141</v>
      </c>
      <c r="D3174" s="19" t="s">
        <v>2142</v>
      </c>
      <c r="E3174" s="20">
        <v>39022</v>
      </c>
      <c r="F3174" s="20">
        <v>39172</v>
      </c>
      <c r="G3174" s="19" t="s">
        <v>75</v>
      </c>
      <c r="H3174" s="19" t="s">
        <v>28</v>
      </c>
      <c r="I3174" s="19" t="s">
        <v>5634</v>
      </c>
      <c r="O3174" s="19" t="s">
        <v>10787</v>
      </c>
      <c r="P3174" s="20">
        <v>42705</v>
      </c>
      <c r="Q3174" s="19" t="s">
        <v>29</v>
      </c>
      <c r="R3174" s="19">
        <v>6600</v>
      </c>
      <c r="S3174" s="19" t="str">
        <f>IF(COUNTIF($B$2:B3174,B3174)&gt;1,"重複","")</f>
        <v/>
      </c>
      <c r="T3174" s="19" t="s">
        <v>11124</v>
      </c>
    </row>
    <row r="3175" spans="1:20" s="19" customFormat="1" hidden="1">
      <c r="A3175" s="19">
        <v>720060576</v>
      </c>
      <c r="B3175" s="19">
        <v>20078784</v>
      </c>
      <c r="C3175" s="19" t="s">
        <v>6235</v>
      </c>
      <c r="D3175" s="19" t="s">
        <v>6236</v>
      </c>
      <c r="E3175" s="20">
        <v>39002</v>
      </c>
      <c r="F3175" s="20">
        <v>39172</v>
      </c>
      <c r="G3175" s="19" t="s">
        <v>75</v>
      </c>
      <c r="H3175" s="19" t="s">
        <v>94</v>
      </c>
      <c r="I3175" s="19" t="s">
        <v>12348</v>
      </c>
      <c r="O3175" s="19" t="s">
        <v>10768</v>
      </c>
      <c r="P3175" s="20"/>
      <c r="R3175" s="19">
        <v>6600</v>
      </c>
      <c r="S3175" s="19" t="str">
        <f>IF(COUNTIF($B$2:B3175,B3175)&gt;1,"重複","")</f>
        <v/>
      </c>
      <c r="T3175" s="19" t="s">
        <v>11124</v>
      </c>
    </row>
    <row r="3176" spans="1:20" s="19" customFormat="1" hidden="1">
      <c r="A3176" s="19">
        <v>720060577</v>
      </c>
      <c r="B3176" s="19">
        <v>20078793</v>
      </c>
      <c r="C3176" s="19" t="s">
        <v>6841</v>
      </c>
      <c r="D3176" s="19" t="s">
        <v>6842</v>
      </c>
      <c r="E3176" s="20">
        <v>39002</v>
      </c>
      <c r="F3176" s="20">
        <v>39172</v>
      </c>
      <c r="G3176" s="19" t="s">
        <v>75</v>
      </c>
      <c r="H3176" s="19" t="s">
        <v>94</v>
      </c>
      <c r="I3176" s="19" t="s">
        <v>4898</v>
      </c>
      <c r="O3176" s="19" t="s">
        <v>10768</v>
      </c>
      <c r="P3176" s="20"/>
      <c r="R3176" s="19">
        <v>4740</v>
      </c>
      <c r="S3176" s="19" t="str">
        <f>IF(COUNTIF($B$2:B3176,B3176)&gt;1,"重複","")</f>
        <v/>
      </c>
      <c r="T3176" s="19" t="s">
        <v>11124</v>
      </c>
    </row>
    <row r="3177" spans="1:20" s="19" customFormat="1" hidden="1">
      <c r="A3177" s="19">
        <v>720060578</v>
      </c>
      <c r="B3177" s="19">
        <v>20118824</v>
      </c>
      <c r="C3177" s="19" t="s">
        <v>4313</v>
      </c>
      <c r="D3177" s="19" t="s">
        <v>4314</v>
      </c>
      <c r="E3177" s="20">
        <v>40679</v>
      </c>
      <c r="F3177" s="20">
        <v>40999</v>
      </c>
      <c r="G3177" s="19" t="s">
        <v>75</v>
      </c>
      <c r="H3177" s="19" t="s">
        <v>2660</v>
      </c>
      <c r="I3177" s="19" t="s">
        <v>4315</v>
      </c>
      <c r="O3177" s="19" t="s">
        <v>10769</v>
      </c>
      <c r="P3177" s="20"/>
      <c r="R3177" s="19">
        <v>5730</v>
      </c>
      <c r="S3177" s="19" t="str">
        <f>IF(COUNTIF($B$2:B3177,B3177)&gt;1,"重複","")</f>
        <v/>
      </c>
      <c r="T3177" s="19" t="s">
        <v>11124</v>
      </c>
    </row>
    <row r="3178" spans="1:20" s="19" customFormat="1" hidden="1">
      <c r="A3178" s="19">
        <v>720060578</v>
      </c>
      <c r="B3178" s="19">
        <v>20078757</v>
      </c>
      <c r="C3178" s="19" t="s">
        <v>4313</v>
      </c>
      <c r="D3178" s="19" t="s">
        <v>4314</v>
      </c>
      <c r="E3178" s="20">
        <v>39002</v>
      </c>
      <c r="F3178" s="20">
        <v>39172</v>
      </c>
      <c r="G3178" s="19" t="s">
        <v>75</v>
      </c>
      <c r="H3178" s="19" t="s">
        <v>94</v>
      </c>
      <c r="I3178" s="19" t="s">
        <v>4588</v>
      </c>
      <c r="O3178" s="19" t="s">
        <v>10768</v>
      </c>
      <c r="P3178" s="20"/>
      <c r="R3178" s="19">
        <v>5730</v>
      </c>
      <c r="S3178" s="19" t="str">
        <f>IF(COUNTIF($B$2:B3178,B3178)&gt;1,"重複","")</f>
        <v/>
      </c>
      <c r="T3178" s="19" t="s">
        <v>11124</v>
      </c>
    </row>
    <row r="3179" spans="1:20" s="19" customFormat="1" hidden="1">
      <c r="A3179" s="19">
        <v>720060579</v>
      </c>
      <c r="B3179" s="19">
        <v>20083735</v>
      </c>
      <c r="C3179" s="19" t="s">
        <v>5545</v>
      </c>
      <c r="D3179" s="19" t="s">
        <v>5546</v>
      </c>
      <c r="E3179" s="20">
        <v>39190</v>
      </c>
      <c r="F3179" s="20">
        <v>39538</v>
      </c>
      <c r="G3179" s="19" t="s">
        <v>75</v>
      </c>
      <c r="H3179" s="19" t="s">
        <v>43</v>
      </c>
      <c r="I3179" s="19" t="s">
        <v>12016</v>
      </c>
      <c r="O3179" s="19" t="s">
        <v>10771</v>
      </c>
      <c r="P3179" s="20"/>
      <c r="R3179" s="19">
        <v>6230</v>
      </c>
      <c r="S3179" s="19" t="str">
        <f>IF(COUNTIF($B$2:B3179,B3179)&gt;1,"重複","")</f>
        <v/>
      </c>
      <c r="T3179" s="19" t="s">
        <v>11124</v>
      </c>
    </row>
    <row r="3180" spans="1:20" s="19" customFormat="1" hidden="1">
      <c r="A3180" s="19">
        <v>720060579</v>
      </c>
      <c r="B3180" s="19">
        <v>20036469</v>
      </c>
      <c r="C3180" s="19" t="s">
        <v>5545</v>
      </c>
      <c r="D3180" s="19" t="s">
        <v>5546</v>
      </c>
      <c r="E3180" s="20">
        <v>36069</v>
      </c>
      <c r="F3180" s="20">
        <v>36250</v>
      </c>
      <c r="G3180" s="19" t="s">
        <v>75</v>
      </c>
      <c r="H3180" s="19" t="s">
        <v>28</v>
      </c>
      <c r="I3180" s="19" t="s">
        <v>6202</v>
      </c>
      <c r="O3180" s="19" t="s">
        <v>10787</v>
      </c>
      <c r="P3180" s="20"/>
      <c r="R3180" s="19">
        <v>2370</v>
      </c>
      <c r="S3180" s="19" t="str">
        <f>IF(COUNTIF($B$2:B3180,B3180)&gt;1,"重複","")</f>
        <v/>
      </c>
      <c r="T3180" s="19" t="s">
        <v>11124</v>
      </c>
    </row>
    <row r="3181" spans="1:20" s="19" customFormat="1" hidden="1">
      <c r="A3181" s="19">
        <v>720060580</v>
      </c>
      <c r="B3181" s="19">
        <v>20078766</v>
      </c>
      <c r="C3181" s="19" t="s">
        <v>6684</v>
      </c>
      <c r="D3181" s="19" t="s">
        <v>6685</v>
      </c>
      <c r="E3181" s="20">
        <v>39052</v>
      </c>
      <c r="F3181" s="20">
        <v>39172</v>
      </c>
      <c r="G3181" s="19" t="s">
        <v>75</v>
      </c>
      <c r="H3181" s="19" t="s">
        <v>94</v>
      </c>
      <c r="I3181" s="19" t="s">
        <v>6686</v>
      </c>
      <c r="O3181" s="19" t="s">
        <v>10768</v>
      </c>
      <c r="P3181" s="20"/>
      <c r="R3181" s="19">
        <v>5600</v>
      </c>
      <c r="S3181" s="19" t="str">
        <f>IF(COUNTIF($B$2:B3181,B3181)&gt;1,"重複","")</f>
        <v/>
      </c>
      <c r="T3181" s="19" t="s">
        <v>11124</v>
      </c>
    </row>
    <row r="3182" spans="1:20" s="19" customFormat="1" hidden="1">
      <c r="A3182" s="19">
        <v>720060581</v>
      </c>
      <c r="B3182" s="19">
        <v>20078836</v>
      </c>
      <c r="C3182" s="19" t="s">
        <v>13474</v>
      </c>
      <c r="D3182" s="19" t="s">
        <v>13475</v>
      </c>
      <c r="E3182" s="20">
        <v>39002</v>
      </c>
      <c r="F3182" s="20">
        <v>39172</v>
      </c>
      <c r="G3182" s="19" t="s">
        <v>12416</v>
      </c>
      <c r="H3182" s="19" t="s">
        <v>119</v>
      </c>
      <c r="I3182" s="19" t="s">
        <v>1831</v>
      </c>
      <c r="O3182" s="19" t="s">
        <v>10792</v>
      </c>
      <c r="P3182" s="20"/>
      <c r="R3182" s="19">
        <v>0</v>
      </c>
      <c r="S3182" s="19" t="str">
        <f>IF(COUNTIF($B$2:B3182,B3182)&gt;1,"重複","")</f>
        <v/>
      </c>
      <c r="T3182" s="19" t="s">
        <v>12418</v>
      </c>
    </row>
    <row r="3183" spans="1:20" s="19" customFormat="1" hidden="1">
      <c r="A3183" s="19">
        <v>720060582</v>
      </c>
      <c r="B3183" s="19">
        <v>20078845</v>
      </c>
      <c r="C3183" s="19" t="s">
        <v>6843</v>
      </c>
      <c r="D3183" s="19" t="s">
        <v>6844</v>
      </c>
      <c r="E3183" s="20">
        <v>39002</v>
      </c>
      <c r="F3183" s="20">
        <v>39172</v>
      </c>
      <c r="G3183" s="19" t="s">
        <v>75</v>
      </c>
      <c r="H3183" s="19" t="s">
        <v>119</v>
      </c>
      <c r="I3183" s="19" t="s">
        <v>1831</v>
      </c>
      <c r="O3183" s="19" t="s">
        <v>10792</v>
      </c>
      <c r="P3183" s="20"/>
      <c r="R3183" s="19">
        <v>6230</v>
      </c>
      <c r="S3183" s="19" t="str">
        <f>IF(COUNTIF($B$2:B3183,B3183)&gt;1,"重複","")</f>
        <v/>
      </c>
      <c r="T3183" s="19" t="s">
        <v>11124</v>
      </c>
    </row>
    <row r="3184" spans="1:20" s="19" customFormat="1" hidden="1">
      <c r="A3184" s="19">
        <v>720060584</v>
      </c>
      <c r="B3184" s="19">
        <v>20090245</v>
      </c>
      <c r="C3184" s="19" t="s">
        <v>3999</v>
      </c>
      <c r="D3184" s="19" t="s">
        <v>4000</v>
      </c>
      <c r="E3184" s="20">
        <v>39552</v>
      </c>
      <c r="F3184" s="20">
        <v>39903</v>
      </c>
      <c r="G3184" s="19" t="s">
        <v>75</v>
      </c>
      <c r="H3184" s="19" t="s">
        <v>2660</v>
      </c>
      <c r="I3184" s="19" t="s">
        <v>961</v>
      </c>
      <c r="O3184" s="19" t="s">
        <v>10769</v>
      </c>
      <c r="P3184" s="20"/>
      <c r="R3184" s="19">
        <v>5230</v>
      </c>
      <c r="S3184" s="19" t="str">
        <f>IF(COUNTIF($B$2:B3184,B3184)&gt;1,"重複","")</f>
        <v/>
      </c>
      <c r="T3184" s="19" t="s">
        <v>11124</v>
      </c>
    </row>
    <row r="3185" spans="1:20" s="19" customFormat="1" hidden="1">
      <c r="A3185" s="19">
        <v>720060584</v>
      </c>
      <c r="B3185" s="19">
        <v>20078872</v>
      </c>
      <c r="C3185" s="19" t="s">
        <v>3999</v>
      </c>
      <c r="D3185" s="19" t="s">
        <v>4000</v>
      </c>
      <c r="E3185" s="20">
        <v>39002</v>
      </c>
      <c r="F3185" s="20">
        <v>39172</v>
      </c>
      <c r="G3185" s="19" t="s">
        <v>75</v>
      </c>
      <c r="H3185" s="19" t="s">
        <v>94</v>
      </c>
      <c r="I3185" s="19" t="s">
        <v>5953</v>
      </c>
      <c r="O3185" s="19" t="s">
        <v>10768</v>
      </c>
      <c r="P3185" s="20"/>
      <c r="R3185" s="19">
        <v>4740</v>
      </c>
      <c r="S3185" s="19" t="str">
        <f>IF(COUNTIF($B$2:B3185,B3185)&gt;1,"重複","")</f>
        <v/>
      </c>
      <c r="T3185" s="19" t="s">
        <v>11124</v>
      </c>
    </row>
    <row r="3186" spans="1:20" s="19" customFormat="1" hidden="1">
      <c r="A3186" s="19">
        <v>720060585</v>
      </c>
      <c r="B3186" s="19">
        <v>20079061</v>
      </c>
      <c r="C3186" s="19" t="s">
        <v>6687</v>
      </c>
      <c r="D3186" s="19" t="s">
        <v>6688</v>
      </c>
      <c r="E3186" s="20">
        <v>39052</v>
      </c>
      <c r="F3186" s="20">
        <v>39172</v>
      </c>
      <c r="G3186" s="19" t="s">
        <v>75</v>
      </c>
      <c r="H3186" s="19" t="s">
        <v>33</v>
      </c>
      <c r="I3186" s="19" t="s">
        <v>1886</v>
      </c>
      <c r="O3186" s="19" t="s">
        <v>10770</v>
      </c>
      <c r="P3186" s="20"/>
      <c r="R3186" s="19">
        <v>6100</v>
      </c>
      <c r="S3186" s="19" t="str">
        <f>IF(COUNTIF($B$2:B3186,B3186)&gt;1,"重複","")</f>
        <v/>
      </c>
      <c r="T3186" s="19" t="s">
        <v>11124</v>
      </c>
    </row>
    <row r="3187" spans="1:20" s="19" customFormat="1" hidden="1">
      <c r="A3187" s="19">
        <v>720060586</v>
      </c>
      <c r="B3187" s="19">
        <v>20079186</v>
      </c>
      <c r="C3187" s="19" t="s">
        <v>5680</v>
      </c>
      <c r="D3187" s="19" t="s">
        <v>5681</v>
      </c>
      <c r="E3187" s="20">
        <v>39002</v>
      </c>
      <c r="F3187" s="20">
        <v>39172</v>
      </c>
      <c r="G3187" s="19" t="s">
        <v>75</v>
      </c>
      <c r="H3187" s="19" t="s">
        <v>2660</v>
      </c>
      <c r="I3187" s="19" t="s">
        <v>5259</v>
      </c>
      <c r="O3187" s="19" t="s">
        <v>10769</v>
      </c>
      <c r="P3187" s="20"/>
      <c r="R3187" s="19">
        <v>0</v>
      </c>
      <c r="S3187" s="19" t="str">
        <f>IF(COUNTIF($B$2:B3187,B3187)&gt;1,"重複","")</f>
        <v/>
      </c>
      <c r="T3187" s="19" t="s">
        <v>11124</v>
      </c>
    </row>
    <row r="3188" spans="1:20" s="19" customFormat="1" hidden="1">
      <c r="A3188" s="19">
        <v>720060587</v>
      </c>
      <c r="B3188" s="19">
        <v>20079195</v>
      </c>
      <c r="C3188" s="19" t="s">
        <v>13476</v>
      </c>
      <c r="D3188" s="19" t="s">
        <v>13477</v>
      </c>
      <c r="E3188" s="20">
        <v>39002</v>
      </c>
      <c r="F3188" s="20">
        <v>39172</v>
      </c>
      <c r="G3188" s="19" t="s">
        <v>12416</v>
      </c>
      <c r="H3188" s="19" t="s">
        <v>2660</v>
      </c>
      <c r="I3188" s="19" t="s">
        <v>5259</v>
      </c>
      <c r="O3188" s="19" t="s">
        <v>10769</v>
      </c>
      <c r="P3188" s="20"/>
      <c r="R3188" s="19">
        <v>0</v>
      </c>
      <c r="S3188" s="19" t="str">
        <f>IF(COUNTIF($B$2:B3188,B3188)&gt;1,"重複","")</f>
        <v/>
      </c>
      <c r="T3188" s="19" t="s">
        <v>12418</v>
      </c>
    </row>
    <row r="3189" spans="1:20" s="19" customFormat="1" hidden="1">
      <c r="A3189" s="19">
        <v>720060588</v>
      </c>
      <c r="B3189" s="19">
        <v>20079201</v>
      </c>
      <c r="C3189" s="19" t="s">
        <v>4904</v>
      </c>
      <c r="D3189" s="19" t="s">
        <v>4905</v>
      </c>
      <c r="E3189" s="20">
        <v>39002</v>
      </c>
      <c r="F3189" s="20">
        <v>39172</v>
      </c>
      <c r="G3189" s="19" t="s">
        <v>75</v>
      </c>
      <c r="H3189" s="19" t="s">
        <v>2660</v>
      </c>
      <c r="I3189" s="19" t="s">
        <v>5259</v>
      </c>
      <c r="O3189" s="19" t="s">
        <v>10769</v>
      </c>
      <c r="P3189" s="20"/>
      <c r="R3189" s="19">
        <v>0</v>
      </c>
      <c r="S3189" s="19" t="str">
        <f>IF(COUNTIF($B$2:B3189,B3189)&gt;1,"重複","")</f>
        <v/>
      </c>
      <c r="T3189" s="19" t="s">
        <v>11124</v>
      </c>
    </row>
    <row r="3190" spans="1:20" s="19" customFormat="1" hidden="1">
      <c r="A3190" s="19">
        <v>720060589</v>
      </c>
      <c r="B3190" s="19">
        <v>20079210</v>
      </c>
      <c r="C3190" s="19" t="s">
        <v>13478</v>
      </c>
      <c r="D3190" s="19" t="s">
        <v>13479</v>
      </c>
      <c r="E3190" s="20">
        <v>39002</v>
      </c>
      <c r="F3190" s="20">
        <v>39172</v>
      </c>
      <c r="G3190" s="19" t="s">
        <v>12416</v>
      </c>
      <c r="H3190" s="19" t="s">
        <v>2660</v>
      </c>
      <c r="I3190" s="19" t="s">
        <v>5259</v>
      </c>
      <c r="O3190" s="19" t="s">
        <v>10769</v>
      </c>
      <c r="P3190" s="20"/>
      <c r="R3190" s="19">
        <v>0</v>
      </c>
      <c r="S3190" s="19" t="str">
        <f>IF(COUNTIF($B$2:B3190,B3190)&gt;1,"重複","")</f>
        <v/>
      </c>
      <c r="T3190" s="19" t="s">
        <v>12418</v>
      </c>
    </row>
    <row r="3191" spans="1:20" s="19" customFormat="1" hidden="1">
      <c r="A3191" s="19">
        <v>720060590</v>
      </c>
      <c r="B3191" s="19">
        <v>20123013</v>
      </c>
      <c r="C3191" s="19" t="s">
        <v>4125</v>
      </c>
      <c r="D3191" s="19" t="s">
        <v>4126</v>
      </c>
      <c r="E3191" s="20">
        <v>40869</v>
      </c>
      <c r="F3191" s="20">
        <v>40999</v>
      </c>
      <c r="G3191" s="19" t="s">
        <v>12416</v>
      </c>
      <c r="H3191" s="19" t="s">
        <v>1545</v>
      </c>
      <c r="I3191" s="19" t="s">
        <v>1831</v>
      </c>
      <c r="O3191" s="19" t="s">
        <v>10772</v>
      </c>
      <c r="P3191" s="20"/>
      <c r="R3191" s="19">
        <v>0</v>
      </c>
      <c r="S3191" s="19" t="str">
        <f>IF(COUNTIF($B$2:B3191,B3191)&gt;1,"重複","")</f>
        <v/>
      </c>
      <c r="T3191" s="19" t="s">
        <v>12418</v>
      </c>
    </row>
    <row r="3192" spans="1:20" s="19" customFormat="1" hidden="1">
      <c r="A3192" s="19">
        <v>720060590</v>
      </c>
      <c r="B3192" s="19">
        <v>20107115</v>
      </c>
      <c r="C3192" s="19" t="s">
        <v>4125</v>
      </c>
      <c r="D3192" s="19" t="s">
        <v>4126</v>
      </c>
      <c r="E3192" s="20">
        <v>40280</v>
      </c>
      <c r="F3192" s="20">
        <v>40633</v>
      </c>
      <c r="G3192" s="19" t="s">
        <v>75</v>
      </c>
      <c r="H3192" s="19" t="s">
        <v>94</v>
      </c>
      <c r="I3192" s="19" t="s">
        <v>1846</v>
      </c>
      <c r="O3192" s="19" t="s">
        <v>10768</v>
      </c>
      <c r="P3192" s="20"/>
      <c r="R3192" s="19">
        <v>5230</v>
      </c>
      <c r="S3192" s="19" t="str">
        <f>IF(COUNTIF($B$2:B3192,B3192)&gt;1,"重複","")</f>
        <v/>
      </c>
      <c r="T3192" s="19" t="s">
        <v>11124</v>
      </c>
    </row>
    <row r="3193" spans="1:20" s="19" customFormat="1" hidden="1">
      <c r="A3193" s="19">
        <v>720060590</v>
      </c>
      <c r="B3193" s="19">
        <v>20079229</v>
      </c>
      <c r="C3193" s="19" t="s">
        <v>4125</v>
      </c>
      <c r="D3193" s="19" t="s">
        <v>4126</v>
      </c>
      <c r="E3193" s="20">
        <v>39002</v>
      </c>
      <c r="F3193" s="20">
        <v>39172</v>
      </c>
      <c r="G3193" s="19" t="s">
        <v>75</v>
      </c>
      <c r="H3193" s="19" t="s">
        <v>2660</v>
      </c>
      <c r="I3193" s="19" t="s">
        <v>5259</v>
      </c>
      <c r="O3193" s="19" t="s">
        <v>10769</v>
      </c>
      <c r="P3193" s="20"/>
      <c r="R3193" s="19">
        <v>0</v>
      </c>
      <c r="S3193" s="19" t="str">
        <f>IF(COUNTIF($B$2:B3193,B3193)&gt;1,"重複","")</f>
        <v/>
      </c>
      <c r="T3193" s="19" t="s">
        <v>11124</v>
      </c>
    </row>
    <row r="3194" spans="1:20" s="19" customFormat="1" hidden="1">
      <c r="A3194" s="19">
        <v>720060591</v>
      </c>
      <c r="B3194" s="19">
        <v>20079238</v>
      </c>
      <c r="C3194" s="19" t="s">
        <v>13480</v>
      </c>
      <c r="D3194" s="19" t="s">
        <v>13481</v>
      </c>
      <c r="E3194" s="20">
        <v>39022</v>
      </c>
      <c r="F3194" s="20">
        <v>39172</v>
      </c>
      <c r="G3194" s="19" t="s">
        <v>12416</v>
      </c>
      <c r="H3194" s="19" t="s">
        <v>2660</v>
      </c>
      <c r="I3194" s="19" t="s">
        <v>5259</v>
      </c>
      <c r="O3194" s="19" t="s">
        <v>10769</v>
      </c>
      <c r="P3194" s="20"/>
      <c r="R3194" s="19">
        <v>0</v>
      </c>
      <c r="S3194" s="19" t="str">
        <f>IF(COUNTIF($B$2:B3194,B3194)&gt;1,"重複","")</f>
        <v/>
      </c>
      <c r="T3194" s="19" t="s">
        <v>12418</v>
      </c>
    </row>
    <row r="3195" spans="1:20" s="19" customFormat="1" hidden="1">
      <c r="A3195" s="19">
        <v>720060592</v>
      </c>
      <c r="B3195" s="19">
        <v>20079247</v>
      </c>
      <c r="C3195" s="19" t="s">
        <v>3242</v>
      </c>
      <c r="D3195" s="19" t="s">
        <v>3243</v>
      </c>
      <c r="E3195" s="20">
        <v>39022</v>
      </c>
      <c r="F3195" s="20">
        <v>39172</v>
      </c>
      <c r="G3195" s="19" t="s">
        <v>75</v>
      </c>
      <c r="H3195" s="19" t="s">
        <v>2660</v>
      </c>
      <c r="I3195" s="19" t="s">
        <v>5259</v>
      </c>
      <c r="O3195" s="19" t="s">
        <v>10769</v>
      </c>
      <c r="P3195" s="20">
        <v>41374</v>
      </c>
      <c r="Q3195" s="19" t="s">
        <v>29</v>
      </c>
      <c r="R3195" s="19">
        <v>0</v>
      </c>
      <c r="S3195" s="19" t="str">
        <f>IF(COUNTIF($B$2:B3195,B3195)&gt;1,"重複","")</f>
        <v/>
      </c>
      <c r="T3195" s="19" t="s">
        <v>11124</v>
      </c>
    </row>
    <row r="3196" spans="1:20" s="19" customFormat="1" hidden="1">
      <c r="A3196" s="19">
        <v>720060593</v>
      </c>
      <c r="B3196" s="19">
        <v>20079256</v>
      </c>
      <c r="C3196" s="19" t="s">
        <v>13482</v>
      </c>
      <c r="D3196" s="19" t="s">
        <v>13483</v>
      </c>
      <c r="E3196" s="20">
        <v>39022</v>
      </c>
      <c r="F3196" s="20">
        <v>39172</v>
      </c>
      <c r="G3196" s="19" t="s">
        <v>12416</v>
      </c>
      <c r="H3196" s="19" t="s">
        <v>2660</v>
      </c>
      <c r="I3196" s="19" t="s">
        <v>5259</v>
      </c>
      <c r="O3196" s="19" t="s">
        <v>10769</v>
      </c>
      <c r="P3196" s="20"/>
      <c r="R3196" s="19">
        <v>0</v>
      </c>
      <c r="S3196" s="19" t="str">
        <f>IF(COUNTIF($B$2:B3196,B3196)&gt;1,"重複","")</f>
        <v/>
      </c>
      <c r="T3196" s="19" t="s">
        <v>12418</v>
      </c>
    </row>
    <row r="3197" spans="1:20" s="19" customFormat="1" hidden="1">
      <c r="A3197" s="19">
        <v>720060594</v>
      </c>
      <c r="B3197" s="19">
        <v>20079265</v>
      </c>
      <c r="C3197" s="19" t="s">
        <v>13484</v>
      </c>
      <c r="D3197" s="19" t="s">
        <v>13485</v>
      </c>
      <c r="E3197" s="20">
        <v>39022</v>
      </c>
      <c r="F3197" s="20">
        <v>39172</v>
      </c>
      <c r="G3197" s="19" t="s">
        <v>12416</v>
      </c>
      <c r="H3197" s="19" t="s">
        <v>2660</v>
      </c>
      <c r="I3197" s="19" t="s">
        <v>5259</v>
      </c>
      <c r="O3197" s="19" t="s">
        <v>10769</v>
      </c>
      <c r="P3197" s="20"/>
      <c r="R3197" s="19">
        <v>0</v>
      </c>
      <c r="S3197" s="19" t="str">
        <f>IF(COUNTIF($B$2:B3197,B3197)&gt;1,"重複","")</f>
        <v/>
      </c>
      <c r="T3197" s="19" t="s">
        <v>12418</v>
      </c>
    </row>
    <row r="3198" spans="1:20" s="19" customFormat="1" hidden="1">
      <c r="A3198" s="19">
        <v>720060595</v>
      </c>
      <c r="B3198" s="19">
        <v>20079274</v>
      </c>
      <c r="C3198" s="19" t="s">
        <v>13486</v>
      </c>
      <c r="D3198" s="19" t="s">
        <v>13487</v>
      </c>
      <c r="E3198" s="20">
        <v>39092</v>
      </c>
      <c r="F3198" s="20">
        <v>39172</v>
      </c>
      <c r="G3198" s="19" t="s">
        <v>12416</v>
      </c>
      <c r="H3198" s="19" t="s">
        <v>2660</v>
      </c>
      <c r="I3198" s="19" t="s">
        <v>5259</v>
      </c>
      <c r="O3198" s="19" t="s">
        <v>10769</v>
      </c>
      <c r="P3198" s="20"/>
      <c r="R3198" s="19">
        <v>0</v>
      </c>
      <c r="S3198" s="19" t="str">
        <f>IF(COUNTIF($B$2:B3198,B3198)&gt;1,"重複","")</f>
        <v/>
      </c>
      <c r="T3198" s="19" t="s">
        <v>12418</v>
      </c>
    </row>
    <row r="3199" spans="1:20" s="19" customFormat="1" hidden="1">
      <c r="A3199" s="19">
        <v>720060596</v>
      </c>
      <c r="B3199" s="19">
        <v>20079283</v>
      </c>
      <c r="C3199" s="19" t="s">
        <v>6728</v>
      </c>
      <c r="D3199" s="19" t="s">
        <v>6729</v>
      </c>
      <c r="E3199" s="20">
        <v>39022</v>
      </c>
      <c r="F3199" s="20">
        <v>39172</v>
      </c>
      <c r="G3199" s="19" t="s">
        <v>75</v>
      </c>
      <c r="H3199" s="19" t="s">
        <v>2660</v>
      </c>
      <c r="I3199" s="19" t="s">
        <v>5259</v>
      </c>
      <c r="O3199" s="19" t="s">
        <v>10769</v>
      </c>
      <c r="P3199" s="20"/>
      <c r="R3199" s="19">
        <v>5230</v>
      </c>
      <c r="S3199" s="19" t="str">
        <f>IF(COUNTIF($B$2:B3199,B3199)&gt;1,"重複","")</f>
        <v/>
      </c>
      <c r="T3199" s="19" t="s">
        <v>11124</v>
      </c>
    </row>
    <row r="3200" spans="1:20" s="19" customFormat="1" hidden="1">
      <c r="A3200" s="19">
        <v>720060597</v>
      </c>
      <c r="B3200" s="19">
        <v>20079292</v>
      </c>
      <c r="C3200" s="19" t="s">
        <v>5954</v>
      </c>
      <c r="D3200" s="19" t="s">
        <v>5955</v>
      </c>
      <c r="E3200" s="20">
        <v>39002</v>
      </c>
      <c r="F3200" s="20">
        <v>39172</v>
      </c>
      <c r="G3200" s="19" t="s">
        <v>75</v>
      </c>
      <c r="H3200" s="19" t="s">
        <v>2660</v>
      </c>
      <c r="I3200" s="19" t="s">
        <v>5259</v>
      </c>
      <c r="O3200" s="19" t="s">
        <v>10769</v>
      </c>
      <c r="P3200" s="20"/>
      <c r="R3200" s="19">
        <v>6100</v>
      </c>
      <c r="S3200" s="19" t="str">
        <f>IF(COUNTIF($B$2:B3200,B3200)&gt;1,"重複","")</f>
        <v/>
      </c>
      <c r="T3200" s="19" t="s">
        <v>11124</v>
      </c>
    </row>
    <row r="3201" spans="1:20" s="19" customFormat="1" hidden="1">
      <c r="A3201" s="19">
        <v>720060598</v>
      </c>
      <c r="B3201" s="19">
        <v>20079317</v>
      </c>
      <c r="C3201" s="19" t="s">
        <v>6847</v>
      </c>
      <c r="D3201" s="19" t="s">
        <v>6848</v>
      </c>
      <c r="E3201" s="20">
        <v>39002</v>
      </c>
      <c r="F3201" s="20">
        <v>39172</v>
      </c>
      <c r="G3201" s="19" t="s">
        <v>75</v>
      </c>
      <c r="H3201" s="19" t="s">
        <v>2660</v>
      </c>
      <c r="I3201" s="19" t="s">
        <v>5259</v>
      </c>
      <c r="O3201" s="19" t="s">
        <v>10769</v>
      </c>
      <c r="P3201" s="20"/>
      <c r="R3201" s="19">
        <v>4190</v>
      </c>
      <c r="S3201" s="19" t="str">
        <f>IF(COUNTIF($B$2:B3201,B3201)&gt;1,"重複","")</f>
        <v/>
      </c>
      <c r="T3201" s="19" t="s">
        <v>11124</v>
      </c>
    </row>
    <row r="3202" spans="1:20" s="19" customFormat="1" hidden="1">
      <c r="A3202" s="19">
        <v>720060599</v>
      </c>
      <c r="B3202" s="19">
        <v>20079326</v>
      </c>
      <c r="C3202" s="19" t="s">
        <v>5226</v>
      </c>
      <c r="D3202" s="19" t="s">
        <v>5227</v>
      </c>
      <c r="E3202" s="20">
        <v>38991</v>
      </c>
      <c r="F3202" s="20">
        <v>39172</v>
      </c>
      <c r="G3202" s="19" t="s">
        <v>75</v>
      </c>
      <c r="H3202" s="19" t="s">
        <v>43</v>
      </c>
      <c r="I3202" s="19" t="s">
        <v>5228</v>
      </c>
      <c r="O3202" s="19" t="s">
        <v>10771</v>
      </c>
      <c r="P3202" s="20"/>
      <c r="R3202" s="19">
        <v>5230</v>
      </c>
      <c r="S3202" s="19" t="str">
        <f>IF(COUNTIF($B$2:B3202,B3202)&gt;1,"重複","")</f>
        <v/>
      </c>
      <c r="T3202" s="19" t="s">
        <v>11124</v>
      </c>
    </row>
    <row r="3203" spans="1:20" s="19" customFormat="1" hidden="1">
      <c r="A3203" s="19">
        <v>720060600</v>
      </c>
      <c r="B3203" s="19">
        <v>20079335</v>
      </c>
      <c r="C3203" s="19" t="s">
        <v>4799</v>
      </c>
      <c r="D3203" s="19" t="s">
        <v>4800</v>
      </c>
      <c r="E3203" s="20">
        <v>38991</v>
      </c>
      <c r="F3203" s="20">
        <v>39172</v>
      </c>
      <c r="G3203" s="19" t="s">
        <v>75</v>
      </c>
      <c r="H3203" s="19" t="s">
        <v>43</v>
      </c>
      <c r="I3203" s="19" t="s">
        <v>2331</v>
      </c>
      <c r="O3203" s="19" t="s">
        <v>10771</v>
      </c>
      <c r="P3203" s="20"/>
      <c r="R3203" s="19">
        <v>5230</v>
      </c>
      <c r="S3203" s="19" t="str">
        <f>IF(COUNTIF($B$2:B3203,B3203)&gt;1,"重複","")</f>
        <v/>
      </c>
      <c r="T3203" s="19" t="s">
        <v>11124</v>
      </c>
    </row>
    <row r="3204" spans="1:20" s="19" customFormat="1" hidden="1">
      <c r="A3204" s="19">
        <v>720060601</v>
      </c>
      <c r="B3204" s="19">
        <v>20079344</v>
      </c>
      <c r="C3204" s="19" t="s">
        <v>6858</v>
      </c>
      <c r="D3204" s="19" t="s">
        <v>6859</v>
      </c>
      <c r="E3204" s="20">
        <v>38991</v>
      </c>
      <c r="F3204" s="20">
        <v>39172</v>
      </c>
      <c r="G3204" s="19" t="s">
        <v>75</v>
      </c>
      <c r="H3204" s="19" t="s">
        <v>43</v>
      </c>
      <c r="I3204" s="19" t="s">
        <v>6158</v>
      </c>
      <c r="O3204" s="19" t="s">
        <v>10771</v>
      </c>
      <c r="P3204" s="20"/>
      <c r="R3204" s="19">
        <v>6600</v>
      </c>
      <c r="S3204" s="19" t="str">
        <f>IF(COUNTIF($B$2:B3204,B3204)&gt;1,"重複","")</f>
        <v/>
      </c>
      <c r="T3204" s="19" t="s">
        <v>11124</v>
      </c>
    </row>
    <row r="3205" spans="1:20" s="19" customFormat="1" hidden="1">
      <c r="A3205" s="19">
        <v>720060602</v>
      </c>
      <c r="B3205" s="19">
        <v>20079362</v>
      </c>
      <c r="C3205" s="19" t="s">
        <v>6860</v>
      </c>
      <c r="D3205" s="19" t="s">
        <v>6861</v>
      </c>
      <c r="E3205" s="20">
        <v>38991</v>
      </c>
      <c r="F3205" s="20">
        <v>39172</v>
      </c>
      <c r="G3205" s="19" t="s">
        <v>75</v>
      </c>
      <c r="H3205" s="19" t="s">
        <v>43</v>
      </c>
      <c r="I3205" s="19" t="s">
        <v>629</v>
      </c>
      <c r="O3205" s="19" t="s">
        <v>10771</v>
      </c>
      <c r="P3205" s="20"/>
      <c r="R3205" s="19">
        <v>6600</v>
      </c>
      <c r="S3205" s="19" t="str">
        <f>IF(COUNTIF($B$2:B3205,B3205)&gt;1,"重複","")</f>
        <v/>
      </c>
      <c r="T3205" s="19" t="s">
        <v>11124</v>
      </c>
    </row>
    <row r="3206" spans="1:20" s="19" customFormat="1" hidden="1">
      <c r="A3206" s="19">
        <v>720060603</v>
      </c>
      <c r="B3206" s="19">
        <v>20079371</v>
      </c>
      <c r="C3206" s="19" t="s">
        <v>6862</v>
      </c>
      <c r="D3206" s="19" t="s">
        <v>6863</v>
      </c>
      <c r="E3206" s="20">
        <v>38991</v>
      </c>
      <c r="F3206" s="20">
        <v>39172</v>
      </c>
      <c r="G3206" s="19" t="s">
        <v>75</v>
      </c>
      <c r="H3206" s="19" t="s">
        <v>43</v>
      </c>
      <c r="I3206" s="19" t="s">
        <v>5140</v>
      </c>
      <c r="O3206" s="19" t="s">
        <v>10771</v>
      </c>
      <c r="P3206" s="20"/>
      <c r="R3206" s="19">
        <v>6230</v>
      </c>
      <c r="S3206" s="19" t="str">
        <f>IF(COUNTIF($B$2:B3206,B3206)&gt;1,"重複","")</f>
        <v/>
      </c>
      <c r="T3206" s="19" t="s">
        <v>11124</v>
      </c>
    </row>
    <row r="3207" spans="1:20" s="19" customFormat="1" hidden="1">
      <c r="A3207" s="19">
        <v>720060604</v>
      </c>
      <c r="B3207" s="19">
        <v>20079381</v>
      </c>
      <c r="C3207" s="19" t="s">
        <v>6345</v>
      </c>
      <c r="D3207" s="19" t="s">
        <v>6346</v>
      </c>
      <c r="E3207" s="20">
        <v>38991</v>
      </c>
      <c r="F3207" s="20">
        <v>39172</v>
      </c>
      <c r="G3207" s="19" t="s">
        <v>75</v>
      </c>
      <c r="H3207" s="19" t="s">
        <v>43</v>
      </c>
      <c r="I3207" s="19" t="s">
        <v>12326</v>
      </c>
      <c r="O3207" s="19" t="s">
        <v>10771</v>
      </c>
      <c r="P3207" s="20"/>
      <c r="R3207" s="19">
        <v>5230</v>
      </c>
      <c r="S3207" s="19" t="str">
        <f>IF(COUNTIF($B$2:B3207,B3207)&gt;1,"重複","")</f>
        <v/>
      </c>
      <c r="T3207" s="19" t="s">
        <v>11124</v>
      </c>
    </row>
    <row r="3208" spans="1:20" s="19" customFormat="1" hidden="1">
      <c r="A3208" s="19">
        <v>720060606</v>
      </c>
      <c r="B3208" s="19">
        <v>20079432</v>
      </c>
      <c r="C3208" s="19" t="s">
        <v>4658</v>
      </c>
      <c r="D3208" s="19" t="s">
        <v>4659</v>
      </c>
      <c r="E3208" s="20">
        <v>38991</v>
      </c>
      <c r="F3208" s="20">
        <v>39172</v>
      </c>
      <c r="G3208" s="19" t="s">
        <v>75</v>
      </c>
      <c r="H3208" s="19" t="s">
        <v>43</v>
      </c>
      <c r="I3208" s="19" t="s">
        <v>1420</v>
      </c>
      <c r="O3208" s="19" t="s">
        <v>10771</v>
      </c>
      <c r="P3208" s="20"/>
      <c r="R3208" s="19">
        <v>5230</v>
      </c>
      <c r="S3208" s="19" t="str">
        <f>IF(COUNTIF($B$2:B3208,B3208)&gt;1,"重複","")</f>
        <v/>
      </c>
      <c r="T3208" s="19" t="s">
        <v>11124</v>
      </c>
    </row>
    <row r="3209" spans="1:20" s="19" customFormat="1" hidden="1">
      <c r="A3209" s="19">
        <v>720060607</v>
      </c>
      <c r="B3209" s="19">
        <v>20079441</v>
      </c>
      <c r="C3209" s="19" t="s">
        <v>2726</v>
      </c>
      <c r="D3209" s="19" t="s">
        <v>2727</v>
      </c>
      <c r="E3209" s="20">
        <v>38991</v>
      </c>
      <c r="F3209" s="20">
        <v>39172</v>
      </c>
      <c r="G3209" s="19" t="s">
        <v>75</v>
      </c>
      <c r="H3209" s="19" t="s">
        <v>43</v>
      </c>
      <c r="I3209" s="19" t="s">
        <v>589</v>
      </c>
      <c r="O3209" s="19" t="s">
        <v>10771</v>
      </c>
      <c r="P3209" s="20">
        <v>42278</v>
      </c>
      <c r="Q3209" s="19" t="s">
        <v>29</v>
      </c>
      <c r="R3209" s="19">
        <v>6230</v>
      </c>
      <c r="S3209" s="19" t="str">
        <f>IF(COUNTIF($B$2:B3209,B3209)&gt;1,"重複","")</f>
        <v/>
      </c>
      <c r="T3209" s="19" t="s">
        <v>11124</v>
      </c>
    </row>
    <row r="3210" spans="1:20" s="19" customFormat="1" hidden="1">
      <c r="A3210" s="19">
        <v>720060608</v>
      </c>
      <c r="B3210" s="19">
        <v>20079451</v>
      </c>
      <c r="C3210" s="19" t="s">
        <v>6864</v>
      </c>
      <c r="D3210" s="19" t="s">
        <v>6865</v>
      </c>
      <c r="E3210" s="20">
        <v>38991</v>
      </c>
      <c r="F3210" s="20">
        <v>39172</v>
      </c>
      <c r="G3210" s="19" t="s">
        <v>75</v>
      </c>
      <c r="H3210" s="19" t="s">
        <v>43</v>
      </c>
      <c r="I3210" s="19" t="s">
        <v>589</v>
      </c>
      <c r="O3210" s="19" t="s">
        <v>10771</v>
      </c>
      <c r="P3210" s="20"/>
      <c r="R3210" s="19">
        <v>6600</v>
      </c>
      <c r="S3210" s="19" t="str">
        <f>IF(COUNTIF($B$2:B3210,B3210)&gt;1,"重複","")</f>
        <v/>
      </c>
      <c r="T3210" s="19" t="s">
        <v>11124</v>
      </c>
    </row>
    <row r="3211" spans="1:20" s="19" customFormat="1" hidden="1">
      <c r="A3211" s="19">
        <v>720060609</v>
      </c>
      <c r="B3211" s="19">
        <v>20079460</v>
      </c>
      <c r="C3211" s="19" t="s">
        <v>6866</v>
      </c>
      <c r="D3211" s="19" t="s">
        <v>6867</v>
      </c>
      <c r="E3211" s="20">
        <v>38991</v>
      </c>
      <c r="F3211" s="20">
        <v>39172</v>
      </c>
      <c r="G3211" s="19" t="s">
        <v>75</v>
      </c>
      <c r="H3211" s="19" t="s">
        <v>43</v>
      </c>
      <c r="I3211" s="19" t="s">
        <v>46</v>
      </c>
      <c r="O3211" s="19" t="s">
        <v>10771</v>
      </c>
      <c r="P3211" s="20"/>
      <c r="R3211" s="19">
        <v>6600</v>
      </c>
      <c r="S3211" s="19" t="str">
        <f>IF(COUNTIF($B$2:B3211,B3211)&gt;1,"重複","")</f>
        <v/>
      </c>
      <c r="T3211" s="19" t="s">
        <v>11124</v>
      </c>
    </row>
    <row r="3212" spans="1:20" s="19" customFormat="1" hidden="1">
      <c r="A3212" s="19">
        <v>720060610</v>
      </c>
      <c r="B3212" s="19">
        <v>20079479</v>
      </c>
      <c r="C3212" s="19" t="s">
        <v>13488</v>
      </c>
      <c r="D3212" s="19" t="s">
        <v>13489</v>
      </c>
      <c r="E3212" s="20">
        <v>39006</v>
      </c>
      <c r="F3212" s="20">
        <v>39172</v>
      </c>
      <c r="G3212" s="19" t="s">
        <v>12416</v>
      </c>
      <c r="H3212" s="19" t="s">
        <v>43</v>
      </c>
      <c r="I3212" s="19" t="s">
        <v>238</v>
      </c>
      <c r="O3212" s="19" t="s">
        <v>10771</v>
      </c>
      <c r="P3212" s="20"/>
      <c r="R3212" s="19">
        <v>0</v>
      </c>
      <c r="S3212" s="19" t="str">
        <f>IF(COUNTIF($B$2:B3212,B3212)&gt;1,"重複","")</f>
        <v/>
      </c>
      <c r="T3212" s="19" t="s">
        <v>12418</v>
      </c>
    </row>
    <row r="3213" spans="1:20" s="19" customFormat="1" hidden="1">
      <c r="A3213" s="19">
        <v>720060611</v>
      </c>
      <c r="B3213" s="19">
        <v>20079488</v>
      </c>
      <c r="C3213" s="19" t="s">
        <v>1540</v>
      </c>
      <c r="D3213" s="19" t="s">
        <v>1541</v>
      </c>
      <c r="E3213" s="20">
        <v>38991</v>
      </c>
      <c r="F3213" s="20">
        <v>39172</v>
      </c>
      <c r="G3213" s="19" t="s">
        <v>75</v>
      </c>
      <c r="H3213" s="19" t="s">
        <v>43</v>
      </c>
      <c r="I3213" s="19" t="s">
        <v>1429</v>
      </c>
      <c r="O3213" s="19" t="s">
        <v>10771</v>
      </c>
      <c r="P3213" s="20"/>
      <c r="R3213" s="19">
        <v>6230</v>
      </c>
      <c r="S3213" s="19" t="str">
        <f>IF(COUNTIF($B$2:B3213,B3213)&gt;1,"重複","")</f>
        <v/>
      </c>
      <c r="T3213" s="19" t="s">
        <v>11124</v>
      </c>
    </row>
    <row r="3214" spans="1:20" s="19" customFormat="1" hidden="1">
      <c r="A3214" s="19">
        <v>720060612</v>
      </c>
      <c r="B3214" s="19">
        <v>20153724</v>
      </c>
      <c r="C3214" s="19" t="s">
        <v>164</v>
      </c>
      <c r="D3214" s="19" t="s">
        <v>165</v>
      </c>
      <c r="E3214" s="20">
        <v>42278</v>
      </c>
      <c r="F3214" s="20">
        <v>42460</v>
      </c>
      <c r="G3214" s="19" t="s">
        <v>12416</v>
      </c>
      <c r="H3214" s="19" t="s">
        <v>43</v>
      </c>
      <c r="I3214" s="19" t="s">
        <v>13410</v>
      </c>
      <c r="O3214" s="19" t="s">
        <v>10771</v>
      </c>
      <c r="P3214" s="20"/>
      <c r="R3214" s="19">
        <v>0</v>
      </c>
      <c r="S3214" s="19" t="str">
        <f>IF(COUNTIF($B$2:B3214,B3214)&gt;1,"重複","")</f>
        <v/>
      </c>
      <c r="T3214" s="19" t="s">
        <v>12418</v>
      </c>
    </row>
    <row r="3215" spans="1:20" s="19" customFormat="1" hidden="1">
      <c r="A3215" s="19">
        <v>720060612</v>
      </c>
      <c r="B3215" s="19">
        <v>20079497</v>
      </c>
      <c r="C3215" s="19" t="s">
        <v>164</v>
      </c>
      <c r="D3215" s="19" t="s">
        <v>165</v>
      </c>
      <c r="E3215" s="20">
        <v>38991</v>
      </c>
      <c r="F3215" s="20">
        <v>39172</v>
      </c>
      <c r="G3215" s="19" t="s">
        <v>75</v>
      </c>
      <c r="H3215" s="19" t="s">
        <v>43</v>
      </c>
      <c r="I3215" s="19" t="s">
        <v>589</v>
      </c>
      <c r="O3215" s="19" t="s">
        <v>10771</v>
      </c>
      <c r="P3215" s="20">
        <v>43374</v>
      </c>
      <c r="Q3215" s="19" t="s">
        <v>29</v>
      </c>
      <c r="R3215" s="19">
        <v>5230</v>
      </c>
      <c r="S3215" s="19" t="str">
        <f>IF(COUNTIF($B$2:B3215,B3215)&gt;1,"重複","")</f>
        <v/>
      </c>
      <c r="T3215" s="19" t="s">
        <v>11124</v>
      </c>
    </row>
    <row r="3216" spans="1:20" s="19" customFormat="1" hidden="1">
      <c r="A3216" s="19">
        <v>720060613</v>
      </c>
      <c r="B3216" s="19">
        <v>20079530</v>
      </c>
      <c r="C3216" s="19" t="s">
        <v>6090</v>
      </c>
      <c r="D3216" s="19" t="s">
        <v>6091</v>
      </c>
      <c r="E3216" s="20">
        <v>38991</v>
      </c>
      <c r="F3216" s="20">
        <v>39172</v>
      </c>
      <c r="G3216" s="19" t="s">
        <v>75</v>
      </c>
      <c r="H3216" s="19" t="s">
        <v>43</v>
      </c>
      <c r="I3216" s="19" t="s">
        <v>479</v>
      </c>
      <c r="O3216" s="19" t="s">
        <v>10771</v>
      </c>
      <c r="P3216" s="20"/>
      <c r="R3216" s="19">
        <v>6230</v>
      </c>
      <c r="S3216" s="19" t="str">
        <f>IF(COUNTIF($B$2:B3216,B3216)&gt;1,"重複","")</f>
        <v/>
      </c>
      <c r="T3216" s="19" t="s">
        <v>11124</v>
      </c>
    </row>
    <row r="3217" spans="1:20" s="19" customFormat="1" hidden="1">
      <c r="A3217" s="19">
        <v>720060614</v>
      </c>
      <c r="B3217" s="19">
        <v>20079628</v>
      </c>
      <c r="C3217" s="19" t="s">
        <v>13490</v>
      </c>
      <c r="D3217" s="19" t="s">
        <v>13491</v>
      </c>
      <c r="E3217" s="20">
        <v>39006</v>
      </c>
      <c r="F3217" s="20">
        <v>39172</v>
      </c>
      <c r="G3217" s="19" t="s">
        <v>12416</v>
      </c>
      <c r="H3217" s="19" t="s">
        <v>43</v>
      </c>
      <c r="I3217" s="19" t="s">
        <v>6651</v>
      </c>
      <c r="O3217" s="19" t="s">
        <v>10771</v>
      </c>
      <c r="P3217" s="20"/>
      <c r="R3217" s="19">
        <v>0</v>
      </c>
      <c r="S3217" s="19" t="str">
        <f>IF(COUNTIF($B$2:B3217,B3217)&gt;1,"重複","")</f>
        <v/>
      </c>
      <c r="T3217" s="19" t="s">
        <v>12418</v>
      </c>
    </row>
    <row r="3218" spans="1:20" s="19" customFormat="1" hidden="1">
      <c r="A3218" s="19">
        <v>720060615</v>
      </c>
      <c r="B3218" s="19">
        <v>20079780</v>
      </c>
      <c r="C3218" s="19" t="s">
        <v>6689</v>
      </c>
      <c r="D3218" s="19" t="s">
        <v>6690</v>
      </c>
      <c r="E3218" s="20">
        <v>39052</v>
      </c>
      <c r="F3218" s="20">
        <v>39172</v>
      </c>
      <c r="G3218" s="19" t="s">
        <v>75</v>
      </c>
      <c r="H3218" s="19" t="s">
        <v>33</v>
      </c>
      <c r="I3218" s="19" t="s">
        <v>3418</v>
      </c>
      <c r="O3218" s="19" t="s">
        <v>10770</v>
      </c>
      <c r="P3218" s="20"/>
      <c r="R3218" s="19">
        <v>6600</v>
      </c>
      <c r="S3218" s="19" t="str">
        <f>IF(COUNTIF($B$2:B3218,B3218)&gt;1,"重複","")</f>
        <v/>
      </c>
      <c r="T3218" s="19" t="s">
        <v>11124</v>
      </c>
    </row>
    <row r="3219" spans="1:20" s="19" customFormat="1" hidden="1">
      <c r="A3219" s="19">
        <v>720060616</v>
      </c>
      <c r="B3219" s="19">
        <v>20079799</v>
      </c>
      <c r="C3219" s="19" t="s">
        <v>6692</v>
      </c>
      <c r="D3219" s="19" t="s">
        <v>6693</v>
      </c>
      <c r="E3219" s="20">
        <v>39041</v>
      </c>
      <c r="F3219" s="20">
        <v>39172</v>
      </c>
      <c r="G3219" s="19" t="s">
        <v>75</v>
      </c>
      <c r="H3219" s="19" t="s">
        <v>28</v>
      </c>
      <c r="I3219" s="19" t="s">
        <v>6694</v>
      </c>
      <c r="O3219" s="19" t="s">
        <v>10787</v>
      </c>
      <c r="P3219" s="20"/>
      <c r="R3219" s="19">
        <v>6600</v>
      </c>
      <c r="S3219" s="19" t="str">
        <f>IF(COUNTIF($B$2:B3219,B3219)&gt;1,"重複","")</f>
        <v/>
      </c>
      <c r="T3219" s="19" t="s">
        <v>11124</v>
      </c>
    </row>
    <row r="3220" spans="1:20" s="19" customFormat="1" hidden="1">
      <c r="A3220" s="19">
        <v>720060617</v>
      </c>
      <c r="B3220" s="19">
        <v>20079804</v>
      </c>
      <c r="C3220" s="19" t="s">
        <v>4365</v>
      </c>
      <c r="D3220" s="19" t="s">
        <v>4366</v>
      </c>
      <c r="E3220" s="20">
        <v>39052</v>
      </c>
      <c r="F3220" s="20">
        <v>39172</v>
      </c>
      <c r="G3220" s="19" t="s">
        <v>75</v>
      </c>
      <c r="H3220" s="19" t="s">
        <v>94</v>
      </c>
      <c r="I3220" s="19" t="s">
        <v>10956</v>
      </c>
      <c r="O3220" s="19" t="s">
        <v>10768</v>
      </c>
      <c r="P3220" s="20"/>
      <c r="R3220" s="19">
        <v>5230</v>
      </c>
      <c r="S3220" s="19" t="str">
        <f>IF(COUNTIF($B$2:B3220,B3220)&gt;1,"重複","")</f>
        <v/>
      </c>
      <c r="T3220" s="19" t="s">
        <v>11124</v>
      </c>
    </row>
    <row r="3221" spans="1:20" s="19" customFormat="1" hidden="1">
      <c r="A3221" s="19">
        <v>720060618</v>
      </c>
      <c r="B3221" s="19">
        <v>20079813</v>
      </c>
      <c r="C3221" s="19" t="s">
        <v>6730</v>
      </c>
      <c r="D3221" s="19" t="s">
        <v>6731</v>
      </c>
      <c r="E3221" s="20">
        <v>39022</v>
      </c>
      <c r="F3221" s="20">
        <v>39172</v>
      </c>
      <c r="G3221" s="19" t="s">
        <v>75</v>
      </c>
      <c r="H3221" s="19" t="s">
        <v>43</v>
      </c>
      <c r="I3221" s="19" t="s">
        <v>290</v>
      </c>
      <c r="O3221" s="19" t="s">
        <v>10771</v>
      </c>
      <c r="P3221" s="20"/>
      <c r="R3221" s="19">
        <v>6230</v>
      </c>
      <c r="S3221" s="19" t="str">
        <f>IF(COUNTIF($B$2:B3221,B3221)&gt;1,"重複","")</f>
        <v/>
      </c>
      <c r="T3221" s="19" t="s">
        <v>11124</v>
      </c>
    </row>
    <row r="3222" spans="1:20">
      <c r="A3222" s="33">
        <v>720060619</v>
      </c>
      <c r="B3222" s="33">
        <v>20079822</v>
      </c>
      <c r="C3222" s="33" t="s">
        <v>505</v>
      </c>
      <c r="D3222" s="33" t="s">
        <v>506</v>
      </c>
      <c r="E3222" s="34">
        <v>44713</v>
      </c>
      <c r="F3222" s="34">
        <v>45016</v>
      </c>
      <c r="G3222" s="33" t="s">
        <v>75</v>
      </c>
      <c r="H3222" s="33" t="s">
        <v>43</v>
      </c>
      <c r="I3222" s="33" t="s">
        <v>489</v>
      </c>
      <c r="O3222" s="33" t="s">
        <v>10771</v>
      </c>
      <c r="P3222" s="34">
        <v>43279</v>
      </c>
      <c r="Q3222" s="33" t="s">
        <v>29</v>
      </c>
      <c r="R3222" s="33">
        <v>5230</v>
      </c>
      <c r="S3222" s="33" t="str">
        <f>IF(COUNTIF($B$2:B3222,B3222)&gt;1,"重複","")</f>
        <v/>
      </c>
      <c r="T3222" s="33" t="s">
        <v>11089</v>
      </c>
    </row>
    <row r="3223" spans="1:20" s="19" customFormat="1" hidden="1">
      <c r="A3223" s="19">
        <v>720060620</v>
      </c>
      <c r="B3223" s="19">
        <v>20079831</v>
      </c>
      <c r="C3223" s="19" t="s">
        <v>3939</v>
      </c>
      <c r="D3223" s="19" t="s">
        <v>3940</v>
      </c>
      <c r="E3223" s="20">
        <v>39022</v>
      </c>
      <c r="F3223" s="20">
        <v>39172</v>
      </c>
      <c r="G3223" s="19" t="s">
        <v>75</v>
      </c>
      <c r="H3223" s="19" t="s">
        <v>43</v>
      </c>
      <c r="I3223" s="19" t="s">
        <v>290</v>
      </c>
      <c r="O3223" s="19" t="s">
        <v>10771</v>
      </c>
      <c r="P3223" s="20"/>
      <c r="R3223" s="19">
        <v>5230</v>
      </c>
      <c r="S3223" s="19" t="str">
        <f>IF(COUNTIF($B$2:B3223,B3223)&gt;1,"重複","")</f>
        <v/>
      </c>
      <c r="T3223" s="19" t="s">
        <v>11124</v>
      </c>
    </row>
    <row r="3224" spans="1:20" s="19" customFormat="1" hidden="1">
      <c r="A3224" s="19">
        <v>720060621</v>
      </c>
      <c r="B3224" s="19">
        <v>20225919</v>
      </c>
      <c r="C3224" s="19" t="s">
        <v>5229</v>
      </c>
      <c r="D3224" s="19" t="s">
        <v>5230</v>
      </c>
      <c r="E3224" s="20">
        <v>44719</v>
      </c>
      <c r="F3224" s="20">
        <v>45016</v>
      </c>
      <c r="G3224" s="19" t="s">
        <v>12416</v>
      </c>
      <c r="H3224" s="19" t="s">
        <v>43</v>
      </c>
      <c r="I3224" s="19" t="s">
        <v>1374</v>
      </c>
      <c r="O3224" s="19" t="s">
        <v>10771</v>
      </c>
      <c r="P3224" s="20"/>
      <c r="R3224" s="19">
        <v>0</v>
      </c>
      <c r="S3224" s="19" t="str">
        <f>IF(COUNTIF($B$2:B3224,B3224)&gt;1,"重複","")</f>
        <v/>
      </c>
      <c r="T3224" s="19" t="s">
        <v>12418</v>
      </c>
    </row>
    <row r="3225" spans="1:20" s="19" customFormat="1" hidden="1">
      <c r="A3225" s="19">
        <v>720060621</v>
      </c>
      <c r="B3225" s="19">
        <v>20079841</v>
      </c>
      <c r="C3225" s="19" t="s">
        <v>5229</v>
      </c>
      <c r="D3225" s="19" t="s">
        <v>5230</v>
      </c>
      <c r="E3225" s="20">
        <v>39022</v>
      </c>
      <c r="F3225" s="20">
        <v>39172</v>
      </c>
      <c r="G3225" s="19" t="s">
        <v>75</v>
      </c>
      <c r="H3225" s="19" t="s">
        <v>43</v>
      </c>
      <c r="I3225" s="19" t="s">
        <v>1374</v>
      </c>
      <c r="O3225" s="19" t="s">
        <v>10771</v>
      </c>
      <c r="P3225" s="20"/>
      <c r="R3225" s="19">
        <v>5730</v>
      </c>
      <c r="S3225" s="19" t="str">
        <f>IF(COUNTIF($B$2:B3225,B3225)&gt;1,"重複","")</f>
        <v/>
      </c>
      <c r="T3225" s="19" t="s">
        <v>11124</v>
      </c>
    </row>
    <row r="3226" spans="1:20" s="19" customFormat="1" hidden="1">
      <c r="A3226" s="19">
        <v>720060622</v>
      </c>
      <c r="B3226" s="19">
        <v>20079850</v>
      </c>
      <c r="C3226" s="19" t="s">
        <v>5602</v>
      </c>
      <c r="D3226" s="19" t="s">
        <v>5603</v>
      </c>
      <c r="E3226" s="20">
        <v>39022</v>
      </c>
      <c r="F3226" s="20">
        <v>39172</v>
      </c>
      <c r="G3226" s="19" t="s">
        <v>75</v>
      </c>
      <c r="H3226" s="19" t="s">
        <v>43</v>
      </c>
      <c r="I3226" s="19" t="s">
        <v>5604</v>
      </c>
      <c r="O3226" s="19" t="s">
        <v>10771</v>
      </c>
      <c r="P3226" s="20"/>
      <c r="R3226" s="19">
        <v>5730</v>
      </c>
      <c r="S3226" s="19" t="str">
        <f>IF(COUNTIF($B$2:B3226,B3226)&gt;1,"重複","")</f>
        <v/>
      </c>
      <c r="T3226" s="19" t="s">
        <v>11124</v>
      </c>
    </row>
    <row r="3227" spans="1:20" s="19" customFormat="1" hidden="1">
      <c r="A3227" s="19">
        <v>720060623</v>
      </c>
      <c r="B3227" s="19">
        <v>20079869</v>
      </c>
      <c r="C3227" s="19" t="s">
        <v>6732</v>
      </c>
      <c r="D3227" s="19" t="s">
        <v>6733</v>
      </c>
      <c r="E3227" s="20">
        <v>39022</v>
      </c>
      <c r="F3227" s="20">
        <v>39172</v>
      </c>
      <c r="G3227" s="19" t="s">
        <v>75</v>
      </c>
      <c r="H3227" s="19" t="s">
        <v>43</v>
      </c>
      <c r="I3227" s="19" t="s">
        <v>5170</v>
      </c>
      <c r="O3227" s="19" t="s">
        <v>10771</v>
      </c>
      <c r="P3227" s="20"/>
      <c r="R3227" s="19">
        <v>5230</v>
      </c>
      <c r="S3227" s="19" t="str">
        <f>IF(COUNTIF($B$2:B3227,B3227)&gt;1,"重複","")</f>
        <v/>
      </c>
      <c r="T3227" s="19" t="s">
        <v>11124</v>
      </c>
    </row>
    <row r="3228" spans="1:20" s="19" customFormat="1" hidden="1">
      <c r="A3228" s="19">
        <v>720060624</v>
      </c>
      <c r="B3228" s="19">
        <v>20079878</v>
      </c>
      <c r="C3228" s="19" t="s">
        <v>6734</v>
      </c>
      <c r="D3228" s="19" t="s">
        <v>6735</v>
      </c>
      <c r="E3228" s="20">
        <v>39022</v>
      </c>
      <c r="F3228" s="20">
        <v>39172</v>
      </c>
      <c r="G3228" s="19" t="s">
        <v>75</v>
      </c>
      <c r="H3228" s="19" t="s">
        <v>43</v>
      </c>
      <c r="I3228" s="19" t="s">
        <v>3089</v>
      </c>
      <c r="O3228" s="19" t="s">
        <v>10771</v>
      </c>
      <c r="P3228" s="20"/>
      <c r="R3228" s="19">
        <v>6230</v>
      </c>
      <c r="S3228" s="19" t="str">
        <f>IF(COUNTIF($B$2:B3228,B3228)&gt;1,"重複","")</f>
        <v/>
      </c>
      <c r="T3228" s="19" t="s">
        <v>11124</v>
      </c>
    </row>
    <row r="3229" spans="1:20" s="19" customFormat="1" hidden="1">
      <c r="A3229" s="19">
        <v>720060626</v>
      </c>
      <c r="B3229" s="19">
        <v>20079939</v>
      </c>
      <c r="C3229" s="19" t="s">
        <v>6646</v>
      </c>
      <c r="D3229" s="19" t="s">
        <v>6647</v>
      </c>
      <c r="E3229" s="20">
        <v>39114</v>
      </c>
      <c r="F3229" s="20">
        <v>39172</v>
      </c>
      <c r="G3229" s="19" t="s">
        <v>75</v>
      </c>
      <c r="H3229" s="19" t="s">
        <v>94</v>
      </c>
      <c r="I3229" s="19" t="s">
        <v>6648</v>
      </c>
      <c r="O3229" s="19" t="s">
        <v>10768</v>
      </c>
      <c r="P3229" s="20"/>
      <c r="R3229" s="19">
        <v>6600</v>
      </c>
      <c r="S3229" s="19" t="str">
        <f>IF(COUNTIF($B$2:B3229,B3229)&gt;1,"重複","")</f>
        <v/>
      </c>
      <c r="T3229" s="19" t="s">
        <v>11124</v>
      </c>
    </row>
    <row r="3230" spans="1:20" s="19" customFormat="1" hidden="1">
      <c r="A3230" s="19">
        <v>720060627</v>
      </c>
      <c r="B3230" s="19">
        <v>20079966</v>
      </c>
      <c r="C3230" s="19" t="s">
        <v>4723</v>
      </c>
      <c r="D3230" s="19" t="s">
        <v>4724</v>
      </c>
      <c r="E3230" s="20">
        <v>39034</v>
      </c>
      <c r="F3230" s="20">
        <v>39172</v>
      </c>
      <c r="G3230" s="19" t="s">
        <v>75</v>
      </c>
      <c r="H3230" s="19" t="s">
        <v>76</v>
      </c>
      <c r="I3230" s="19" t="s">
        <v>6138</v>
      </c>
      <c r="O3230" s="19" t="s">
        <v>10776</v>
      </c>
      <c r="P3230" s="20"/>
      <c r="R3230" s="19">
        <v>6600</v>
      </c>
      <c r="S3230" s="19" t="str">
        <f>IF(COUNTIF($B$2:B3230,B3230)&gt;1,"重複","")</f>
        <v/>
      </c>
      <c r="T3230" s="19" t="s">
        <v>11124</v>
      </c>
    </row>
    <row r="3231" spans="1:20" s="19" customFormat="1" hidden="1">
      <c r="A3231" s="19">
        <v>720060627</v>
      </c>
      <c r="B3231" s="19">
        <v>20080190</v>
      </c>
      <c r="C3231" s="19" t="s">
        <v>4723</v>
      </c>
      <c r="D3231" s="19" t="s">
        <v>4724</v>
      </c>
      <c r="E3231" s="20">
        <v>39031</v>
      </c>
      <c r="F3231" s="20">
        <v>39172</v>
      </c>
      <c r="G3231" s="19" t="s">
        <v>75</v>
      </c>
      <c r="H3231" s="19" t="s">
        <v>2812</v>
      </c>
      <c r="I3231" s="19" t="s">
        <v>12409</v>
      </c>
      <c r="J3231" s="19" t="s">
        <v>12410</v>
      </c>
      <c r="K3231" s="19" t="s">
        <v>12411</v>
      </c>
      <c r="O3231" s="19" t="s">
        <v>10869</v>
      </c>
      <c r="P3231" s="20"/>
      <c r="R3231" s="19">
        <v>6600</v>
      </c>
      <c r="S3231" s="19" t="str">
        <f>IF(COUNTIF($B$2:B3231,B3231)&gt;1,"重複","")</f>
        <v/>
      </c>
      <c r="T3231" s="19" t="s">
        <v>11124</v>
      </c>
    </row>
    <row r="3232" spans="1:20" s="19" customFormat="1" hidden="1">
      <c r="A3232" s="19">
        <v>720060628</v>
      </c>
      <c r="B3232" s="19">
        <v>20115614</v>
      </c>
      <c r="C3232" s="19" t="s">
        <v>2567</v>
      </c>
      <c r="D3232" s="19" t="s">
        <v>2568</v>
      </c>
      <c r="E3232" s="20">
        <v>40644</v>
      </c>
      <c r="F3232" s="20">
        <v>40999</v>
      </c>
      <c r="G3232" s="19" t="s">
        <v>75</v>
      </c>
      <c r="H3232" s="19" t="s">
        <v>1545</v>
      </c>
      <c r="I3232" s="19" t="s">
        <v>11041</v>
      </c>
      <c r="O3232" s="19" t="s">
        <v>10772</v>
      </c>
      <c r="P3232" s="20">
        <v>42401</v>
      </c>
      <c r="Q3232" s="19" t="s">
        <v>29</v>
      </c>
      <c r="R3232" s="19">
        <v>0</v>
      </c>
      <c r="S3232" s="19" t="str">
        <f>IF(COUNTIF($B$2:B3232,B3232)&gt;1,"重複","")</f>
        <v/>
      </c>
      <c r="T3232" s="19" t="s">
        <v>11124</v>
      </c>
    </row>
    <row r="3233" spans="1:20" s="19" customFormat="1" hidden="1">
      <c r="A3233" s="19">
        <v>720060628</v>
      </c>
      <c r="B3233" s="19">
        <v>20079975</v>
      </c>
      <c r="C3233" s="19" t="s">
        <v>2567</v>
      </c>
      <c r="D3233" s="19" t="s">
        <v>2568</v>
      </c>
      <c r="E3233" s="20">
        <v>39091</v>
      </c>
      <c r="F3233" s="20">
        <v>39172</v>
      </c>
      <c r="G3233" s="19" t="s">
        <v>75</v>
      </c>
      <c r="H3233" s="19" t="s">
        <v>119</v>
      </c>
      <c r="I3233" s="19" t="s">
        <v>1831</v>
      </c>
      <c r="O3233" s="19" t="s">
        <v>10792</v>
      </c>
      <c r="P3233" s="20"/>
      <c r="R3233" s="19">
        <v>6600</v>
      </c>
      <c r="S3233" s="19" t="str">
        <f>IF(COUNTIF($B$2:B3233,B3233)&gt;1,"重複","")</f>
        <v/>
      </c>
      <c r="T3233" s="19" t="s">
        <v>11124</v>
      </c>
    </row>
    <row r="3234" spans="1:20" s="19" customFormat="1" hidden="1">
      <c r="A3234" s="19">
        <v>720060629</v>
      </c>
      <c r="B3234" s="19">
        <v>20080010</v>
      </c>
      <c r="C3234" s="19" t="s">
        <v>6700</v>
      </c>
      <c r="D3234" s="19" t="s">
        <v>6701</v>
      </c>
      <c r="E3234" s="20">
        <v>39031</v>
      </c>
      <c r="F3234" s="20">
        <v>39172</v>
      </c>
      <c r="G3234" s="19" t="s">
        <v>75</v>
      </c>
      <c r="H3234" s="19" t="s">
        <v>6164</v>
      </c>
      <c r="I3234" s="19" t="s">
        <v>6702</v>
      </c>
      <c r="O3234" s="19" t="s">
        <v>12026</v>
      </c>
      <c r="P3234" s="20"/>
      <c r="R3234" s="19">
        <v>5600</v>
      </c>
      <c r="S3234" s="19" t="str">
        <f>IF(COUNTIF($B$2:B3234,B3234)&gt;1,"重複","")</f>
        <v/>
      </c>
      <c r="T3234" s="19" t="s">
        <v>11124</v>
      </c>
    </row>
    <row r="3235" spans="1:20" s="19" customFormat="1" hidden="1">
      <c r="A3235" s="19">
        <v>720060630</v>
      </c>
      <c r="B3235" s="19">
        <v>20080029</v>
      </c>
      <c r="C3235" s="19" t="s">
        <v>6390</v>
      </c>
      <c r="D3235" s="19" t="s">
        <v>6391</v>
      </c>
      <c r="E3235" s="20">
        <v>39031</v>
      </c>
      <c r="F3235" s="20">
        <v>39172</v>
      </c>
      <c r="G3235" s="19" t="s">
        <v>75</v>
      </c>
      <c r="H3235" s="19" t="s">
        <v>6164</v>
      </c>
      <c r="I3235" s="19" t="s">
        <v>6399</v>
      </c>
      <c r="O3235" s="19" t="s">
        <v>12026</v>
      </c>
      <c r="P3235" s="20"/>
      <c r="R3235" s="19">
        <v>6100</v>
      </c>
      <c r="S3235" s="19" t="str">
        <f>IF(COUNTIF($B$2:B3235,B3235)&gt;1,"重複","")</f>
        <v/>
      </c>
      <c r="T3235" s="19" t="s">
        <v>11124</v>
      </c>
    </row>
    <row r="3236" spans="1:20" s="19" customFormat="1" hidden="1">
      <c r="A3236" s="19">
        <v>720060631</v>
      </c>
      <c r="B3236" s="19">
        <v>20080038</v>
      </c>
      <c r="C3236" s="19" t="s">
        <v>5329</v>
      </c>
      <c r="D3236" s="19" t="s">
        <v>5330</v>
      </c>
      <c r="E3236" s="20">
        <v>39031</v>
      </c>
      <c r="F3236" s="20">
        <v>39172</v>
      </c>
      <c r="G3236" s="19" t="s">
        <v>75</v>
      </c>
      <c r="H3236" s="19" t="s">
        <v>2812</v>
      </c>
      <c r="I3236" s="19" t="s">
        <v>6403</v>
      </c>
      <c r="O3236" s="19" t="s">
        <v>10869</v>
      </c>
      <c r="P3236" s="20"/>
      <c r="R3236" s="19">
        <v>5110</v>
      </c>
      <c r="S3236" s="19" t="str">
        <f>IF(COUNTIF($B$2:B3236,B3236)&gt;1,"重複","")</f>
        <v/>
      </c>
      <c r="T3236" s="19" t="s">
        <v>11124</v>
      </c>
    </row>
    <row r="3237" spans="1:20" s="19" customFormat="1" hidden="1">
      <c r="A3237" s="19">
        <v>720060632</v>
      </c>
      <c r="B3237" s="19">
        <v>20080047</v>
      </c>
      <c r="C3237" s="19" t="s">
        <v>5816</v>
      </c>
      <c r="D3237" s="19" t="s">
        <v>5817</v>
      </c>
      <c r="E3237" s="20">
        <v>39031</v>
      </c>
      <c r="F3237" s="20">
        <v>39172</v>
      </c>
      <c r="G3237" s="19" t="s">
        <v>75</v>
      </c>
      <c r="H3237" s="19" t="s">
        <v>2812</v>
      </c>
      <c r="I3237" s="19" t="s">
        <v>12033</v>
      </c>
      <c r="O3237" s="19" t="s">
        <v>10869</v>
      </c>
      <c r="P3237" s="20"/>
      <c r="R3237" s="19">
        <v>4740</v>
      </c>
      <c r="S3237" s="19" t="str">
        <f>IF(COUNTIF($B$2:B3237,B3237)&gt;1,"重複","")</f>
        <v/>
      </c>
      <c r="T3237" s="19" t="s">
        <v>11124</v>
      </c>
    </row>
    <row r="3238" spans="1:20" s="19" customFormat="1" hidden="1">
      <c r="A3238" s="19">
        <v>720060633</v>
      </c>
      <c r="B3238" s="19">
        <v>20080056</v>
      </c>
      <c r="C3238" s="19" t="s">
        <v>6703</v>
      </c>
      <c r="D3238" s="19" t="s">
        <v>6704</v>
      </c>
      <c r="E3238" s="20">
        <v>39031</v>
      </c>
      <c r="F3238" s="20">
        <v>39172</v>
      </c>
      <c r="G3238" s="19" t="s">
        <v>75</v>
      </c>
      <c r="H3238" s="19" t="s">
        <v>6164</v>
      </c>
      <c r="I3238" s="19" t="s">
        <v>6411</v>
      </c>
      <c r="O3238" s="19" t="s">
        <v>12026</v>
      </c>
      <c r="P3238" s="20"/>
      <c r="R3238" s="19">
        <v>4740</v>
      </c>
      <c r="S3238" s="19" t="str">
        <f>IF(COUNTIF($B$2:B3238,B3238)&gt;1,"重複","")</f>
        <v/>
      </c>
      <c r="T3238" s="19" t="s">
        <v>11124</v>
      </c>
    </row>
    <row r="3239" spans="1:20" s="19" customFormat="1" hidden="1">
      <c r="A3239" s="19">
        <v>720060634</v>
      </c>
      <c r="B3239" s="19">
        <v>20080065</v>
      </c>
      <c r="C3239" s="19" t="s">
        <v>6705</v>
      </c>
      <c r="D3239" s="19" t="s">
        <v>6706</v>
      </c>
      <c r="E3239" s="20">
        <v>39031</v>
      </c>
      <c r="F3239" s="20">
        <v>39172</v>
      </c>
      <c r="G3239" s="19" t="s">
        <v>75</v>
      </c>
      <c r="H3239" s="19" t="s">
        <v>6164</v>
      </c>
      <c r="I3239" s="19" t="s">
        <v>6707</v>
      </c>
      <c r="O3239" s="19" t="s">
        <v>12026</v>
      </c>
      <c r="P3239" s="20"/>
      <c r="R3239" s="19">
        <v>5730</v>
      </c>
      <c r="S3239" s="19" t="str">
        <f>IF(COUNTIF($B$2:B3239,B3239)&gt;1,"重複","")</f>
        <v/>
      </c>
      <c r="T3239" s="19" t="s">
        <v>11124</v>
      </c>
    </row>
    <row r="3240" spans="1:20" s="19" customFormat="1" hidden="1">
      <c r="A3240" s="19">
        <v>720060635</v>
      </c>
      <c r="B3240" s="19">
        <v>20080074</v>
      </c>
      <c r="C3240" s="19" t="s">
        <v>6393</v>
      </c>
      <c r="D3240" s="19" t="s">
        <v>6394</v>
      </c>
      <c r="E3240" s="20">
        <v>39031</v>
      </c>
      <c r="F3240" s="20">
        <v>39172</v>
      </c>
      <c r="G3240" s="19" t="s">
        <v>75</v>
      </c>
      <c r="H3240" s="19" t="s">
        <v>6164</v>
      </c>
      <c r="I3240" s="19" t="s">
        <v>12187</v>
      </c>
      <c r="O3240" s="19" t="s">
        <v>12026</v>
      </c>
      <c r="P3240" s="20"/>
      <c r="R3240" s="19">
        <v>5730</v>
      </c>
      <c r="S3240" s="19" t="str">
        <f>IF(COUNTIF($B$2:B3240,B3240)&gt;1,"重複","")</f>
        <v/>
      </c>
      <c r="T3240" s="19" t="s">
        <v>11124</v>
      </c>
    </row>
    <row r="3241" spans="1:20" s="19" customFormat="1" hidden="1">
      <c r="A3241" s="19">
        <v>720060636</v>
      </c>
      <c r="B3241" s="19">
        <v>20080083</v>
      </c>
      <c r="C3241" s="19" t="s">
        <v>6708</v>
      </c>
      <c r="D3241" s="19" t="s">
        <v>6709</v>
      </c>
      <c r="E3241" s="20">
        <v>39031</v>
      </c>
      <c r="F3241" s="20">
        <v>39172</v>
      </c>
      <c r="G3241" s="19" t="s">
        <v>75</v>
      </c>
      <c r="H3241" s="19" t="s">
        <v>6164</v>
      </c>
      <c r="I3241" s="19" t="s">
        <v>6710</v>
      </c>
      <c r="O3241" s="19" t="s">
        <v>12026</v>
      </c>
      <c r="P3241" s="20"/>
      <c r="R3241" s="19">
        <v>5730</v>
      </c>
      <c r="S3241" s="19" t="str">
        <f>IF(COUNTIF($B$2:B3241,B3241)&gt;1,"重複","")</f>
        <v/>
      </c>
      <c r="T3241" s="19" t="s">
        <v>11124</v>
      </c>
    </row>
    <row r="3242" spans="1:20" s="19" customFormat="1" hidden="1">
      <c r="A3242" s="19">
        <v>720060637</v>
      </c>
      <c r="B3242" s="19">
        <v>20080092</v>
      </c>
      <c r="C3242" s="19" t="s">
        <v>4720</v>
      </c>
      <c r="D3242" s="19" t="s">
        <v>4721</v>
      </c>
      <c r="E3242" s="20">
        <v>39031</v>
      </c>
      <c r="F3242" s="20">
        <v>39172</v>
      </c>
      <c r="G3242" s="19" t="s">
        <v>75</v>
      </c>
      <c r="H3242" s="19" t="s">
        <v>2812</v>
      </c>
      <c r="I3242" s="19" t="s">
        <v>12209</v>
      </c>
      <c r="O3242" s="19" t="s">
        <v>10869</v>
      </c>
      <c r="P3242" s="20"/>
      <c r="R3242" s="19">
        <v>5730</v>
      </c>
      <c r="S3242" s="19" t="str">
        <f>IF(COUNTIF($B$2:B3242,B3242)&gt;1,"重複","")</f>
        <v/>
      </c>
      <c r="T3242" s="19" t="s">
        <v>11124</v>
      </c>
    </row>
    <row r="3243" spans="1:20" s="19" customFormat="1" hidden="1">
      <c r="A3243" s="19">
        <v>720060638</v>
      </c>
      <c r="B3243" s="19">
        <v>20106857</v>
      </c>
      <c r="C3243" s="19" t="s">
        <v>984</v>
      </c>
      <c r="D3243" s="19" t="s">
        <v>985</v>
      </c>
      <c r="E3243" s="20">
        <v>44652</v>
      </c>
      <c r="F3243" s="20">
        <v>45016</v>
      </c>
      <c r="G3243" s="19" t="s">
        <v>75</v>
      </c>
      <c r="H3243" s="19" t="s">
        <v>76</v>
      </c>
      <c r="I3243" s="19" t="s">
        <v>11287</v>
      </c>
      <c r="O3243" s="19" t="s">
        <v>10776</v>
      </c>
      <c r="P3243" s="21">
        <v>44652</v>
      </c>
      <c r="Q3243" s="19" t="s">
        <v>29</v>
      </c>
      <c r="R3243" s="19">
        <v>5230</v>
      </c>
      <c r="S3243" s="19" t="str">
        <f>IF(COUNTIF($B$2:B3243,B3243)&gt;1,"重複","")</f>
        <v/>
      </c>
      <c r="T3243" s="19" t="s">
        <v>11124</v>
      </c>
    </row>
    <row r="3244" spans="1:20" s="19" customFormat="1" hidden="1">
      <c r="A3244" s="19">
        <v>720060638</v>
      </c>
      <c r="B3244" s="19">
        <v>20080108</v>
      </c>
      <c r="C3244" s="19" t="s">
        <v>984</v>
      </c>
      <c r="D3244" s="19" t="s">
        <v>985</v>
      </c>
      <c r="E3244" s="20">
        <v>39031</v>
      </c>
      <c r="F3244" s="20">
        <v>39172</v>
      </c>
      <c r="G3244" s="19" t="s">
        <v>75</v>
      </c>
      <c r="H3244" s="19" t="s">
        <v>2812</v>
      </c>
      <c r="I3244" s="19" t="s">
        <v>12362</v>
      </c>
      <c r="O3244" s="19" t="s">
        <v>10869</v>
      </c>
      <c r="P3244" s="20"/>
      <c r="R3244" s="19">
        <v>4190</v>
      </c>
      <c r="S3244" s="19" t="str">
        <f>IF(COUNTIF($B$2:B3244,B3244)&gt;1,"重複","")</f>
        <v/>
      </c>
      <c r="T3244" s="19" t="s">
        <v>11124</v>
      </c>
    </row>
    <row r="3245" spans="1:20" s="19" customFormat="1" hidden="1">
      <c r="A3245" s="19">
        <v>720060639</v>
      </c>
      <c r="B3245" s="19">
        <v>20080117</v>
      </c>
      <c r="C3245" s="19" t="s">
        <v>5331</v>
      </c>
      <c r="D3245" s="19" t="s">
        <v>5332</v>
      </c>
      <c r="E3245" s="20">
        <v>39031</v>
      </c>
      <c r="F3245" s="20">
        <v>39172</v>
      </c>
      <c r="G3245" s="19" t="s">
        <v>75</v>
      </c>
      <c r="H3245" s="19" t="s">
        <v>2812</v>
      </c>
      <c r="I3245" s="19" t="s">
        <v>5333</v>
      </c>
      <c r="O3245" s="19" t="s">
        <v>10869</v>
      </c>
      <c r="P3245" s="20"/>
      <c r="R3245" s="19">
        <v>4740</v>
      </c>
      <c r="S3245" s="19" t="str">
        <f>IF(COUNTIF($B$2:B3245,B3245)&gt;1,"重複","")</f>
        <v/>
      </c>
      <c r="T3245" s="19" t="s">
        <v>11124</v>
      </c>
    </row>
    <row r="3246" spans="1:20" s="19" customFormat="1" hidden="1">
      <c r="A3246" s="19">
        <v>720060640</v>
      </c>
      <c r="B3246" s="19">
        <v>20080126</v>
      </c>
      <c r="C3246" s="19" t="s">
        <v>6711</v>
      </c>
      <c r="D3246" s="19" t="s">
        <v>6712</v>
      </c>
      <c r="E3246" s="20">
        <v>39031</v>
      </c>
      <c r="F3246" s="20">
        <v>39172</v>
      </c>
      <c r="G3246" s="19" t="s">
        <v>75</v>
      </c>
      <c r="H3246" s="19" t="s">
        <v>6164</v>
      </c>
      <c r="I3246" s="19" t="s">
        <v>6713</v>
      </c>
      <c r="O3246" s="19" t="s">
        <v>12026</v>
      </c>
      <c r="P3246" s="20"/>
      <c r="R3246" s="19">
        <v>5230</v>
      </c>
      <c r="S3246" s="19" t="str">
        <f>IF(COUNTIF($B$2:B3246,B3246)&gt;1,"重複","")</f>
        <v/>
      </c>
      <c r="T3246" s="19" t="s">
        <v>11124</v>
      </c>
    </row>
    <row r="3247" spans="1:20" s="19" customFormat="1" hidden="1">
      <c r="A3247" s="19">
        <v>720060641</v>
      </c>
      <c r="B3247" s="19">
        <v>20080135</v>
      </c>
      <c r="C3247" s="19" t="s">
        <v>6136</v>
      </c>
      <c r="D3247" s="19" t="s">
        <v>6137</v>
      </c>
      <c r="E3247" s="20">
        <v>39031</v>
      </c>
      <c r="F3247" s="20">
        <v>39172</v>
      </c>
      <c r="G3247" s="19" t="s">
        <v>75</v>
      </c>
      <c r="H3247" s="19" t="s">
        <v>6164</v>
      </c>
      <c r="I3247" s="19" t="s">
        <v>5824</v>
      </c>
      <c r="O3247" s="19" t="s">
        <v>12026</v>
      </c>
      <c r="P3247" s="20"/>
      <c r="R3247" s="19">
        <v>5730</v>
      </c>
      <c r="S3247" s="19" t="str">
        <f>IF(COUNTIF($B$2:B3247,B3247)&gt;1,"重複","")</f>
        <v/>
      </c>
      <c r="T3247" s="19" t="s">
        <v>11124</v>
      </c>
    </row>
    <row r="3248" spans="1:20" s="19" customFormat="1" hidden="1">
      <c r="A3248" s="19">
        <v>720060641</v>
      </c>
      <c r="B3248" s="19">
        <v>20088148</v>
      </c>
      <c r="C3248" s="19" t="s">
        <v>6136</v>
      </c>
      <c r="D3248" s="19" t="s">
        <v>6137</v>
      </c>
      <c r="E3248" s="20">
        <v>39430</v>
      </c>
      <c r="F3248" s="20">
        <v>39538</v>
      </c>
      <c r="G3248" s="19" t="s">
        <v>12416</v>
      </c>
      <c r="H3248" s="19" t="s">
        <v>76</v>
      </c>
      <c r="I3248" s="19" t="s">
        <v>6138</v>
      </c>
      <c r="O3248" s="19" t="s">
        <v>10776</v>
      </c>
      <c r="P3248" s="20"/>
      <c r="S3248" s="19" t="str">
        <f>IF(COUNTIF($B$2:B3248,B3248)&gt;1,"重複","")</f>
        <v/>
      </c>
      <c r="T3248" s="19" t="s">
        <v>12418</v>
      </c>
    </row>
    <row r="3249" spans="1:20" s="19" customFormat="1" hidden="1">
      <c r="A3249" s="19">
        <v>720060642</v>
      </c>
      <c r="B3249" s="19">
        <v>20029090</v>
      </c>
      <c r="C3249" s="19" t="s">
        <v>3611</v>
      </c>
      <c r="D3249" s="19" t="s">
        <v>3612</v>
      </c>
      <c r="E3249" s="20">
        <v>35886</v>
      </c>
      <c r="F3249" s="20">
        <v>36250</v>
      </c>
      <c r="G3249" s="19" t="s">
        <v>75</v>
      </c>
      <c r="H3249" s="19" t="s">
        <v>8130</v>
      </c>
      <c r="I3249" s="19" t="s">
        <v>10405</v>
      </c>
      <c r="O3249" s="19" t="s">
        <v>12015</v>
      </c>
      <c r="P3249" s="20"/>
      <c r="R3249" s="19">
        <v>6230</v>
      </c>
      <c r="S3249" s="19" t="str">
        <f>IF(COUNTIF($B$2:B3249,B3249)&gt;1,"重複","")</f>
        <v/>
      </c>
      <c r="T3249" s="19" t="s">
        <v>11124</v>
      </c>
    </row>
    <row r="3250" spans="1:20" s="19" customFormat="1" hidden="1">
      <c r="A3250" s="19">
        <v>720060643</v>
      </c>
      <c r="B3250" s="19">
        <v>20080153</v>
      </c>
      <c r="C3250" s="19" t="s">
        <v>6395</v>
      </c>
      <c r="D3250" s="19" t="s">
        <v>6396</v>
      </c>
      <c r="E3250" s="20">
        <v>39031</v>
      </c>
      <c r="F3250" s="20">
        <v>39172</v>
      </c>
      <c r="G3250" s="19" t="s">
        <v>75</v>
      </c>
      <c r="H3250" s="19" t="s">
        <v>6164</v>
      </c>
      <c r="I3250" s="19" t="s">
        <v>5824</v>
      </c>
      <c r="O3250" s="19" t="s">
        <v>12026</v>
      </c>
      <c r="P3250" s="20"/>
      <c r="R3250" s="19">
        <v>5730</v>
      </c>
      <c r="S3250" s="19" t="str">
        <f>IF(COUNTIF($B$2:B3250,B3250)&gt;1,"重複","")</f>
        <v/>
      </c>
      <c r="T3250" s="19" t="s">
        <v>11124</v>
      </c>
    </row>
    <row r="3251" spans="1:20" s="19" customFormat="1" hidden="1">
      <c r="A3251" s="19">
        <v>720060644</v>
      </c>
      <c r="B3251" s="19">
        <v>20080162</v>
      </c>
      <c r="C3251" s="19" t="s">
        <v>6397</v>
      </c>
      <c r="D3251" s="19" t="s">
        <v>6398</v>
      </c>
      <c r="E3251" s="20">
        <v>39031</v>
      </c>
      <c r="F3251" s="20">
        <v>39172</v>
      </c>
      <c r="G3251" s="19" t="s">
        <v>75</v>
      </c>
      <c r="H3251" s="19" t="s">
        <v>6164</v>
      </c>
      <c r="I3251" s="19" t="s">
        <v>6411</v>
      </c>
      <c r="O3251" s="19" t="s">
        <v>12026</v>
      </c>
      <c r="P3251" s="20"/>
      <c r="R3251" s="19">
        <v>5600</v>
      </c>
      <c r="S3251" s="19" t="str">
        <f>IF(COUNTIF($B$2:B3251,B3251)&gt;1,"重複","")</f>
        <v/>
      </c>
      <c r="T3251" s="19" t="s">
        <v>11124</v>
      </c>
    </row>
    <row r="3252" spans="1:20" s="19" customFormat="1" hidden="1">
      <c r="A3252" s="19">
        <v>720060645</v>
      </c>
      <c r="B3252" s="19">
        <v>20080171</v>
      </c>
      <c r="C3252" s="19" t="s">
        <v>3256</v>
      </c>
      <c r="D3252" s="19" t="s">
        <v>3257</v>
      </c>
      <c r="E3252" s="20">
        <v>39031</v>
      </c>
      <c r="F3252" s="20">
        <v>39172</v>
      </c>
      <c r="G3252" s="19" t="s">
        <v>12416</v>
      </c>
      <c r="H3252" s="19" t="s">
        <v>2812</v>
      </c>
      <c r="I3252" s="19" t="s">
        <v>13492</v>
      </c>
      <c r="O3252" s="19" t="s">
        <v>10869</v>
      </c>
      <c r="P3252" s="20"/>
      <c r="R3252" s="19">
        <v>4740</v>
      </c>
      <c r="S3252" s="19" t="str">
        <f>IF(COUNTIF($B$2:B3252,B3252)&gt;1,"重複","")</f>
        <v/>
      </c>
      <c r="T3252" s="19" t="s">
        <v>12418</v>
      </c>
    </row>
    <row r="3253" spans="1:20" s="19" customFormat="1" hidden="1">
      <c r="A3253" s="19">
        <v>720060645</v>
      </c>
      <c r="B3253" s="19">
        <v>20090760</v>
      </c>
      <c r="C3253" s="19" t="s">
        <v>3256</v>
      </c>
      <c r="D3253" s="19" t="s">
        <v>3257</v>
      </c>
      <c r="E3253" s="20">
        <v>39188</v>
      </c>
      <c r="F3253" s="20">
        <v>39538</v>
      </c>
      <c r="G3253" s="19" t="s">
        <v>12416</v>
      </c>
      <c r="H3253" s="19" t="s">
        <v>74</v>
      </c>
      <c r="O3253" s="19" t="s">
        <v>10819</v>
      </c>
      <c r="P3253" s="20"/>
      <c r="S3253" s="19" t="str">
        <f>IF(COUNTIF($B$2:B3253,B3253)&gt;1,"重複","")</f>
        <v/>
      </c>
      <c r="T3253" s="19" t="s">
        <v>12418</v>
      </c>
    </row>
    <row r="3254" spans="1:20" s="19" customFormat="1" hidden="1">
      <c r="A3254" s="19">
        <v>720060645</v>
      </c>
      <c r="B3254" s="19">
        <v>20096489</v>
      </c>
      <c r="C3254" s="19" t="s">
        <v>3256</v>
      </c>
      <c r="D3254" s="19" t="s">
        <v>3257</v>
      </c>
      <c r="E3254" s="20">
        <v>39818</v>
      </c>
      <c r="F3254" s="20">
        <v>39903</v>
      </c>
      <c r="G3254" s="19" t="s">
        <v>75</v>
      </c>
      <c r="H3254" s="19" t="s">
        <v>2660</v>
      </c>
      <c r="I3254" s="19" t="s">
        <v>980</v>
      </c>
      <c r="O3254" s="19" t="s">
        <v>10769</v>
      </c>
      <c r="P3254" s="20">
        <v>41401</v>
      </c>
      <c r="Q3254" s="19" t="s">
        <v>29</v>
      </c>
      <c r="R3254" s="19">
        <v>4740</v>
      </c>
      <c r="S3254" s="19" t="str">
        <f>IF(COUNTIF($B$2:B3254,B3254)&gt;1,"重複","")</f>
        <v/>
      </c>
      <c r="T3254" s="19" t="s">
        <v>11124</v>
      </c>
    </row>
    <row r="3255" spans="1:20" s="19" customFormat="1" hidden="1">
      <c r="A3255" s="19">
        <v>720060645</v>
      </c>
      <c r="B3255" s="19">
        <v>20192510</v>
      </c>
      <c r="C3255" s="19" t="s">
        <v>3256</v>
      </c>
      <c r="D3255" s="19" t="s">
        <v>3257</v>
      </c>
      <c r="E3255" s="20">
        <v>43697</v>
      </c>
      <c r="F3255" s="20">
        <v>43921</v>
      </c>
      <c r="G3255" s="19" t="s">
        <v>75</v>
      </c>
      <c r="H3255" s="19" t="s">
        <v>287</v>
      </c>
      <c r="I3255" s="19" t="s">
        <v>10545</v>
      </c>
      <c r="O3255" s="19" t="s">
        <v>10800</v>
      </c>
      <c r="P3255" s="20">
        <v>43697</v>
      </c>
      <c r="Q3255" s="19" t="s">
        <v>29</v>
      </c>
      <c r="R3255" s="19">
        <v>0</v>
      </c>
      <c r="S3255" s="19" t="str">
        <f>IF(COUNTIF($B$2:B3255,B3255)&gt;1,"重複","")</f>
        <v/>
      </c>
      <c r="T3255" s="19" t="s">
        <v>11124</v>
      </c>
    </row>
    <row r="3256" spans="1:20" s="19" customFormat="1" hidden="1">
      <c r="A3256" s="19">
        <v>720060645</v>
      </c>
      <c r="B3256" s="19">
        <v>20206731</v>
      </c>
      <c r="C3256" s="19" t="s">
        <v>3256</v>
      </c>
      <c r="D3256" s="19" t="s">
        <v>3257</v>
      </c>
      <c r="E3256" s="20">
        <v>44674</v>
      </c>
      <c r="F3256" s="20">
        <v>45016</v>
      </c>
      <c r="G3256" s="19" t="s">
        <v>75</v>
      </c>
      <c r="H3256" s="19" t="s">
        <v>10781</v>
      </c>
      <c r="I3256" s="19" t="s">
        <v>11598</v>
      </c>
      <c r="J3256" s="19" t="s">
        <v>11599</v>
      </c>
      <c r="O3256" s="19" t="s">
        <v>10782</v>
      </c>
      <c r="P3256" s="21">
        <v>44303</v>
      </c>
      <c r="Q3256" s="19" t="s">
        <v>29</v>
      </c>
      <c r="R3256" s="19">
        <v>5730</v>
      </c>
      <c r="S3256" s="19" t="str">
        <f>IF(COUNTIF($B$2:B3256,B3256)&gt;1,"重複","")</f>
        <v/>
      </c>
      <c r="T3256" s="19" t="s">
        <v>11124</v>
      </c>
    </row>
    <row r="3257" spans="1:20" s="19" customFormat="1" hidden="1">
      <c r="A3257" s="19">
        <v>720060646</v>
      </c>
      <c r="B3257" s="19">
        <v>20080223</v>
      </c>
      <c r="C3257" s="19" t="s">
        <v>6677</v>
      </c>
      <c r="D3257" s="19" t="s">
        <v>6678</v>
      </c>
      <c r="E3257" s="20">
        <v>39058</v>
      </c>
      <c r="F3257" s="20">
        <v>39172</v>
      </c>
      <c r="G3257" s="19" t="s">
        <v>75</v>
      </c>
      <c r="H3257" s="19" t="s">
        <v>28</v>
      </c>
      <c r="I3257" s="19" t="s">
        <v>6679</v>
      </c>
      <c r="O3257" s="19" t="s">
        <v>10787</v>
      </c>
      <c r="P3257" s="20"/>
      <c r="R3257" s="19">
        <v>6100</v>
      </c>
      <c r="S3257" s="19" t="str">
        <f>IF(COUNTIF($B$2:B3257,B3257)&gt;1,"重複","")</f>
        <v/>
      </c>
      <c r="T3257" s="19" t="s">
        <v>11124</v>
      </c>
    </row>
    <row r="3258" spans="1:20" s="19" customFormat="1" hidden="1">
      <c r="A3258" s="19">
        <v>720060647</v>
      </c>
      <c r="B3258" s="19">
        <v>20080241</v>
      </c>
      <c r="C3258" s="19" t="s">
        <v>13493</v>
      </c>
      <c r="D3258" s="19" t="s">
        <v>13494</v>
      </c>
      <c r="E3258" s="20">
        <v>39052</v>
      </c>
      <c r="F3258" s="20">
        <v>39172</v>
      </c>
      <c r="G3258" s="19" t="s">
        <v>12416</v>
      </c>
      <c r="H3258" s="19" t="s">
        <v>43</v>
      </c>
      <c r="I3258" s="19" t="s">
        <v>290</v>
      </c>
      <c r="O3258" s="19" t="s">
        <v>10771</v>
      </c>
      <c r="P3258" s="20"/>
      <c r="S3258" s="19" t="str">
        <f>IF(COUNTIF($B$2:B3258,B3258)&gt;1,"重複","")</f>
        <v/>
      </c>
      <c r="T3258" s="19" t="s">
        <v>12418</v>
      </c>
    </row>
    <row r="3259" spans="1:20" s="19" customFormat="1" hidden="1">
      <c r="A3259" s="19">
        <v>720060648</v>
      </c>
      <c r="B3259" s="19">
        <v>20080288</v>
      </c>
      <c r="C3259" s="19" t="s">
        <v>4255</v>
      </c>
      <c r="D3259" s="19" t="s">
        <v>4256</v>
      </c>
      <c r="E3259" s="20">
        <v>39052</v>
      </c>
      <c r="F3259" s="20">
        <v>39172</v>
      </c>
      <c r="G3259" s="19" t="s">
        <v>75</v>
      </c>
      <c r="H3259" s="19" t="s">
        <v>43</v>
      </c>
      <c r="I3259" s="19" t="s">
        <v>2329</v>
      </c>
      <c r="O3259" s="19" t="s">
        <v>10771</v>
      </c>
      <c r="P3259" s="20"/>
      <c r="R3259" s="19">
        <v>5230</v>
      </c>
      <c r="S3259" s="19" t="str">
        <f>IF(COUNTIF($B$2:B3259,B3259)&gt;1,"重複","")</f>
        <v/>
      </c>
      <c r="T3259" s="19" t="s">
        <v>11124</v>
      </c>
    </row>
    <row r="3260" spans="1:20" s="19" customFormat="1" hidden="1">
      <c r="A3260" s="19">
        <v>720060649</v>
      </c>
      <c r="B3260" s="19">
        <v>20080297</v>
      </c>
      <c r="C3260" s="19" t="s">
        <v>2498</v>
      </c>
      <c r="D3260" s="19" t="s">
        <v>2499</v>
      </c>
      <c r="E3260" s="20">
        <v>39052</v>
      </c>
      <c r="F3260" s="20">
        <v>39172</v>
      </c>
      <c r="G3260" s="19" t="s">
        <v>75</v>
      </c>
      <c r="H3260" s="19" t="s">
        <v>43</v>
      </c>
      <c r="I3260" s="19" t="s">
        <v>1420</v>
      </c>
      <c r="O3260" s="19" t="s">
        <v>10771</v>
      </c>
      <c r="P3260" s="20">
        <v>41395</v>
      </c>
      <c r="Q3260" s="19" t="s">
        <v>29</v>
      </c>
      <c r="R3260" s="19">
        <v>6230</v>
      </c>
      <c r="S3260" s="19" t="str">
        <f>IF(COUNTIF($B$2:B3260,B3260)&gt;1,"重複","")</f>
        <v/>
      </c>
      <c r="T3260" s="19" t="s">
        <v>11124</v>
      </c>
    </row>
    <row r="3261" spans="1:20" s="19" customFormat="1" hidden="1">
      <c r="A3261" s="19">
        <v>720060650</v>
      </c>
      <c r="B3261" s="19">
        <v>20080302</v>
      </c>
      <c r="C3261" s="19" t="s">
        <v>3157</v>
      </c>
      <c r="D3261" s="19" t="s">
        <v>3158</v>
      </c>
      <c r="E3261" s="20">
        <v>39052</v>
      </c>
      <c r="F3261" s="20">
        <v>39172</v>
      </c>
      <c r="G3261" s="19" t="s">
        <v>75</v>
      </c>
      <c r="H3261" s="19" t="s">
        <v>43</v>
      </c>
      <c r="I3261" s="19" t="s">
        <v>731</v>
      </c>
      <c r="O3261" s="19" t="s">
        <v>10771</v>
      </c>
      <c r="P3261" s="20">
        <v>41407</v>
      </c>
      <c r="Q3261" s="19" t="s">
        <v>29</v>
      </c>
      <c r="R3261" s="19">
        <v>6600</v>
      </c>
      <c r="S3261" s="19" t="str">
        <f>IF(COUNTIF($B$2:B3261,B3261)&gt;1,"重複","")</f>
        <v/>
      </c>
      <c r="T3261" s="19" t="s">
        <v>11124</v>
      </c>
    </row>
    <row r="3262" spans="1:20" s="19" customFormat="1" hidden="1">
      <c r="A3262" s="19">
        <v>720060651</v>
      </c>
      <c r="B3262" s="19">
        <v>20080311</v>
      </c>
      <c r="C3262" s="19" t="s">
        <v>3838</v>
      </c>
      <c r="D3262" s="19" t="s">
        <v>3839</v>
      </c>
      <c r="E3262" s="20">
        <v>39052</v>
      </c>
      <c r="F3262" s="20">
        <v>39172</v>
      </c>
      <c r="G3262" s="19" t="s">
        <v>75</v>
      </c>
      <c r="H3262" s="19" t="s">
        <v>43</v>
      </c>
      <c r="I3262" s="19" t="s">
        <v>2329</v>
      </c>
      <c r="O3262" s="19" t="s">
        <v>10771</v>
      </c>
      <c r="P3262" s="20"/>
      <c r="R3262" s="19">
        <v>5730</v>
      </c>
      <c r="S3262" s="19" t="str">
        <f>IF(COUNTIF($B$2:B3262,B3262)&gt;1,"重複","")</f>
        <v/>
      </c>
      <c r="T3262" s="19" t="s">
        <v>11124</v>
      </c>
    </row>
    <row r="3263" spans="1:20" s="19" customFormat="1" hidden="1">
      <c r="A3263" s="19">
        <v>720060652</v>
      </c>
      <c r="B3263" s="19">
        <v>20080321</v>
      </c>
      <c r="C3263" s="19" t="s">
        <v>6347</v>
      </c>
      <c r="D3263" s="19" t="s">
        <v>6348</v>
      </c>
      <c r="E3263" s="20">
        <v>39052</v>
      </c>
      <c r="F3263" s="20">
        <v>39172</v>
      </c>
      <c r="G3263" s="19" t="s">
        <v>75</v>
      </c>
      <c r="H3263" s="19" t="s">
        <v>43</v>
      </c>
      <c r="I3263" s="19" t="s">
        <v>1374</v>
      </c>
      <c r="O3263" s="19" t="s">
        <v>10771</v>
      </c>
      <c r="P3263" s="20"/>
      <c r="R3263" s="19">
        <v>5230</v>
      </c>
      <c r="S3263" s="19" t="str">
        <f>IF(COUNTIF($B$2:B3263,B3263)&gt;1,"重複","")</f>
        <v/>
      </c>
      <c r="T3263" s="19" t="s">
        <v>11124</v>
      </c>
    </row>
    <row r="3264" spans="1:20" s="19" customFormat="1" hidden="1">
      <c r="A3264" s="19">
        <v>720060653</v>
      </c>
      <c r="B3264" s="19">
        <v>20080330</v>
      </c>
      <c r="C3264" s="19" t="s">
        <v>6691</v>
      </c>
      <c r="D3264" s="19" t="s">
        <v>930</v>
      </c>
      <c r="E3264" s="20">
        <v>39052</v>
      </c>
      <c r="F3264" s="20">
        <v>39172</v>
      </c>
      <c r="G3264" s="19" t="s">
        <v>75</v>
      </c>
      <c r="H3264" s="19" t="s">
        <v>43</v>
      </c>
      <c r="I3264" s="19" t="s">
        <v>42</v>
      </c>
      <c r="O3264" s="19" t="s">
        <v>10771</v>
      </c>
      <c r="P3264" s="20"/>
      <c r="R3264" s="19">
        <v>5730</v>
      </c>
      <c r="S3264" s="19" t="str">
        <f>IF(COUNTIF($B$2:B3264,B3264)&gt;1,"重複","")</f>
        <v/>
      </c>
      <c r="T3264" s="19" t="s">
        <v>11124</v>
      </c>
    </row>
    <row r="3265" spans="1:20" s="19" customFormat="1" hidden="1">
      <c r="A3265" s="19">
        <v>720060654</v>
      </c>
      <c r="B3265" s="19">
        <v>20080358</v>
      </c>
      <c r="C3265" s="19" t="s">
        <v>6654</v>
      </c>
      <c r="D3265" s="19" t="s">
        <v>6655</v>
      </c>
      <c r="E3265" s="20">
        <v>39090</v>
      </c>
      <c r="F3265" s="20">
        <v>39172</v>
      </c>
      <c r="G3265" s="19" t="s">
        <v>75</v>
      </c>
      <c r="H3265" s="19" t="s">
        <v>33</v>
      </c>
      <c r="I3265" s="19" t="s">
        <v>2151</v>
      </c>
      <c r="O3265" s="19" t="s">
        <v>10770</v>
      </c>
      <c r="P3265" s="20"/>
      <c r="R3265" s="19">
        <v>6600</v>
      </c>
      <c r="S3265" s="19" t="str">
        <f>IF(COUNTIF($B$2:B3265,B3265)&gt;1,"重複","")</f>
        <v/>
      </c>
      <c r="T3265" s="19" t="s">
        <v>11124</v>
      </c>
    </row>
    <row r="3266" spans="1:20" s="19" customFormat="1" hidden="1">
      <c r="A3266" s="19">
        <v>720060655</v>
      </c>
      <c r="B3266" s="19">
        <v>20080419</v>
      </c>
      <c r="C3266" s="19" t="s">
        <v>6643</v>
      </c>
      <c r="D3266" s="19" t="s">
        <v>6644</v>
      </c>
      <c r="E3266" s="20">
        <v>39117</v>
      </c>
      <c r="F3266" s="20">
        <v>39172</v>
      </c>
      <c r="G3266" s="19" t="s">
        <v>75</v>
      </c>
      <c r="H3266" s="19" t="s">
        <v>33</v>
      </c>
      <c r="I3266" s="19" t="s">
        <v>6645</v>
      </c>
      <c r="O3266" s="19" t="s">
        <v>10770</v>
      </c>
      <c r="P3266" s="20"/>
      <c r="R3266" s="19">
        <v>5600</v>
      </c>
      <c r="S3266" s="19" t="str">
        <f>IF(COUNTIF($B$2:B3266,B3266)&gt;1,"重複","")</f>
        <v/>
      </c>
      <c r="T3266" s="19" t="s">
        <v>11124</v>
      </c>
    </row>
    <row r="3267" spans="1:20" s="19" customFormat="1" hidden="1">
      <c r="A3267" s="19">
        <v>720060656</v>
      </c>
      <c r="B3267" s="19">
        <v>20080473</v>
      </c>
      <c r="C3267" s="19" t="s">
        <v>6668</v>
      </c>
      <c r="D3267" s="19" t="s">
        <v>6669</v>
      </c>
      <c r="E3267" s="20">
        <v>39076</v>
      </c>
      <c r="F3267" s="20">
        <v>39172</v>
      </c>
      <c r="G3267" s="19" t="s">
        <v>75</v>
      </c>
      <c r="H3267" s="19" t="s">
        <v>119</v>
      </c>
      <c r="I3267" s="19" t="s">
        <v>4938</v>
      </c>
      <c r="O3267" s="19" t="s">
        <v>10792</v>
      </c>
      <c r="P3267" s="20"/>
      <c r="R3267" s="19">
        <v>6230</v>
      </c>
      <c r="S3267" s="19" t="str">
        <f>IF(COUNTIF($B$2:B3267,B3267)&gt;1,"重複","")</f>
        <v/>
      </c>
      <c r="T3267" s="19" t="s">
        <v>11124</v>
      </c>
    </row>
    <row r="3268" spans="1:20" s="19" customFormat="1" hidden="1">
      <c r="A3268" s="19">
        <v>720060657</v>
      </c>
      <c r="B3268" s="19">
        <v>20080507</v>
      </c>
      <c r="C3268" s="19" t="s">
        <v>3033</v>
      </c>
      <c r="D3268" s="19" t="s">
        <v>3034</v>
      </c>
      <c r="E3268" s="20">
        <v>39058</v>
      </c>
      <c r="F3268" s="20">
        <v>39172</v>
      </c>
      <c r="G3268" s="19" t="s">
        <v>75</v>
      </c>
      <c r="H3268" s="19" t="s">
        <v>2660</v>
      </c>
      <c r="I3268" s="19" t="s">
        <v>980</v>
      </c>
      <c r="O3268" s="19" t="s">
        <v>10769</v>
      </c>
      <c r="P3268" s="20">
        <v>41914</v>
      </c>
      <c r="Q3268" s="19" t="s">
        <v>29</v>
      </c>
      <c r="R3268" s="19">
        <v>5110</v>
      </c>
      <c r="S3268" s="19" t="str">
        <f>IF(COUNTIF($B$2:B3268,B3268)&gt;1,"重複","")</f>
        <v/>
      </c>
      <c r="T3268" s="19" t="s">
        <v>11124</v>
      </c>
    </row>
    <row r="3269" spans="1:20" s="19" customFormat="1" hidden="1">
      <c r="A3269" s="19">
        <v>720060658</v>
      </c>
      <c r="B3269" s="19">
        <v>20080516</v>
      </c>
      <c r="C3269" s="19" t="s">
        <v>6670</v>
      </c>
      <c r="D3269" s="19" t="s">
        <v>6671</v>
      </c>
      <c r="E3269" s="20">
        <v>39073</v>
      </c>
      <c r="F3269" s="20">
        <v>39172</v>
      </c>
      <c r="G3269" s="19" t="s">
        <v>75</v>
      </c>
      <c r="H3269" s="19" t="s">
        <v>2660</v>
      </c>
      <c r="I3269" s="19" t="s">
        <v>980</v>
      </c>
      <c r="O3269" s="19" t="s">
        <v>10769</v>
      </c>
      <c r="P3269" s="20"/>
      <c r="R3269" s="19">
        <v>4740</v>
      </c>
      <c r="S3269" s="19" t="str">
        <f>IF(COUNTIF($B$2:B3269,B3269)&gt;1,"重複","")</f>
        <v/>
      </c>
      <c r="T3269" s="19" t="s">
        <v>11124</v>
      </c>
    </row>
    <row r="3270" spans="1:20" s="19" customFormat="1" hidden="1">
      <c r="A3270" s="19">
        <v>720060659</v>
      </c>
      <c r="B3270" s="19">
        <v>20126631</v>
      </c>
      <c r="C3270" s="19" t="s">
        <v>1379</v>
      </c>
      <c r="D3270" s="19" t="s">
        <v>1380</v>
      </c>
      <c r="E3270" s="20">
        <v>41030</v>
      </c>
      <c r="F3270" s="20">
        <v>41364</v>
      </c>
      <c r="G3270" s="19" t="s">
        <v>12416</v>
      </c>
      <c r="H3270" s="19" t="s">
        <v>2091</v>
      </c>
      <c r="I3270" s="19" t="s">
        <v>13495</v>
      </c>
      <c r="J3270" s="19" t="s">
        <v>13430</v>
      </c>
      <c r="O3270" s="19" t="s">
        <v>10992</v>
      </c>
      <c r="P3270" s="20"/>
      <c r="R3270" s="19">
        <v>0</v>
      </c>
      <c r="S3270" s="19" t="str">
        <f>IF(COUNTIF($B$2:B3270,B3270)&gt;1,"重複","")</f>
        <v/>
      </c>
      <c r="T3270" s="19" t="s">
        <v>12418</v>
      </c>
    </row>
    <row r="3271" spans="1:20" s="19" customFormat="1" hidden="1">
      <c r="A3271" s="19">
        <v>720060659</v>
      </c>
      <c r="B3271" s="19">
        <v>20080534</v>
      </c>
      <c r="C3271" s="19" t="s">
        <v>1379</v>
      </c>
      <c r="D3271" s="19" t="s">
        <v>1380</v>
      </c>
      <c r="E3271" s="20">
        <v>39064</v>
      </c>
      <c r="F3271" s="20">
        <v>39172</v>
      </c>
      <c r="G3271" s="19" t="s">
        <v>75</v>
      </c>
      <c r="H3271" s="19" t="s">
        <v>43</v>
      </c>
      <c r="I3271" s="19" t="s">
        <v>4553</v>
      </c>
      <c r="O3271" s="19" t="s">
        <v>10771</v>
      </c>
      <c r="P3271" s="20">
        <v>42826</v>
      </c>
      <c r="Q3271" s="19" t="s">
        <v>29</v>
      </c>
      <c r="R3271" s="19">
        <v>0</v>
      </c>
      <c r="S3271" s="19" t="str">
        <f>IF(COUNTIF($B$2:B3271,B3271)&gt;1,"重複","")</f>
        <v/>
      </c>
      <c r="T3271" s="19" t="s">
        <v>11124</v>
      </c>
    </row>
    <row r="3272" spans="1:20" s="19" customFormat="1" hidden="1">
      <c r="A3272" s="19">
        <v>720060660</v>
      </c>
      <c r="B3272" s="19">
        <v>20080543</v>
      </c>
      <c r="C3272" s="19" t="s">
        <v>6636</v>
      </c>
      <c r="D3272" s="19" t="s">
        <v>6637</v>
      </c>
      <c r="E3272" s="20">
        <v>39141</v>
      </c>
      <c r="F3272" s="20">
        <v>39172</v>
      </c>
      <c r="G3272" s="19" t="s">
        <v>75</v>
      </c>
      <c r="H3272" s="19" t="s">
        <v>76</v>
      </c>
      <c r="I3272" s="19" t="s">
        <v>2533</v>
      </c>
      <c r="O3272" s="19" t="s">
        <v>10776</v>
      </c>
      <c r="P3272" s="20"/>
      <c r="R3272" s="19">
        <v>5600</v>
      </c>
      <c r="S3272" s="19" t="str">
        <f>IF(COUNTIF($B$2:B3272,B3272)&gt;1,"重複","")</f>
        <v/>
      </c>
      <c r="T3272" s="19" t="s">
        <v>11124</v>
      </c>
    </row>
    <row r="3273" spans="1:20" s="19" customFormat="1" hidden="1">
      <c r="A3273" s="19">
        <v>720060661</v>
      </c>
      <c r="B3273" s="19">
        <v>20080580</v>
      </c>
      <c r="C3273" s="19" t="s">
        <v>3205</v>
      </c>
      <c r="D3273" s="19" t="s">
        <v>3206</v>
      </c>
      <c r="E3273" s="20">
        <v>39083</v>
      </c>
      <c r="F3273" s="20">
        <v>39172</v>
      </c>
      <c r="G3273" s="19" t="s">
        <v>75</v>
      </c>
      <c r="H3273" s="19" t="s">
        <v>3207</v>
      </c>
      <c r="O3273" s="19" t="s">
        <v>10936</v>
      </c>
      <c r="P3273" s="20">
        <v>41456</v>
      </c>
      <c r="Q3273" s="19" t="s">
        <v>29</v>
      </c>
      <c r="R3273" s="19">
        <v>0</v>
      </c>
      <c r="S3273" s="19" t="str">
        <f>IF(COUNTIF($B$2:B3273,B3273)&gt;1,"重複","")</f>
        <v/>
      </c>
      <c r="T3273" s="19" t="s">
        <v>11124</v>
      </c>
    </row>
    <row r="3274" spans="1:20" s="19" customFormat="1" hidden="1">
      <c r="A3274" s="19">
        <v>720060662</v>
      </c>
      <c r="B3274" s="19">
        <v>20080669</v>
      </c>
      <c r="C3274" s="19" t="s">
        <v>13496</v>
      </c>
      <c r="D3274" s="19" t="s">
        <v>13497</v>
      </c>
      <c r="E3274" s="20">
        <v>39083</v>
      </c>
      <c r="F3274" s="20">
        <v>39172</v>
      </c>
      <c r="G3274" s="19" t="s">
        <v>12416</v>
      </c>
      <c r="H3274" s="19" t="s">
        <v>43</v>
      </c>
      <c r="I3274" s="19" t="s">
        <v>2329</v>
      </c>
      <c r="O3274" s="19" t="s">
        <v>10771</v>
      </c>
      <c r="P3274" s="20"/>
      <c r="R3274" s="19">
        <v>5730</v>
      </c>
      <c r="S3274" s="19" t="str">
        <f>IF(COUNTIF($B$2:B3274,B3274)&gt;1,"重複","")</f>
        <v/>
      </c>
      <c r="T3274" s="19" t="s">
        <v>12418</v>
      </c>
    </row>
    <row r="3275" spans="1:20" s="19" customFormat="1" hidden="1">
      <c r="A3275" s="19">
        <v>720060663</v>
      </c>
      <c r="B3275" s="19">
        <v>20080678</v>
      </c>
      <c r="C3275" s="19" t="s">
        <v>6660</v>
      </c>
      <c r="D3275" s="19" t="s">
        <v>6661</v>
      </c>
      <c r="E3275" s="20">
        <v>39083</v>
      </c>
      <c r="F3275" s="20">
        <v>39172</v>
      </c>
      <c r="G3275" s="19" t="s">
        <v>75</v>
      </c>
      <c r="H3275" s="19" t="s">
        <v>43</v>
      </c>
      <c r="I3275" s="19" t="s">
        <v>1403</v>
      </c>
      <c r="O3275" s="19" t="s">
        <v>10771</v>
      </c>
      <c r="P3275" s="20"/>
      <c r="R3275" s="19">
        <v>6600</v>
      </c>
      <c r="S3275" s="19" t="str">
        <f>IF(COUNTIF($B$2:B3275,B3275)&gt;1,"重複","")</f>
        <v/>
      </c>
      <c r="T3275" s="19" t="s">
        <v>11124</v>
      </c>
    </row>
    <row r="3276" spans="1:20" s="19" customFormat="1" hidden="1">
      <c r="A3276" s="19">
        <v>720060664</v>
      </c>
      <c r="B3276" s="19">
        <v>20080687</v>
      </c>
      <c r="C3276" s="19" t="s">
        <v>5076</v>
      </c>
      <c r="D3276" s="19" t="s">
        <v>5077</v>
      </c>
      <c r="E3276" s="20">
        <v>39083</v>
      </c>
      <c r="F3276" s="20">
        <v>39172</v>
      </c>
      <c r="G3276" s="19" t="s">
        <v>75</v>
      </c>
      <c r="H3276" s="19" t="s">
        <v>43</v>
      </c>
      <c r="I3276" s="19" t="s">
        <v>10262</v>
      </c>
      <c r="O3276" s="19" t="s">
        <v>10771</v>
      </c>
      <c r="P3276" s="20"/>
      <c r="R3276" s="19">
        <v>6100</v>
      </c>
      <c r="S3276" s="19" t="str">
        <f>IF(COUNTIF($B$2:B3276,B3276)&gt;1,"重複","")</f>
        <v/>
      </c>
      <c r="T3276" s="19" t="s">
        <v>11124</v>
      </c>
    </row>
    <row r="3277" spans="1:20" s="19" customFormat="1" hidden="1">
      <c r="A3277" s="19">
        <v>720060666</v>
      </c>
      <c r="B3277" s="19">
        <v>20080701</v>
      </c>
      <c r="C3277" s="19" t="s">
        <v>2378</v>
      </c>
      <c r="D3277" s="19" t="s">
        <v>2379</v>
      </c>
      <c r="E3277" s="20">
        <v>39083</v>
      </c>
      <c r="F3277" s="20">
        <v>39172</v>
      </c>
      <c r="G3277" s="19" t="s">
        <v>75</v>
      </c>
      <c r="H3277" s="19" t="s">
        <v>43</v>
      </c>
      <c r="I3277" s="19" t="s">
        <v>664</v>
      </c>
      <c r="O3277" s="19" t="s">
        <v>10771</v>
      </c>
      <c r="P3277" s="20">
        <v>41426</v>
      </c>
      <c r="Q3277" s="19" t="s">
        <v>29</v>
      </c>
      <c r="R3277" s="19">
        <v>6230</v>
      </c>
      <c r="S3277" s="19" t="str">
        <f>IF(COUNTIF($B$2:B3277,B3277)&gt;1,"重複","")</f>
        <v/>
      </c>
      <c r="T3277" s="19" t="s">
        <v>11124</v>
      </c>
    </row>
    <row r="3278" spans="1:20" s="19" customFormat="1" hidden="1">
      <c r="A3278" s="19">
        <v>720060667</v>
      </c>
      <c r="B3278" s="19">
        <v>20080711</v>
      </c>
      <c r="C3278" s="19" t="s">
        <v>4232</v>
      </c>
      <c r="D3278" s="19" t="s">
        <v>4233</v>
      </c>
      <c r="E3278" s="20">
        <v>39083</v>
      </c>
      <c r="F3278" s="20">
        <v>39172</v>
      </c>
      <c r="G3278" s="19" t="s">
        <v>75</v>
      </c>
      <c r="H3278" s="19" t="s">
        <v>43</v>
      </c>
      <c r="I3278" s="19" t="s">
        <v>2329</v>
      </c>
      <c r="O3278" s="19" t="s">
        <v>10771</v>
      </c>
      <c r="P3278" s="20"/>
      <c r="R3278" s="19">
        <v>6230</v>
      </c>
      <c r="S3278" s="19" t="str">
        <f>IF(COUNTIF($B$2:B3278,B3278)&gt;1,"重複","")</f>
        <v/>
      </c>
      <c r="T3278" s="19" t="s">
        <v>11124</v>
      </c>
    </row>
    <row r="3279" spans="1:20" s="19" customFormat="1" hidden="1">
      <c r="A3279" s="19">
        <v>720060668</v>
      </c>
      <c r="B3279" s="19">
        <v>20080720</v>
      </c>
      <c r="C3279" s="19" t="s">
        <v>657</v>
      </c>
      <c r="D3279" s="19" t="s">
        <v>658</v>
      </c>
      <c r="E3279" s="20">
        <v>39083</v>
      </c>
      <c r="F3279" s="20">
        <v>39172</v>
      </c>
      <c r="G3279" s="19" t="s">
        <v>75</v>
      </c>
      <c r="H3279" s="19" t="s">
        <v>43</v>
      </c>
      <c r="I3279" s="19" t="s">
        <v>11028</v>
      </c>
      <c r="O3279" s="19" t="s">
        <v>10771</v>
      </c>
      <c r="P3279" s="20">
        <v>42278</v>
      </c>
      <c r="Q3279" s="19" t="s">
        <v>29</v>
      </c>
      <c r="R3279" s="19">
        <v>5730</v>
      </c>
      <c r="S3279" s="19" t="str">
        <f>IF(COUNTIF($B$2:B3279,B3279)&gt;1,"重複","")</f>
        <v/>
      </c>
      <c r="T3279" s="19" t="s">
        <v>11124</v>
      </c>
    </row>
    <row r="3280" spans="1:20" s="19" customFormat="1" hidden="1">
      <c r="A3280" s="19">
        <v>720060669</v>
      </c>
      <c r="B3280" s="19">
        <v>20080739</v>
      </c>
      <c r="C3280" s="19" t="s">
        <v>6662</v>
      </c>
      <c r="D3280" s="19" t="s">
        <v>6663</v>
      </c>
      <c r="E3280" s="20">
        <v>39083</v>
      </c>
      <c r="F3280" s="20">
        <v>39172</v>
      </c>
      <c r="G3280" s="19" t="s">
        <v>75</v>
      </c>
      <c r="H3280" s="19" t="s">
        <v>43</v>
      </c>
      <c r="I3280" s="19" t="s">
        <v>489</v>
      </c>
      <c r="O3280" s="19" t="s">
        <v>10771</v>
      </c>
      <c r="P3280" s="20"/>
      <c r="R3280" s="19">
        <v>6230</v>
      </c>
      <c r="S3280" s="19" t="str">
        <f>IF(COUNTIF($B$2:B3280,B3280)&gt;1,"重複","")</f>
        <v/>
      </c>
      <c r="T3280" s="19" t="s">
        <v>11124</v>
      </c>
    </row>
    <row r="3281" spans="1:20" s="19" customFormat="1" hidden="1">
      <c r="A3281" s="19">
        <v>720060670</v>
      </c>
      <c r="B3281" s="19">
        <v>20080748</v>
      </c>
      <c r="C3281" s="19" t="s">
        <v>6664</v>
      </c>
      <c r="D3281" s="19" t="s">
        <v>6665</v>
      </c>
      <c r="E3281" s="20">
        <v>39083</v>
      </c>
      <c r="F3281" s="20">
        <v>39172</v>
      </c>
      <c r="G3281" s="19" t="s">
        <v>75</v>
      </c>
      <c r="H3281" s="19" t="s">
        <v>43</v>
      </c>
      <c r="I3281" s="19" t="s">
        <v>1652</v>
      </c>
      <c r="O3281" s="19" t="s">
        <v>10771</v>
      </c>
      <c r="P3281" s="20"/>
      <c r="R3281" s="19">
        <v>6230</v>
      </c>
      <c r="S3281" s="19" t="str">
        <f>IF(COUNTIF($B$2:B3281,B3281)&gt;1,"重複","")</f>
        <v/>
      </c>
      <c r="T3281" s="19" t="s">
        <v>11124</v>
      </c>
    </row>
    <row r="3282" spans="1:20" s="19" customFormat="1" hidden="1">
      <c r="A3282" s="19">
        <v>720060671</v>
      </c>
      <c r="B3282" s="19">
        <v>20080757</v>
      </c>
      <c r="C3282" s="19" t="s">
        <v>6652</v>
      </c>
      <c r="D3282" s="19" t="s">
        <v>6653</v>
      </c>
      <c r="E3282" s="20">
        <v>39103</v>
      </c>
      <c r="F3282" s="20">
        <v>39172</v>
      </c>
      <c r="G3282" s="19" t="s">
        <v>75</v>
      </c>
      <c r="H3282" s="19" t="s">
        <v>33</v>
      </c>
      <c r="I3282" s="19" t="s">
        <v>2124</v>
      </c>
      <c r="O3282" s="19" t="s">
        <v>10770</v>
      </c>
      <c r="P3282" s="20"/>
      <c r="R3282" s="19">
        <v>6600</v>
      </c>
      <c r="S3282" s="19" t="str">
        <f>IF(COUNTIF($B$2:B3282,B3282)&gt;1,"重複","")</f>
        <v/>
      </c>
      <c r="T3282" s="19" t="s">
        <v>11124</v>
      </c>
    </row>
    <row r="3283" spans="1:20" s="19" customFormat="1" hidden="1">
      <c r="A3283" s="19">
        <v>720060672</v>
      </c>
      <c r="B3283" s="19">
        <v>20080766</v>
      </c>
      <c r="C3283" s="19" t="s">
        <v>6666</v>
      </c>
      <c r="D3283" s="19" t="s">
        <v>6667</v>
      </c>
      <c r="E3283" s="20">
        <v>39083</v>
      </c>
      <c r="F3283" s="20">
        <v>39172</v>
      </c>
      <c r="G3283" s="19" t="s">
        <v>75</v>
      </c>
      <c r="H3283" s="19" t="s">
        <v>43</v>
      </c>
      <c r="I3283" s="19" t="s">
        <v>4450</v>
      </c>
      <c r="O3283" s="19" t="s">
        <v>10771</v>
      </c>
      <c r="P3283" s="20"/>
      <c r="R3283" s="19">
        <v>5600</v>
      </c>
      <c r="S3283" s="19" t="str">
        <f>IF(COUNTIF($B$2:B3283,B3283)&gt;1,"重複","")</f>
        <v/>
      </c>
      <c r="T3283" s="19" t="s">
        <v>11124</v>
      </c>
    </row>
    <row r="3284" spans="1:20" s="19" customFormat="1" hidden="1">
      <c r="A3284" s="19">
        <v>720060673</v>
      </c>
      <c r="B3284" s="19">
        <v>20080836</v>
      </c>
      <c r="C3284" s="19" t="s">
        <v>6640</v>
      </c>
      <c r="D3284" s="19" t="s">
        <v>6641</v>
      </c>
      <c r="E3284" s="20">
        <v>39129</v>
      </c>
      <c r="F3284" s="20">
        <v>39172</v>
      </c>
      <c r="G3284" s="19" t="s">
        <v>75</v>
      </c>
      <c r="H3284" s="19" t="s">
        <v>94</v>
      </c>
      <c r="I3284" s="19" t="s">
        <v>6642</v>
      </c>
      <c r="O3284" s="19" t="s">
        <v>10768</v>
      </c>
      <c r="P3284" s="20"/>
      <c r="R3284" s="19">
        <v>6600</v>
      </c>
      <c r="S3284" s="19" t="str">
        <f>IF(COUNTIF($B$2:B3284,B3284)&gt;1,"重複","")</f>
        <v/>
      </c>
      <c r="T3284" s="19" t="s">
        <v>11124</v>
      </c>
    </row>
    <row r="3285" spans="1:20" s="19" customFormat="1" hidden="1">
      <c r="A3285" s="19">
        <v>720060674</v>
      </c>
      <c r="B3285" s="19">
        <v>20080845</v>
      </c>
      <c r="C3285" s="19" t="s">
        <v>6649</v>
      </c>
      <c r="D3285" s="19" t="s">
        <v>6650</v>
      </c>
      <c r="E3285" s="20">
        <v>39107</v>
      </c>
      <c r="F3285" s="20">
        <v>39172</v>
      </c>
      <c r="G3285" s="19" t="s">
        <v>75</v>
      </c>
      <c r="H3285" s="19" t="s">
        <v>43</v>
      </c>
      <c r="I3285" s="19" t="s">
        <v>6651</v>
      </c>
      <c r="O3285" s="19" t="s">
        <v>10771</v>
      </c>
      <c r="P3285" s="20"/>
      <c r="R3285" s="19">
        <v>6600</v>
      </c>
      <c r="S3285" s="19" t="str">
        <f>IF(COUNTIF($B$2:B3285,B3285)&gt;1,"重複","")</f>
        <v/>
      </c>
      <c r="T3285" s="19" t="s">
        <v>11124</v>
      </c>
    </row>
    <row r="3286" spans="1:20" s="19" customFormat="1" hidden="1">
      <c r="A3286" s="19">
        <v>720060675</v>
      </c>
      <c r="B3286" s="19">
        <v>20080924</v>
      </c>
      <c r="C3286" s="19" t="s">
        <v>6404</v>
      </c>
      <c r="D3286" s="19" t="s">
        <v>6405</v>
      </c>
      <c r="E3286" s="20">
        <v>39128</v>
      </c>
      <c r="F3286" s="20">
        <v>39172</v>
      </c>
      <c r="G3286" s="19" t="s">
        <v>75</v>
      </c>
      <c r="H3286" s="19" t="s">
        <v>6164</v>
      </c>
      <c r="I3286" s="19" t="s">
        <v>6403</v>
      </c>
      <c r="O3286" s="19" t="s">
        <v>12026</v>
      </c>
      <c r="P3286" s="20"/>
      <c r="R3286" s="19">
        <v>4740</v>
      </c>
      <c r="S3286" s="19" t="str">
        <f>IF(COUNTIF($B$2:B3286,B3286)&gt;1,"重複","")</f>
        <v/>
      </c>
      <c r="T3286" s="19" t="s">
        <v>11124</v>
      </c>
    </row>
    <row r="3287" spans="1:20" s="19" customFormat="1" hidden="1">
      <c r="A3287" s="19">
        <v>720060676</v>
      </c>
      <c r="B3287" s="19">
        <v>20081015</v>
      </c>
      <c r="C3287" s="19" t="s">
        <v>6632</v>
      </c>
      <c r="D3287" s="19" t="s">
        <v>6633</v>
      </c>
      <c r="E3287" s="20">
        <v>39153</v>
      </c>
      <c r="F3287" s="20">
        <v>39172</v>
      </c>
      <c r="G3287" s="19" t="s">
        <v>75</v>
      </c>
      <c r="H3287" s="19" t="s">
        <v>76</v>
      </c>
      <c r="I3287" s="19" t="s">
        <v>6629</v>
      </c>
      <c r="O3287" s="19" t="s">
        <v>10776</v>
      </c>
      <c r="P3287" s="20"/>
      <c r="R3287" s="19">
        <v>6600</v>
      </c>
      <c r="S3287" s="19" t="str">
        <f>IF(COUNTIF($B$2:B3287,B3287)&gt;1,"重複","")</f>
        <v/>
      </c>
      <c r="T3287" s="19" t="s">
        <v>11124</v>
      </c>
    </row>
    <row r="3288" spans="1:20" s="19" customFormat="1" hidden="1">
      <c r="A3288" s="19">
        <v>720060677</v>
      </c>
      <c r="B3288" s="19">
        <v>20081024</v>
      </c>
      <c r="C3288" s="19" t="s">
        <v>6634</v>
      </c>
      <c r="D3288" s="19" t="s">
        <v>6635</v>
      </c>
      <c r="E3288" s="20">
        <v>39153</v>
      </c>
      <c r="F3288" s="20">
        <v>39172</v>
      </c>
      <c r="G3288" s="19" t="s">
        <v>75</v>
      </c>
      <c r="H3288" s="19" t="s">
        <v>76</v>
      </c>
      <c r="I3288" s="19" t="s">
        <v>6629</v>
      </c>
      <c r="O3288" s="19" t="s">
        <v>10776</v>
      </c>
      <c r="P3288" s="20"/>
      <c r="R3288" s="19">
        <v>5110</v>
      </c>
      <c r="S3288" s="19" t="str">
        <f>IF(COUNTIF($B$2:B3288,B3288)&gt;1,"重複","")</f>
        <v/>
      </c>
      <c r="T3288" s="19" t="s">
        <v>11124</v>
      </c>
    </row>
    <row r="3289" spans="1:20" s="19" customFormat="1" hidden="1">
      <c r="A3289" s="19">
        <v>720060678</v>
      </c>
      <c r="B3289" s="19">
        <v>20073086</v>
      </c>
      <c r="C3289" s="19" t="s">
        <v>7138</v>
      </c>
      <c r="D3289" s="19" t="s">
        <v>7139</v>
      </c>
      <c r="E3289" s="20">
        <v>38777</v>
      </c>
      <c r="F3289" s="20">
        <v>38807</v>
      </c>
      <c r="G3289" s="19" t="s">
        <v>75</v>
      </c>
      <c r="H3289" s="19" t="s">
        <v>76</v>
      </c>
      <c r="I3289" s="19" t="s">
        <v>6629</v>
      </c>
      <c r="O3289" s="19" t="s">
        <v>10776</v>
      </c>
      <c r="P3289" s="20"/>
      <c r="R3289" s="19">
        <v>6230</v>
      </c>
      <c r="S3289" s="19" t="str">
        <f>IF(COUNTIF($B$2:B3289,B3289)&gt;1,"重複","")</f>
        <v/>
      </c>
      <c r="T3289" s="19" t="s">
        <v>11124</v>
      </c>
    </row>
    <row r="3290" spans="1:20" s="19" customFormat="1" hidden="1">
      <c r="A3290" s="19">
        <v>720060679</v>
      </c>
      <c r="B3290" s="19">
        <v>20076091</v>
      </c>
      <c r="C3290" s="19" t="s">
        <v>6954</v>
      </c>
      <c r="D3290" s="19" t="s">
        <v>6955</v>
      </c>
      <c r="E3290" s="20">
        <v>38854</v>
      </c>
      <c r="F3290" s="20">
        <v>39172</v>
      </c>
      <c r="G3290" s="19" t="s">
        <v>75</v>
      </c>
      <c r="H3290" s="19" t="s">
        <v>2660</v>
      </c>
      <c r="I3290" s="19" t="s">
        <v>2314</v>
      </c>
      <c r="O3290" s="19" t="s">
        <v>10769</v>
      </c>
      <c r="P3290" s="20"/>
      <c r="R3290" s="19">
        <v>6230</v>
      </c>
      <c r="S3290" s="19" t="str">
        <f>IF(COUNTIF($B$2:B3290,B3290)&gt;1,"重複","")</f>
        <v/>
      </c>
      <c r="T3290" s="19" t="s">
        <v>11124</v>
      </c>
    </row>
    <row r="3291" spans="1:20" s="19" customFormat="1" hidden="1">
      <c r="A3291" s="19">
        <v>720060680</v>
      </c>
      <c r="B3291" s="19">
        <v>20072355</v>
      </c>
      <c r="C3291" s="19" t="s">
        <v>7150</v>
      </c>
      <c r="D3291" s="19" t="s">
        <v>7151</v>
      </c>
      <c r="E3291" s="20">
        <v>38749</v>
      </c>
      <c r="F3291" s="20">
        <v>38807</v>
      </c>
      <c r="G3291" s="19" t="s">
        <v>75</v>
      </c>
      <c r="H3291" s="19" t="s">
        <v>76</v>
      </c>
      <c r="I3291" s="19" t="s">
        <v>1482</v>
      </c>
      <c r="O3291" s="19" t="s">
        <v>10776</v>
      </c>
      <c r="P3291" s="20"/>
      <c r="R3291" s="19">
        <v>6600</v>
      </c>
      <c r="S3291" s="19" t="str">
        <f>IF(COUNTIF($B$2:B3291,B3291)&gt;1,"重複","")</f>
        <v/>
      </c>
      <c r="T3291" s="19" t="s">
        <v>11124</v>
      </c>
    </row>
    <row r="3292" spans="1:20" s="19" customFormat="1" hidden="1">
      <c r="A3292" s="19">
        <v>720060681</v>
      </c>
      <c r="B3292" s="19">
        <v>20072596</v>
      </c>
      <c r="C3292" s="19" t="s">
        <v>7140</v>
      </c>
      <c r="D3292" s="19" t="s">
        <v>7141</v>
      </c>
      <c r="E3292" s="20">
        <v>38772</v>
      </c>
      <c r="F3292" s="20">
        <v>38807</v>
      </c>
      <c r="G3292" s="19" t="s">
        <v>75</v>
      </c>
      <c r="H3292" s="19" t="s">
        <v>33</v>
      </c>
      <c r="I3292" s="19" t="s">
        <v>7142</v>
      </c>
      <c r="O3292" s="19" t="s">
        <v>10770</v>
      </c>
      <c r="P3292" s="20"/>
      <c r="R3292" s="19">
        <v>6100</v>
      </c>
      <c r="S3292" s="19" t="str">
        <f>IF(COUNTIF($B$2:B3292,B3292)&gt;1,"重複","")</f>
        <v/>
      </c>
      <c r="T3292" s="19" t="s">
        <v>11124</v>
      </c>
    </row>
    <row r="3293" spans="1:20" s="19" customFormat="1" hidden="1">
      <c r="A3293" s="19">
        <v>720060682</v>
      </c>
      <c r="B3293" s="19">
        <v>20079734</v>
      </c>
      <c r="C3293" s="19" t="s">
        <v>6698</v>
      </c>
      <c r="D3293" s="19" t="s">
        <v>6699</v>
      </c>
      <c r="E3293" s="20">
        <v>39037</v>
      </c>
      <c r="F3293" s="20">
        <v>39172</v>
      </c>
      <c r="G3293" s="19" t="s">
        <v>75</v>
      </c>
      <c r="H3293" s="19" t="s">
        <v>33</v>
      </c>
      <c r="I3293" s="19" t="s">
        <v>2172</v>
      </c>
      <c r="L3293" s="19" t="s">
        <v>2173</v>
      </c>
      <c r="O3293" s="19" t="s">
        <v>10770</v>
      </c>
      <c r="P3293" s="20"/>
      <c r="R3293" s="19">
        <v>6600</v>
      </c>
      <c r="S3293" s="19" t="str">
        <f>IF(COUNTIF($B$2:B3293,B3293)&gt;1,"重複","")</f>
        <v/>
      </c>
      <c r="T3293" s="19" t="s">
        <v>11124</v>
      </c>
    </row>
    <row r="3294" spans="1:20" s="19" customFormat="1" hidden="1">
      <c r="A3294" s="19">
        <v>720060683</v>
      </c>
      <c r="B3294" s="19">
        <v>20082075</v>
      </c>
      <c r="C3294" s="19" t="s">
        <v>6429</v>
      </c>
      <c r="D3294" s="19" t="s">
        <v>6430</v>
      </c>
      <c r="E3294" s="20">
        <v>39188</v>
      </c>
      <c r="F3294" s="20">
        <v>39538</v>
      </c>
      <c r="G3294" s="19" t="s">
        <v>75</v>
      </c>
      <c r="H3294" s="19" t="s">
        <v>33</v>
      </c>
      <c r="I3294" s="19" t="s">
        <v>3665</v>
      </c>
      <c r="J3294" s="19" t="s">
        <v>3665</v>
      </c>
      <c r="O3294" s="19" t="s">
        <v>10770</v>
      </c>
      <c r="P3294" s="20"/>
      <c r="R3294" s="19">
        <v>4740</v>
      </c>
      <c r="S3294" s="19" t="str">
        <f>IF(COUNTIF($B$2:B3294,B3294)&gt;1,"重複","")</f>
        <v/>
      </c>
      <c r="T3294" s="19" t="s">
        <v>11124</v>
      </c>
    </row>
    <row r="3295" spans="1:20" s="19" customFormat="1" hidden="1">
      <c r="A3295" s="19">
        <v>720060683</v>
      </c>
      <c r="B3295" s="19">
        <v>20075389</v>
      </c>
      <c r="C3295" s="19" t="s">
        <v>6429</v>
      </c>
      <c r="D3295" s="19" t="s">
        <v>6430</v>
      </c>
      <c r="E3295" s="20">
        <v>38853</v>
      </c>
      <c r="F3295" s="20">
        <v>39172</v>
      </c>
      <c r="G3295" s="19" t="s">
        <v>75</v>
      </c>
      <c r="H3295" s="19" t="s">
        <v>94</v>
      </c>
      <c r="I3295" s="19" t="s">
        <v>6431</v>
      </c>
      <c r="J3295" s="19" t="s">
        <v>6432</v>
      </c>
      <c r="O3295" s="19" t="s">
        <v>10768</v>
      </c>
      <c r="P3295" s="20"/>
      <c r="R3295" s="19">
        <v>4740</v>
      </c>
      <c r="S3295" s="19" t="str">
        <f>IF(COUNTIF($B$2:B3295,B3295)&gt;1,"重複","")</f>
        <v/>
      </c>
      <c r="T3295" s="19" t="s">
        <v>11124</v>
      </c>
    </row>
    <row r="3296" spans="1:20" s="19" customFormat="1" hidden="1">
      <c r="A3296" s="19">
        <v>720060684</v>
      </c>
      <c r="B3296" s="19">
        <v>20072471</v>
      </c>
      <c r="C3296" s="19" t="s">
        <v>7154</v>
      </c>
      <c r="D3296" s="19" t="s">
        <v>7155</v>
      </c>
      <c r="E3296" s="20">
        <v>38735</v>
      </c>
      <c r="F3296" s="20">
        <v>38807</v>
      </c>
      <c r="G3296" s="19" t="s">
        <v>75</v>
      </c>
      <c r="H3296" s="19" t="s">
        <v>43</v>
      </c>
      <c r="I3296" s="19" t="s">
        <v>7156</v>
      </c>
      <c r="O3296" s="19" t="s">
        <v>10771</v>
      </c>
      <c r="P3296" s="20"/>
      <c r="R3296" s="19">
        <v>6100</v>
      </c>
      <c r="S3296" s="19" t="str">
        <f>IF(COUNTIF($B$2:B3296,B3296)&gt;1,"重複","")</f>
        <v/>
      </c>
      <c r="T3296" s="19" t="s">
        <v>11124</v>
      </c>
    </row>
    <row r="3297" spans="1:20" s="19" customFormat="1" hidden="1">
      <c r="A3297" s="19">
        <v>720060685</v>
      </c>
      <c r="B3297" s="19">
        <v>20072249</v>
      </c>
      <c r="C3297" s="19" t="s">
        <v>5581</v>
      </c>
      <c r="D3297" s="19" t="s">
        <v>5582</v>
      </c>
      <c r="E3297" s="20">
        <v>38749</v>
      </c>
      <c r="F3297" s="20">
        <v>38807</v>
      </c>
      <c r="G3297" s="19" t="s">
        <v>75</v>
      </c>
      <c r="H3297" s="19" t="s">
        <v>33</v>
      </c>
      <c r="I3297" s="19" t="s">
        <v>2069</v>
      </c>
      <c r="O3297" s="19" t="s">
        <v>10770</v>
      </c>
      <c r="P3297" s="20"/>
      <c r="R3297" s="19">
        <v>6100</v>
      </c>
      <c r="S3297" s="19" t="str">
        <f>IF(COUNTIF($B$2:B3297,B3297)&gt;1,"重複","")</f>
        <v/>
      </c>
      <c r="T3297" s="19" t="s">
        <v>11124</v>
      </c>
    </row>
    <row r="3298" spans="1:20" s="19" customFormat="1" hidden="1">
      <c r="A3298" s="19">
        <v>720060686</v>
      </c>
      <c r="B3298" s="19">
        <v>20072443</v>
      </c>
      <c r="C3298" s="19" t="s">
        <v>7152</v>
      </c>
      <c r="D3298" s="19" t="s">
        <v>7153</v>
      </c>
      <c r="E3298" s="20">
        <v>38741</v>
      </c>
      <c r="F3298" s="20">
        <v>38807</v>
      </c>
      <c r="G3298" s="19" t="s">
        <v>75</v>
      </c>
      <c r="H3298" s="19" t="s">
        <v>33</v>
      </c>
      <c r="I3298" s="19" t="s">
        <v>1773</v>
      </c>
      <c r="O3298" s="19" t="s">
        <v>10770</v>
      </c>
      <c r="P3298" s="20"/>
      <c r="R3298" s="19">
        <v>5110</v>
      </c>
      <c r="S3298" s="19" t="str">
        <f>IF(COUNTIF($B$2:B3298,B3298)&gt;1,"重複","")</f>
        <v/>
      </c>
      <c r="T3298" s="19" t="s">
        <v>11124</v>
      </c>
    </row>
    <row r="3299" spans="1:20" s="19" customFormat="1" hidden="1">
      <c r="A3299" s="19">
        <v>720060687</v>
      </c>
      <c r="B3299" s="19">
        <v>20069990</v>
      </c>
      <c r="C3299" s="19" t="s">
        <v>7157</v>
      </c>
      <c r="D3299" s="19" t="s">
        <v>7158</v>
      </c>
      <c r="E3299" s="20">
        <v>38718</v>
      </c>
      <c r="F3299" s="20">
        <v>38807</v>
      </c>
      <c r="G3299" s="19" t="s">
        <v>75</v>
      </c>
      <c r="H3299" s="19" t="s">
        <v>94</v>
      </c>
      <c r="I3299" s="19" t="s">
        <v>1536</v>
      </c>
      <c r="O3299" s="19" t="s">
        <v>10768</v>
      </c>
      <c r="P3299" s="20"/>
      <c r="R3299" s="19">
        <v>6600</v>
      </c>
      <c r="S3299" s="19" t="str">
        <f>IF(COUNTIF($B$2:B3299,B3299)&gt;1,"重複","")</f>
        <v/>
      </c>
      <c r="T3299" s="19" t="s">
        <v>11124</v>
      </c>
    </row>
    <row r="3300" spans="1:20" s="19" customFormat="1" hidden="1">
      <c r="A3300" s="19">
        <v>720060688</v>
      </c>
      <c r="B3300" s="19">
        <v>20072346</v>
      </c>
      <c r="C3300" s="19" t="s">
        <v>7159</v>
      </c>
      <c r="D3300" s="19" t="s">
        <v>7160</v>
      </c>
      <c r="E3300" s="20">
        <v>38718</v>
      </c>
      <c r="F3300" s="20">
        <v>38807</v>
      </c>
      <c r="G3300" s="19" t="s">
        <v>75</v>
      </c>
      <c r="H3300" s="19" t="s">
        <v>43</v>
      </c>
      <c r="I3300" s="19" t="s">
        <v>1588</v>
      </c>
      <c r="O3300" s="19" t="s">
        <v>10771</v>
      </c>
      <c r="P3300" s="20"/>
      <c r="R3300" s="19">
        <v>6600</v>
      </c>
      <c r="S3300" s="19" t="str">
        <f>IF(COUNTIF($B$2:B3300,B3300)&gt;1,"重複","")</f>
        <v/>
      </c>
      <c r="T3300" s="19" t="s">
        <v>11124</v>
      </c>
    </row>
    <row r="3301" spans="1:20" s="19" customFormat="1" hidden="1">
      <c r="A3301" s="19">
        <v>720060689</v>
      </c>
      <c r="B3301" s="19">
        <v>20079308</v>
      </c>
      <c r="C3301" s="19" t="s">
        <v>6845</v>
      </c>
      <c r="D3301" s="19" t="s">
        <v>6846</v>
      </c>
      <c r="E3301" s="20">
        <v>39002</v>
      </c>
      <c r="F3301" s="20">
        <v>39172</v>
      </c>
      <c r="G3301" s="19" t="s">
        <v>75</v>
      </c>
      <c r="H3301" s="19" t="s">
        <v>2660</v>
      </c>
      <c r="I3301" s="19" t="s">
        <v>5259</v>
      </c>
      <c r="O3301" s="19" t="s">
        <v>10769</v>
      </c>
      <c r="P3301" s="20"/>
      <c r="R3301" s="19">
        <v>5600</v>
      </c>
      <c r="S3301" s="19" t="str">
        <f>IF(COUNTIF($B$2:B3301,B3301)&gt;1,"重複","")</f>
        <v/>
      </c>
      <c r="T3301" s="19" t="s">
        <v>11124</v>
      </c>
    </row>
    <row r="3302" spans="1:20" s="19" customFormat="1" hidden="1">
      <c r="A3302" s="19">
        <v>720060690</v>
      </c>
      <c r="B3302" s="19">
        <v>20072611</v>
      </c>
      <c r="C3302" s="19" t="s">
        <v>7134</v>
      </c>
      <c r="D3302" s="19" t="s">
        <v>7135</v>
      </c>
      <c r="E3302" s="20">
        <v>38777</v>
      </c>
      <c r="F3302" s="20">
        <v>38807</v>
      </c>
      <c r="G3302" s="19" t="s">
        <v>75</v>
      </c>
      <c r="H3302" s="19" t="s">
        <v>76</v>
      </c>
      <c r="I3302" s="19" t="s">
        <v>6629</v>
      </c>
      <c r="O3302" s="19" t="s">
        <v>10776</v>
      </c>
      <c r="P3302" s="20"/>
      <c r="R3302" s="19">
        <v>4740</v>
      </c>
      <c r="S3302" s="19" t="str">
        <f>IF(COUNTIF($B$2:B3302,B3302)&gt;1,"重複","")</f>
        <v/>
      </c>
      <c r="T3302" s="19" t="s">
        <v>11124</v>
      </c>
    </row>
    <row r="3303" spans="1:20" s="19" customFormat="1" hidden="1">
      <c r="A3303" s="19">
        <v>720060691</v>
      </c>
      <c r="B3303" s="19">
        <v>20072601</v>
      </c>
      <c r="C3303" s="19" t="s">
        <v>7132</v>
      </c>
      <c r="D3303" s="19" t="s">
        <v>7133</v>
      </c>
      <c r="E3303" s="20">
        <v>38777</v>
      </c>
      <c r="F3303" s="20">
        <v>38807</v>
      </c>
      <c r="G3303" s="19" t="s">
        <v>75</v>
      </c>
      <c r="H3303" s="19" t="s">
        <v>76</v>
      </c>
      <c r="I3303" s="19" t="s">
        <v>6629</v>
      </c>
      <c r="O3303" s="19" t="s">
        <v>10776</v>
      </c>
      <c r="P3303" s="20"/>
      <c r="R3303" s="19">
        <v>5230</v>
      </c>
      <c r="S3303" s="19" t="str">
        <f>IF(COUNTIF($B$2:B3303,B3303)&gt;1,"重複","")</f>
        <v/>
      </c>
      <c r="T3303" s="19" t="s">
        <v>11124</v>
      </c>
    </row>
    <row r="3304" spans="1:20" s="19" customFormat="1" hidden="1">
      <c r="A3304" s="19">
        <v>720060692</v>
      </c>
      <c r="B3304" s="19">
        <v>20080696</v>
      </c>
      <c r="C3304" s="19" t="s">
        <v>5078</v>
      </c>
      <c r="D3304" s="19" t="s">
        <v>5079</v>
      </c>
      <c r="E3304" s="20">
        <v>39083</v>
      </c>
      <c r="F3304" s="20">
        <v>39172</v>
      </c>
      <c r="G3304" s="19" t="s">
        <v>75</v>
      </c>
      <c r="H3304" s="19" t="s">
        <v>43</v>
      </c>
      <c r="I3304" s="19" t="s">
        <v>5080</v>
      </c>
      <c r="O3304" s="19" t="s">
        <v>10771</v>
      </c>
      <c r="P3304" s="20"/>
      <c r="R3304" s="19">
        <v>5730</v>
      </c>
      <c r="S3304" s="19" t="str">
        <f>IF(COUNTIF($B$2:B3304,B3304)&gt;1,"重複","")</f>
        <v/>
      </c>
      <c r="T3304" s="19" t="s">
        <v>11124</v>
      </c>
    </row>
    <row r="3305" spans="1:20" s="19" customFormat="1" hidden="1">
      <c r="A3305" s="19">
        <v>720060693</v>
      </c>
      <c r="B3305" s="19">
        <v>20088398</v>
      </c>
      <c r="C3305" s="19" t="s">
        <v>6110</v>
      </c>
      <c r="D3305" s="19" t="s">
        <v>6111</v>
      </c>
      <c r="E3305" s="20">
        <v>39495</v>
      </c>
      <c r="F3305" s="20">
        <v>39538</v>
      </c>
      <c r="G3305" s="19" t="s">
        <v>75</v>
      </c>
      <c r="H3305" s="19" t="s">
        <v>76</v>
      </c>
      <c r="I3305" s="19" t="s">
        <v>4646</v>
      </c>
      <c r="O3305" s="19" t="s">
        <v>10776</v>
      </c>
      <c r="P3305" s="20"/>
      <c r="R3305" s="19">
        <v>5110</v>
      </c>
      <c r="S3305" s="19" t="str">
        <f>IF(COUNTIF($B$2:B3305,B3305)&gt;1,"重複","")</f>
        <v/>
      </c>
      <c r="T3305" s="19" t="s">
        <v>11124</v>
      </c>
    </row>
    <row r="3306" spans="1:20" s="19" customFormat="1" hidden="1">
      <c r="A3306" s="19">
        <v>720060694</v>
      </c>
      <c r="B3306" s="19">
        <v>20088403</v>
      </c>
      <c r="C3306" s="19" t="s">
        <v>6106</v>
      </c>
      <c r="D3306" s="19" t="s">
        <v>6107</v>
      </c>
      <c r="E3306" s="20">
        <v>39498</v>
      </c>
      <c r="F3306" s="20">
        <v>39538</v>
      </c>
      <c r="G3306" s="19" t="s">
        <v>75</v>
      </c>
      <c r="H3306" s="19" t="s">
        <v>76</v>
      </c>
      <c r="I3306" s="19" t="s">
        <v>3092</v>
      </c>
      <c r="O3306" s="19" t="s">
        <v>10776</v>
      </c>
      <c r="P3306" s="20"/>
      <c r="R3306" s="19">
        <v>6600</v>
      </c>
      <c r="S3306" s="19" t="str">
        <f>IF(COUNTIF($B$2:B3306,B3306)&gt;1,"重複","")</f>
        <v/>
      </c>
      <c r="T3306" s="19" t="s">
        <v>11124</v>
      </c>
    </row>
    <row r="3307" spans="1:20" s="19" customFormat="1" hidden="1">
      <c r="A3307" s="19">
        <v>720070001</v>
      </c>
      <c r="B3307" s="19">
        <v>20094869</v>
      </c>
      <c r="C3307" s="19" t="s">
        <v>4368</v>
      </c>
      <c r="D3307" s="19" t="s">
        <v>4369</v>
      </c>
      <c r="E3307" s="20">
        <v>39730</v>
      </c>
      <c r="F3307" s="20">
        <v>39903</v>
      </c>
      <c r="G3307" s="19" t="s">
        <v>75</v>
      </c>
      <c r="H3307" s="19" t="s">
        <v>2660</v>
      </c>
      <c r="I3307" s="19" t="s">
        <v>2118</v>
      </c>
      <c r="O3307" s="19" t="s">
        <v>10769</v>
      </c>
      <c r="P3307" s="20"/>
      <c r="R3307" s="19">
        <v>6230</v>
      </c>
      <c r="S3307" s="19" t="str">
        <f>IF(COUNTIF($B$2:B3307,B3307)&gt;1,"重複","")</f>
        <v/>
      </c>
      <c r="T3307" s="19" t="s">
        <v>11124</v>
      </c>
    </row>
    <row r="3308" spans="1:20" s="19" customFormat="1" hidden="1">
      <c r="A3308" s="19">
        <v>720070001</v>
      </c>
      <c r="B3308" s="19">
        <v>20080915</v>
      </c>
      <c r="C3308" s="19" t="s">
        <v>4368</v>
      </c>
      <c r="D3308" s="19" t="s">
        <v>4369</v>
      </c>
      <c r="E3308" s="20">
        <v>39188</v>
      </c>
      <c r="F3308" s="20">
        <v>39538</v>
      </c>
      <c r="G3308" s="19" t="s">
        <v>75</v>
      </c>
      <c r="H3308" s="19" t="s">
        <v>33</v>
      </c>
      <c r="I3308" s="19" t="s">
        <v>1329</v>
      </c>
      <c r="O3308" s="19" t="s">
        <v>10770</v>
      </c>
      <c r="P3308" s="20"/>
      <c r="R3308" s="19">
        <v>6230</v>
      </c>
      <c r="S3308" s="19" t="str">
        <f>IF(COUNTIF($B$2:B3308,B3308)&gt;1,"重複","")</f>
        <v/>
      </c>
      <c r="T3308" s="19" t="s">
        <v>11124</v>
      </c>
    </row>
    <row r="3309" spans="1:20" s="19" customFormat="1" hidden="1">
      <c r="A3309" s="19">
        <v>720070002</v>
      </c>
      <c r="B3309" s="19">
        <v>20080933</v>
      </c>
      <c r="C3309" s="19" t="s">
        <v>6536</v>
      </c>
      <c r="D3309" s="19" t="s">
        <v>6537</v>
      </c>
      <c r="E3309" s="20">
        <v>39188</v>
      </c>
      <c r="F3309" s="20">
        <v>39538</v>
      </c>
      <c r="G3309" s="19" t="s">
        <v>75</v>
      </c>
      <c r="H3309" s="19" t="s">
        <v>76</v>
      </c>
      <c r="I3309" s="19" t="s">
        <v>1058</v>
      </c>
      <c r="J3309" s="19" t="s">
        <v>6538</v>
      </c>
      <c r="K3309" s="19" t="s">
        <v>6539</v>
      </c>
      <c r="O3309" s="19" t="s">
        <v>10776</v>
      </c>
      <c r="P3309" s="20"/>
      <c r="R3309" s="19">
        <v>6230</v>
      </c>
      <c r="S3309" s="19" t="str">
        <f>IF(COUNTIF($B$2:B3309,B3309)&gt;1,"重複","")</f>
        <v/>
      </c>
      <c r="T3309" s="19" t="s">
        <v>11124</v>
      </c>
    </row>
    <row r="3310" spans="1:20" s="19" customFormat="1" hidden="1">
      <c r="A3310" s="19">
        <v>720070003</v>
      </c>
      <c r="B3310" s="19">
        <v>20080951</v>
      </c>
      <c r="C3310" s="19" t="s">
        <v>5956</v>
      </c>
      <c r="D3310" s="19" t="s">
        <v>5957</v>
      </c>
      <c r="E3310" s="20">
        <v>39188</v>
      </c>
      <c r="F3310" s="20">
        <v>39538</v>
      </c>
      <c r="G3310" s="19" t="s">
        <v>75</v>
      </c>
      <c r="H3310" s="19" t="s">
        <v>76</v>
      </c>
      <c r="I3310" s="19" t="s">
        <v>12255</v>
      </c>
      <c r="J3310" s="19" t="s">
        <v>12256</v>
      </c>
      <c r="O3310" s="19" t="s">
        <v>10776</v>
      </c>
      <c r="P3310" s="20"/>
      <c r="R3310" s="19">
        <v>6230</v>
      </c>
      <c r="S3310" s="19" t="str">
        <f>IF(COUNTIF($B$2:B3310,B3310)&gt;1,"重複","")</f>
        <v/>
      </c>
      <c r="T3310" s="19" t="s">
        <v>11124</v>
      </c>
    </row>
    <row r="3311" spans="1:20" s="19" customFormat="1" hidden="1">
      <c r="A3311" s="19">
        <v>720070004</v>
      </c>
      <c r="B3311" s="19">
        <v>20080942</v>
      </c>
      <c r="C3311" s="19" t="s">
        <v>6540</v>
      </c>
      <c r="D3311" s="19" t="s">
        <v>6541</v>
      </c>
      <c r="E3311" s="20">
        <v>39188</v>
      </c>
      <c r="F3311" s="20">
        <v>39538</v>
      </c>
      <c r="G3311" s="19" t="s">
        <v>75</v>
      </c>
      <c r="H3311" s="19" t="s">
        <v>76</v>
      </c>
      <c r="I3311" s="19" t="s">
        <v>283</v>
      </c>
      <c r="O3311" s="19" t="s">
        <v>10776</v>
      </c>
      <c r="P3311" s="20"/>
      <c r="R3311" s="19">
        <v>5730</v>
      </c>
      <c r="S3311" s="19" t="str">
        <f>IF(COUNTIF($B$2:B3311,B3311)&gt;1,"重複","")</f>
        <v/>
      </c>
      <c r="T3311" s="19" t="s">
        <v>11124</v>
      </c>
    </row>
    <row r="3312" spans="1:20" s="19" customFormat="1" hidden="1">
      <c r="A3312" s="19">
        <v>720070005</v>
      </c>
      <c r="B3312" s="19">
        <v>20080961</v>
      </c>
      <c r="C3312" s="19" t="s">
        <v>5429</v>
      </c>
      <c r="D3312" s="19" t="s">
        <v>5430</v>
      </c>
      <c r="E3312" s="20">
        <v>39188</v>
      </c>
      <c r="F3312" s="20">
        <v>39538</v>
      </c>
      <c r="G3312" s="19" t="s">
        <v>75</v>
      </c>
      <c r="H3312" s="19" t="s">
        <v>76</v>
      </c>
      <c r="I3312" s="19" t="s">
        <v>442</v>
      </c>
      <c r="O3312" s="19" t="s">
        <v>10776</v>
      </c>
      <c r="P3312" s="20"/>
      <c r="R3312" s="19">
        <v>6230</v>
      </c>
      <c r="S3312" s="19" t="str">
        <f>IF(COUNTIF($B$2:B3312,B3312)&gt;1,"重複","")</f>
        <v/>
      </c>
      <c r="T3312" s="19" t="s">
        <v>11124</v>
      </c>
    </row>
    <row r="3313" spans="1:20" s="19" customFormat="1" hidden="1">
      <c r="A3313" s="19">
        <v>720070007</v>
      </c>
      <c r="B3313" s="19">
        <v>20081006</v>
      </c>
      <c r="C3313" s="19" t="s">
        <v>13498</v>
      </c>
      <c r="D3313" s="19" t="s">
        <v>13499</v>
      </c>
      <c r="E3313" s="20">
        <v>39188</v>
      </c>
      <c r="F3313" s="20">
        <v>39538</v>
      </c>
      <c r="G3313" s="19" t="s">
        <v>12416</v>
      </c>
      <c r="H3313" s="19" t="s">
        <v>76</v>
      </c>
      <c r="I3313" s="19" t="s">
        <v>13500</v>
      </c>
      <c r="O3313" s="19" t="s">
        <v>10776</v>
      </c>
      <c r="P3313" s="20"/>
      <c r="R3313" s="19">
        <v>0</v>
      </c>
      <c r="S3313" s="19" t="str">
        <f>IF(COUNTIF($B$2:B3313,B3313)&gt;1,"重複","")</f>
        <v/>
      </c>
      <c r="T3313" s="19" t="s">
        <v>12418</v>
      </c>
    </row>
    <row r="3314" spans="1:20" s="26" customFormat="1" hidden="1">
      <c r="A3314" s="26">
        <v>720070008</v>
      </c>
      <c r="B3314" s="26">
        <v>20113279</v>
      </c>
      <c r="C3314" s="26" t="s">
        <v>929</v>
      </c>
      <c r="D3314" s="26" t="s">
        <v>930</v>
      </c>
      <c r="E3314" s="27">
        <v>40457</v>
      </c>
      <c r="F3314" s="27">
        <v>40633</v>
      </c>
      <c r="G3314" s="26" t="s">
        <v>75</v>
      </c>
      <c r="H3314" s="26" t="s">
        <v>119</v>
      </c>
      <c r="I3314" s="26" t="s">
        <v>10907</v>
      </c>
      <c r="O3314" s="26" t="s">
        <v>10792</v>
      </c>
      <c r="P3314" s="27">
        <v>41374</v>
      </c>
      <c r="Q3314" s="26" t="s">
        <v>29</v>
      </c>
      <c r="R3314" s="26">
        <v>5730</v>
      </c>
      <c r="S3314" s="26" t="str">
        <f>IF(COUNTIF($B$2:B3314,B3314)&gt;1,"重複","")</f>
        <v/>
      </c>
      <c r="T3314" s="26" t="s">
        <v>12021</v>
      </c>
    </row>
    <row r="3315" spans="1:20" s="26" customFormat="1" hidden="1">
      <c r="A3315" s="26">
        <v>720070008</v>
      </c>
      <c r="B3315" s="26">
        <v>20081042</v>
      </c>
      <c r="C3315" s="26" t="s">
        <v>929</v>
      </c>
      <c r="D3315" s="26" t="s">
        <v>930</v>
      </c>
      <c r="E3315" s="27">
        <v>44652</v>
      </c>
      <c r="F3315" s="27"/>
      <c r="G3315" s="26" t="s">
        <v>75</v>
      </c>
      <c r="H3315" s="26" t="s">
        <v>10781</v>
      </c>
      <c r="I3315" s="26" t="s">
        <v>783</v>
      </c>
      <c r="J3315" s="26" t="s">
        <v>783</v>
      </c>
      <c r="K3315" s="26" t="s">
        <v>298</v>
      </c>
      <c r="L3315" s="26" t="s">
        <v>298</v>
      </c>
      <c r="M3315" s="26" t="s">
        <v>785</v>
      </c>
      <c r="O3315" s="26" t="s">
        <v>10782</v>
      </c>
      <c r="P3315" s="28"/>
      <c r="Q3315" s="26" t="s">
        <v>75</v>
      </c>
      <c r="R3315" s="26">
        <v>6230</v>
      </c>
      <c r="S3315" s="26" t="str">
        <f>IF(COUNTIF($B$2:B3315,B3315)&gt;1,"重複","")</f>
        <v/>
      </c>
      <c r="T3315" s="26" t="s">
        <v>12021</v>
      </c>
    </row>
    <row r="3316" spans="1:20" s="19" customFormat="1" hidden="1">
      <c r="A3316" s="19">
        <v>720070009</v>
      </c>
      <c r="B3316" s="19">
        <v>20142070</v>
      </c>
      <c r="C3316" s="19" t="s">
        <v>932</v>
      </c>
      <c r="D3316" s="19" t="s">
        <v>933</v>
      </c>
      <c r="E3316" s="20">
        <v>41740</v>
      </c>
      <c r="F3316" s="20">
        <v>42094</v>
      </c>
      <c r="G3316" s="19" t="s">
        <v>75</v>
      </c>
      <c r="H3316" s="19" t="s">
        <v>119</v>
      </c>
      <c r="I3316" s="19" t="s">
        <v>573</v>
      </c>
      <c r="J3316" s="19" t="s">
        <v>573</v>
      </c>
      <c r="O3316" s="19" t="s">
        <v>10792</v>
      </c>
      <c r="P3316" s="20">
        <v>41374</v>
      </c>
      <c r="Q3316" s="19" t="s">
        <v>29</v>
      </c>
      <c r="R3316" s="19">
        <v>6230</v>
      </c>
      <c r="S3316" s="19" t="str">
        <f>IF(COUNTIF($B$2:B3316,B3316)&gt;1,"重複","")</f>
        <v/>
      </c>
      <c r="T3316" s="19" t="s">
        <v>11124</v>
      </c>
    </row>
    <row r="3317" spans="1:20" s="19" customFormat="1" hidden="1">
      <c r="A3317" s="19">
        <v>720070009</v>
      </c>
      <c r="B3317" s="19">
        <v>20081051</v>
      </c>
      <c r="C3317" s="19" t="s">
        <v>932</v>
      </c>
      <c r="D3317" s="19" t="s">
        <v>933</v>
      </c>
      <c r="E3317" s="20">
        <v>39188</v>
      </c>
      <c r="F3317" s="20">
        <v>39538</v>
      </c>
      <c r="G3317" s="19" t="s">
        <v>75</v>
      </c>
      <c r="H3317" s="19" t="s">
        <v>10781</v>
      </c>
      <c r="I3317" s="19" t="s">
        <v>4933</v>
      </c>
      <c r="J3317" s="19" t="s">
        <v>5911</v>
      </c>
      <c r="O3317" s="19" t="s">
        <v>10782</v>
      </c>
      <c r="P3317" s="20">
        <v>41374</v>
      </c>
      <c r="Q3317" s="19" t="s">
        <v>29</v>
      </c>
      <c r="R3317" s="19">
        <v>5730</v>
      </c>
      <c r="S3317" s="19" t="str">
        <f>IF(COUNTIF($B$2:B3317,B3317)&gt;1,"重複","")</f>
        <v/>
      </c>
      <c r="T3317" s="19" t="s">
        <v>11124</v>
      </c>
    </row>
    <row r="3318" spans="1:20" s="19" customFormat="1" hidden="1">
      <c r="A3318" s="19">
        <v>720070011</v>
      </c>
      <c r="B3318" s="19">
        <v>20081479</v>
      </c>
      <c r="C3318" s="19" t="s">
        <v>6542</v>
      </c>
      <c r="D3318" s="19" t="s">
        <v>6543</v>
      </c>
      <c r="E3318" s="20">
        <v>39188</v>
      </c>
      <c r="F3318" s="20">
        <v>39538</v>
      </c>
      <c r="G3318" s="19" t="s">
        <v>75</v>
      </c>
      <c r="H3318" s="19" t="s">
        <v>119</v>
      </c>
      <c r="I3318" s="19" t="s">
        <v>2980</v>
      </c>
      <c r="O3318" s="19" t="s">
        <v>10792</v>
      </c>
      <c r="P3318" s="20"/>
      <c r="R3318" s="19">
        <v>4190</v>
      </c>
      <c r="S3318" s="19" t="str">
        <f>IF(COUNTIF($B$2:B3318,B3318)&gt;1,"重複","")</f>
        <v/>
      </c>
      <c r="T3318" s="19" t="s">
        <v>11124</v>
      </c>
    </row>
    <row r="3319" spans="1:20" s="19" customFormat="1" hidden="1">
      <c r="A3319" s="19">
        <v>720070011</v>
      </c>
      <c r="B3319" s="19">
        <v>20081089</v>
      </c>
      <c r="C3319" s="19" t="s">
        <v>6542</v>
      </c>
      <c r="D3319" s="19" t="s">
        <v>6543</v>
      </c>
      <c r="E3319" s="20">
        <v>39188</v>
      </c>
      <c r="F3319" s="20">
        <v>39538</v>
      </c>
      <c r="G3319" s="19" t="s">
        <v>75</v>
      </c>
      <c r="H3319" s="19" t="s">
        <v>2660</v>
      </c>
      <c r="I3319" s="19" t="s">
        <v>4936</v>
      </c>
      <c r="J3319" s="19" t="s">
        <v>4937</v>
      </c>
      <c r="K3319" s="19" t="s">
        <v>4859</v>
      </c>
      <c r="O3319" s="19" t="s">
        <v>10769</v>
      </c>
      <c r="P3319" s="20"/>
      <c r="R3319" s="19">
        <v>4190</v>
      </c>
      <c r="S3319" s="19" t="str">
        <f>IF(COUNTIF($B$2:B3319,B3319)&gt;1,"重複","")</f>
        <v/>
      </c>
      <c r="T3319" s="19" t="s">
        <v>11124</v>
      </c>
    </row>
    <row r="3320" spans="1:20" s="19" customFormat="1" hidden="1">
      <c r="A3320" s="19">
        <v>720070012</v>
      </c>
      <c r="B3320" s="19">
        <v>20081098</v>
      </c>
      <c r="C3320" s="19" t="s">
        <v>5431</v>
      </c>
      <c r="D3320" s="19" t="s">
        <v>5432</v>
      </c>
      <c r="E3320" s="20">
        <v>39366</v>
      </c>
      <c r="F3320" s="20">
        <v>39538</v>
      </c>
      <c r="G3320" s="19" t="s">
        <v>75</v>
      </c>
      <c r="H3320" s="19" t="s">
        <v>2660</v>
      </c>
      <c r="I3320" s="19" t="s">
        <v>4859</v>
      </c>
      <c r="O3320" s="19" t="s">
        <v>10769</v>
      </c>
      <c r="P3320" s="20"/>
      <c r="R3320" s="19">
        <v>4190</v>
      </c>
      <c r="S3320" s="19" t="str">
        <f>IF(COUNTIF($B$2:B3320,B3320)&gt;1,"重複","")</f>
        <v/>
      </c>
      <c r="T3320" s="19" t="s">
        <v>11124</v>
      </c>
    </row>
    <row r="3321" spans="1:20" s="19" customFormat="1" hidden="1">
      <c r="A3321" s="19">
        <v>720070013</v>
      </c>
      <c r="B3321" s="19">
        <v>20081168</v>
      </c>
      <c r="C3321" s="19" t="s">
        <v>3997</v>
      </c>
      <c r="D3321" s="19" t="s">
        <v>3998</v>
      </c>
      <c r="E3321" s="20">
        <v>39188</v>
      </c>
      <c r="F3321" s="20">
        <v>39538</v>
      </c>
      <c r="G3321" s="19" t="s">
        <v>75</v>
      </c>
      <c r="H3321" s="19" t="s">
        <v>94</v>
      </c>
      <c r="I3321" s="19" t="s">
        <v>5959</v>
      </c>
      <c r="O3321" s="19" t="s">
        <v>10768</v>
      </c>
      <c r="P3321" s="20"/>
      <c r="R3321" s="19">
        <v>6230</v>
      </c>
      <c r="S3321" s="19" t="str">
        <f>IF(COUNTIF($B$2:B3321,B3321)&gt;1,"重複","")</f>
        <v/>
      </c>
      <c r="T3321" s="19" t="s">
        <v>11124</v>
      </c>
    </row>
    <row r="3322" spans="1:20" s="19" customFormat="1" hidden="1">
      <c r="A3322" s="19">
        <v>720070013</v>
      </c>
      <c r="B3322" s="19">
        <v>20081103</v>
      </c>
      <c r="C3322" s="19" t="s">
        <v>3997</v>
      </c>
      <c r="D3322" s="19" t="s">
        <v>3998</v>
      </c>
      <c r="E3322" s="20">
        <v>39188</v>
      </c>
      <c r="F3322" s="20">
        <v>39538</v>
      </c>
      <c r="G3322" s="19" t="s">
        <v>75</v>
      </c>
      <c r="H3322" s="19" t="s">
        <v>2660</v>
      </c>
      <c r="I3322" s="19" t="s">
        <v>12305</v>
      </c>
      <c r="J3322" s="19" t="s">
        <v>12305</v>
      </c>
      <c r="O3322" s="19" t="s">
        <v>10769</v>
      </c>
      <c r="P3322" s="20"/>
      <c r="R3322" s="19">
        <v>6230</v>
      </c>
      <c r="S3322" s="19" t="str">
        <f>IF(COUNTIF($B$2:B3322,B3322)&gt;1,"重複","")</f>
        <v/>
      </c>
      <c r="T3322" s="19" t="s">
        <v>11124</v>
      </c>
    </row>
    <row r="3323" spans="1:20" s="19" customFormat="1" hidden="1">
      <c r="A3323" s="19">
        <v>720070014</v>
      </c>
      <c r="B3323" s="19">
        <v>20081112</v>
      </c>
      <c r="C3323" s="19" t="s">
        <v>6544</v>
      </c>
      <c r="D3323" s="19" t="s">
        <v>6545</v>
      </c>
      <c r="E3323" s="20">
        <v>39188</v>
      </c>
      <c r="F3323" s="20">
        <v>39538</v>
      </c>
      <c r="G3323" s="19" t="s">
        <v>75</v>
      </c>
      <c r="H3323" s="19" t="s">
        <v>2660</v>
      </c>
      <c r="I3323" s="19" t="s">
        <v>6546</v>
      </c>
      <c r="O3323" s="19" t="s">
        <v>10769</v>
      </c>
      <c r="P3323" s="20"/>
      <c r="R3323" s="19">
        <v>4740</v>
      </c>
      <c r="S3323" s="19" t="str">
        <f>IF(COUNTIF($B$2:B3323,B3323)&gt;1,"重複","")</f>
        <v/>
      </c>
      <c r="T3323" s="19" t="s">
        <v>11124</v>
      </c>
    </row>
    <row r="3324" spans="1:20" s="19" customFormat="1" hidden="1">
      <c r="A3324" s="19">
        <v>720070015</v>
      </c>
      <c r="B3324" s="19">
        <v>20081121</v>
      </c>
      <c r="C3324" s="19" t="s">
        <v>6547</v>
      </c>
      <c r="D3324" s="19" t="s">
        <v>6548</v>
      </c>
      <c r="E3324" s="20">
        <v>39188</v>
      </c>
      <c r="F3324" s="20">
        <v>39538</v>
      </c>
      <c r="G3324" s="19" t="s">
        <v>75</v>
      </c>
      <c r="H3324" s="19" t="s">
        <v>2660</v>
      </c>
      <c r="I3324" s="19" t="s">
        <v>6549</v>
      </c>
      <c r="O3324" s="19" t="s">
        <v>10769</v>
      </c>
      <c r="P3324" s="20"/>
      <c r="R3324" s="19">
        <v>4740</v>
      </c>
      <c r="S3324" s="19" t="str">
        <f>IF(COUNTIF($B$2:B3324,B3324)&gt;1,"重複","")</f>
        <v/>
      </c>
      <c r="T3324" s="19" t="s">
        <v>11124</v>
      </c>
    </row>
    <row r="3325" spans="1:20" s="19" customFormat="1" hidden="1">
      <c r="A3325" s="19">
        <v>720070016</v>
      </c>
      <c r="B3325" s="19">
        <v>20145953</v>
      </c>
      <c r="C3325" s="19" t="s">
        <v>2358</v>
      </c>
      <c r="D3325" s="19" t="s">
        <v>2359</v>
      </c>
      <c r="E3325" s="20">
        <v>41832</v>
      </c>
      <c r="F3325" s="20">
        <v>42094</v>
      </c>
      <c r="G3325" s="19" t="s">
        <v>75</v>
      </c>
      <c r="H3325" s="19" t="s">
        <v>2315</v>
      </c>
      <c r="I3325" s="19" t="s">
        <v>10981</v>
      </c>
      <c r="J3325" s="19" t="s">
        <v>10982</v>
      </c>
      <c r="O3325" s="19" t="s">
        <v>10773</v>
      </c>
      <c r="P3325" s="20">
        <v>41832</v>
      </c>
      <c r="Q3325" s="19" t="s">
        <v>29</v>
      </c>
      <c r="R3325" s="19">
        <v>7000</v>
      </c>
      <c r="S3325" s="19" t="str">
        <f>IF(COUNTIF($B$2:B3325,B3325)&gt;1,"重複","")</f>
        <v/>
      </c>
      <c r="T3325" s="19" t="s">
        <v>11124</v>
      </c>
    </row>
    <row r="3326" spans="1:20" s="19" customFormat="1" hidden="1">
      <c r="A3326" s="19">
        <v>720070016</v>
      </c>
      <c r="B3326" s="19">
        <v>20081131</v>
      </c>
      <c r="C3326" s="19" t="s">
        <v>2358</v>
      </c>
      <c r="D3326" s="19" t="s">
        <v>2359</v>
      </c>
      <c r="E3326" s="20">
        <v>39234</v>
      </c>
      <c r="F3326" s="20">
        <v>39538</v>
      </c>
      <c r="G3326" s="19" t="s">
        <v>75</v>
      </c>
      <c r="H3326" s="19" t="s">
        <v>94</v>
      </c>
      <c r="I3326" s="19" t="s">
        <v>2420</v>
      </c>
      <c r="O3326" s="19" t="s">
        <v>10768</v>
      </c>
      <c r="P3326" s="20"/>
      <c r="R3326" s="19">
        <v>6600</v>
      </c>
      <c r="S3326" s="19" t="str">
        <f>IF(COUNTIF($B$2:B3326,B3326)&gt;1,"重複","")</f>
        <v/>
      </c>
      <c r="T3326" s="19" t="s">
        <v>11124</v>
      </c>
    </row>
    <row r="3327" spans="1:20" s="19" customFormat="1" hidden="1">
      <c r="A3327" s="19">
        <v>720070017</v>
      </c>
      <c r="B3327" s="19">
        <v>20081140</v>
      </c>
      <c r="C3327" s="19" t="s">
        <v>6238</v>
      </c>
      <c r="D3327" s="19" t="s">
        <v>6239</v>
      </c>
      <c r="E3327" s="20">
        <v>39366</v>
      </c>
      <c r="F3327" s="20">
        <v>39538</v>
      </c>
      <c r="G3327" s="19" t="s">
        <v>75</v>
      </c>
      <c r="H3327" s="19" t="s">
        <v>94</v>
      </c>
      <c r="I3327" s="19" t="s">
        <v>6240</v>
      </c>
      <c r="O3327" s="19" t="s">
        <v>10768</v>
      </c>
      <c r="P3327" s="20"/>
      <c r="R3327" s="19">
        <v>6600</v>
      </c>
      <c r="S3327" s="19" t="str">
        <f>IF(COUNTIF($B$2:B3327,B3327)&gt;1,"重複","")</f>
        <v/>
      </c>
      <c r="T3327" s="19" t="s">
        <v>11124</v>
      </c>
    </row>
    <row r="3328" spans="1:20" s="19" customFormat="1" hidden="1">
      <c r="A3328" s="19">
        <v>720070019</v>
      </c>
      <c r="B3328" s="19">
        <v>20097146</v>
      </c>
      <c r="C3328" s="19" t="s">
        <v>2434</v>
      </c>
      <c r="D3328" s="19" t="s">
        <v>2435</v>
      </c>
      <c r="E3328" s="20">
        <v>39917</v>
      </c>
      <c r="F3328" s="20">
        <v>40268</v>
      </c>
      <c r="G3328" s="19" t="s">
        <v>75</v>
      </c>
      <c r="H3328" s="19" t="s">
        <v>10781</v>
      </c>
      <c r="I3328" s="19" t="s">
        <v>140</v>
      </c>
      <c r="O3328" s="19" t="s">
        <v>10782</v>
      </c>
      <c r="P3328" s="20">
        <v>41374</v>
      </c>
      <c r="Q3328" s="19" t="s">
        <v>29</v>
      </c>
      <c r="R3328" s="19">
        <v>5730</v>
      </c>
      <c r="S3328" s="19" t="str">
        <f>IF(COUNTIF($B$2:B3328,B3328)&gt;1,"重複","")</f>
        <v/>
      </c>
      <c r="T3328" s="19" t="s">
        <v>11124</v>
      </c>
    </row>
    <row r="3329" spans="1:20" s="19" customFormat="1" hidden="1">
      <c r="A3329" s="19">
        <v>720070019</v>
      </c>
      <c r="B3329" s="19">
        <v>20081177</v>
      </c>
      <c r="C3329" s="19" t="s">
        <v>2434</v>
      </c>
      <c r="D3329" s="19" t="s">
        <v>2435</v>
      </c>
      <c r="E3329" s="20">
        <v>39188</v>
      </c>
      <c r="F3329" s="20">
        <v>39538</v>
      </c>
      <c r="G3329" s="19" t="s">
        <v>75</v>
      </c>
      <c r="H3329" s="19" t="s">
        <v>94</v>
      </c>
      <c r="I3329" s="19" t="s">
        <v>1292</v>
      </c>
      <c r="O3329" s="19" t="s">
        <v>10768</v>
      </c>
      <c r="P3329" s="20">
        <v>41374</v>
      </c>
      <c r="Q3329" s="19" t="s">
        <v>29</v>
      </c>
      <c r="R3329" s="19">
        <v>5730</v>
      </c>
      <c r="S3329" s="19" t="str">
        <f>IF(COUNTIF($B$2:B3329,B3329)&gt;1,"重複","")</f>
        <v/>
      </c>
      <c r="T3329" s="19" t="s">
        <v>11124</v>
      </c>
    </row>
    <row r="3330" spans="1:20" s="19" customFormat="1" hidden="1">
      <c r="A3330" s="19">
        <v>720070020</v>
      </c>
      <c r="B3330" s="19">
        <v>20081195</v>
      </c>
      <c r="C3330" s="19" t="s">
        <v>5960</v>
      </c>
      <c r="D3330" s="19" t="s">
        <v>5961</v>
      </c>
      <c r="E3330" s="20">
        <v>39188</v>
      </c>
      <c r="F3330" s="20">
        <v>39538</v>
      </c>
      <c r="G3330" s="19" t="s">
        <v>75</v>
      </c>
      <c r="H3330" s="19" t="s">
        <v>94</v>
      </c>
      <c r="I3330" s="19" t="s">
        <v>12227</v>
      </c>
      <c r="O3330" s="19" t="s">
        <v>10768</v>
      </c>
      <c r="P3330" s="20"/>
      <c r="R3330" s="19">
        <v>6100</v>
      </c>
      <c r="S3330" s="19" t="str">
        <f>IF(COUNTIF($B$2:B3330,B3330)&gt;1,"重複","")</f>
        <v/>
      </c>
      <c r="T3330" s="19" t="s">
        <v>11124</v>
      </c>
    </row>
    <row r="3331" spans="1:20" s="19" customFormat="1" hidden="1">
      <c r="A3331" s="19">
        <v>720070021</v>
      </c>
      <c r="B3331" s="19">
        <v>20081201</v>
      </c>
      <c r="C3331" s="19" t="s">
        <v>4370</v>
      </c>
      <c r="D3331" s="19" t="s">
        <v>4371</v>
      </c>
      <c r="E3331" s="20">
        <v>39366</v>
      </c>
      <c r="F3331" s="20">
        <v>39538</v>
      </c>
      <c r="G3331" s="19" t="s">
        <v>75</v>
      </c>
      <c r="H3331" s="19" t="s">
        <v>94</v>
      </c>
      <c r="I3331" s="19" t="s">
        <v>12337</v>
      </c>
      <c r="J3331" s="19" t="s">
        <v>12338</v>
      </c>
      <c r="O3331" s="19" t="s">
        <v>10768</v>
      </c>
      <c r="P3331" s="20"/>
      <c r="R3331" s="19">
        <v>6600</v>
      </c>
      <c r="S3331" s="19" t="str">
        <f>IF(COUNTIF($B$2:B3331,B3331)&gt;1,"重複","")</f>
        <v/>
      </c>
      <c r="T3331" s="19" t="s">
        <v>11124</v>
      </c>
    </row>
    <row r="3332" spans="1:20" s="19" customFormat="1" hidden="1">
      <c r="A3332" s="19">
        <v>720070022</v>
      </c>
      <c r="B3332" s="19">
        <v>20081210</v>
      </c>
      <c r="C3332" s="19" t="s">
        <v>3035</v>
      </c>
      <c r="D3332" s="19" t="s">
        <v>3036</v>
      </c>
      <c r="E3332" s="20">
        <v>39366</v>
      </c>
      <c r="F3332" s="20">
        <v>39538</v>
      </c>
      <c r="G3332" s="19" t="s">
        <v>75</v>
      </c>
      <c r="H3332" s="19" t="s">
        <v>94</v>
      </c>
      <c r="I3332" s="19" t="s">
        <v>10987</v>
      </c>
      <c r="O3332" s="19" t="s">
        <v>10768</v>
      </c>
      <c r="P3332" s="20">
        <v>41914</v>
      </c>
      <c r="Q3332" s="19" t="s">
        <v>29</v>
      </c>
      <c r="R3332" s="19">
        <v>5230</v>
      </c>
      <c r="S3332" s="19" t="str">
        <f>IF(COUNTIF($B$2:B3332,B3332)&gt;1,"重複","")</f>
        <v/>
      </c>
      <c r="T3332" s="19" t="s">
        <v>11124</v>
      </c>
    </row>
    <row r="3333" spans="1:20" s="19" customFormat="1" hidden="1">
      <c r="A3333" s="19">
        <v>720070023</v>
      </c>
      <c r="B3333" s="19">
        <v>20081229</v>
      </c>
      <c r="C3333" s="19" t="s">
        <v>5962</v>
      </c>
      <c r="D3333" s="19" t="s">
        <v>5963</v>
      </c>
      <c r="E3333" s="20">
        <v>39188</v>
      </c>
      <c r="F3333" s="20">
        <v>39538</v>
      </c>
      <c r="G3333" s="19" t="s">
        <v>75</v>
      </c>
      <c r="H3333" s="19" t="s">
        <v>94</v>
      </c>
      <c r="I3333" s="19" t="s">
        <v>5964</v>
      </c>
      <c r="O3333" s="19" t="s">
        <v>10768</v>
      </c>
      <c r="P3333" s="20"/>
      <c r="R3333" s="19">
        <v>6230</v>
      </c>
      <c r="S3333" s="19" t="str">
        <f>IF(COUNTIF($B$2:B3333,B3333)&gt;1,"重複","")</f>
        <v/>
      </c>
      <c r="T3333" s="19" t="s">
        <v>11124</v>
      </c>
    </row>
    <row r="3334" spans="1:20" s="19" customFormat="1" hidden="1">
      <c r="A3334" s="19">
        <v>720070024</v>
      </c>
      <c r="B3334" s="19">
        <v>20081238</v>
      </c>
      <c r="C3334" s="19" t="s">
        <v>5965</v>
      </c>
      <c r="D3334" s="19" t="s">
        <v>5966</v>
      </c>
      <c r="E3334" s="20">
        <v>39188</v>
      </c>
      <c r="F3334" s="20">
        <v>39538</v>
      </c>
      <c r="G3334" s="19" t="s">
        <v>75</v>
      </c>
      <c r="H3334" s="19" t="s">
        <v>94</v>
      </c>
      <c r="I3334" s="19" t="s">
        <v>12374</v>
      </c>
      <c r="J3334" s="19" t="s">
        <v>12375</v>
      </c>
      <c r="O3334" s="19" t="s">
        <v>10768</v>
      </c>
      <c r="P3334" s="20"/>
      <c r="R3334" s="19">
        <v>5230</v>
      </c>
      <c r="S3334" s="19" t="str">
        <f>IF(COUNTIF($B$2:B3334,B3334)&gt;1,"重複","")</f>
        <v/>
      </c>
      <c r="T3334" s="19" t="s">
        <v>11124</v>
      </c>
    </row>
    <row r="3335" spans="1:20" s="19" customFormat="1" hidden="1">
      <c r="A3335" s="19">
        <v>720070025</v>
      </c>
      <c r="B3335" s="19">
        <v>20087871</v>
      </c>
      <c r="C3335" s="19" t="s">
        <v>13501</v>
      </c>
      <c r="D3335" s="19" t="s">
        <v>13502</v>
      </c>
      <c r="E3335" s="20">
        <v>39406</v>
      </c>
      <c r="F3335" s="20">
        <v>39538</v>
      </c>
      <c r="G3335" s="19" t="s">
        <v>12416</v>
      </c>
      <c r="H3335" s="19" t="s">
        <v>6164</v>
      </c>
      <c r="I3335" s="19" t="s">
        <v>12023</v>
      </c>
      <c r="O3335" s="19" t="s">
        <v>12026</v>
      </c>
      <c r="P3335" s="20"/>
      <c r="R3335" s="19">
        <v>0</v>
      </c>
      <c r="S3335" s="19" t="str">
        <f>IF(COUNTIF($B$2:B3335,B3335)&gt;1,"重複","")</f>
        <v/>
      </c>
      <c r="T3335" s="19" t="s">
        <v>12418</v>
      </c>
    </row>
    <row r="3336" spans="1:20" s="19" customFormat="1" hidden="1">
      <c r="A3336" s="19">
        <v>720070025</v>
      </c>
      <c r="B3336" s="19">
        <v>20081247</v>
      </c>
      <c r="C3336" s="19" t="s">
        <v>5202</v>
      </c>
      <c r="D3336" s="19" t="s">
        <v>5203</v>
      </c>
      <c r="E3336" s="20">
        <v>39366</v>
      </c>
      <c r="F3336" s="20">
        <v>39538</v>
      </c>
      <c r="G3336" s="19" t="s">
        <v>75</v>
      </c>
      <c r="H3336" s="19" t="s">
        <v>94</v>
      </c>
      <c r="I3336" s="19" t="s">
        <v>5191</v>
      </c>
      <c r="O3336" s="19" t="s">
        <v>10768</v>
      </c>
      <c r="P3336" s="20"/>
      <c r="R3336" s="19">
        <v>5230</v>
      </c>
      <c r="S3336" s="19" t="str">
        <f>IF(COUNTIF($B$2:B3336,B3336)&gt;1,"重複","")</f>
        <v/>
      </c>
      <c r="T3336" s="19" t="s">
        <v>11124</v>
      </c>
    </row>
    <row r="3337" spans="1:20" s="19" customFormat="1" hidden="1">
      <c r="A3337" s="19">
        <v>720070026</v>
      </c>
      <c r="B3337" s="19">
        <v>20087880</v>
      </c>
      <c r="C3337" s="19" t="s">
        <v>5831</v>
      </c>
      <c r="D3337" s="19" t="s">
        <v>5832</v>
      </c>
      <c r="E3337" s="20">
        <v>39406</v>
      </c>
      <c r="F3337" s="20">
        <v>39538</v>
      </c>
      <c r="G3337" s="19" t="s">
        <v>75</v>
      </c>
      <c r="H3337" s="19" t="s">
        <v>2812</v>
      </c>
      <c r="I3337" s="19" t="s">
        <v>12023</v>
      </c>
      <c r="O3337" s="19" t="s">
        <v>10869</v>
      </c>
      <c r="P3337" s="20"/>
      <c r="R3337" s="19">
        <v>6600</v>
      </c>
      <c r="S3337" s="19" t="str">
        <f>IF(COUNTIF($B$2:B3337,B3337)&gt;1,"重複","")</f>
        <v/>
      </c>
      <c r="T3337" s="19" t="s">
        <v>11124</v>
      </c>
    </row>
    <row r="3338" spans="1:20" s="19" customFormat="1" hidden="1">
      <c r="A3338" s="19">
        <v>720070027</v>
      </c>
      <c r="B3338" s="19">
        <v>20087899</v>
      </c>
      <c r="C3338" s="19" t="s">
        <v>5348</v>
      </c>
      <c r="D3338" s="19" t="s">
        <v>5349</v>
      </c>
      <c r="E3338" s="20">
        <v>39406</v>
      </c>
      <c r="F3338" s="20">
        <v>39538</v>
      </c>
      <c r="G3338" s="19" t="s">
        <v>75</v>
      </c>
      <c r="H3338" s="19" t="s">
        <v>2812</v>
      </c>
      <c r="I3338" s="19" t="s">
        <v>12023</v>
      </c>
      <c r="O3338" s="19" t="s">
        <v>10869</v>
      </c>
      <c r="P3338" s="20"/>
      <c r="R3338" s="19">
        <v>6100</v>
      </c>
      <c r="S3338" s="19" t="str">
        <f>IF(COUNTIF($B$2:B3338,B3338)&gt;1,"重複","")</f>
        <v/>
      </c>
      <c r="T3338" s="19" t="s">
        <v>11124</v>
      </c>
    </row>
    <row r="3339" spans="1:20" s="19" customFormat="1" hidden="1">
      <c r="A3339" s="19">
        <v>720070028</v>
      </c>
      <c r="B3339" s="19">
        <v>20081274</v>
      </c>
      <c r="C3339" s="19" t="s">
        <v>3472</v>
      </c>
      <c r="D3339" s="19" t="s">
        <v>3473</v>
      </c>
      <c r="E3339" s="20">
        <v>39366</v>
      </c>
      <c r="F3339" s="20">
        <v>39538</v>
      </c>
      <c r="G3339" s="19" t="s">
        <v>75</v>
      </c>
      <c r="H3339" s="19" t="s">
        <v>94</v>
      </c>
      <c r="I3339" s="19" t="s">
        <v>10956</v>
      </c>
      <c r="O3339" s="19" t="s">
        <v>10768</v>
      </c>
      <c r="P3339" s="20">
        <v>41549</v>
      </c>
      <c r="Q3339" s="19" t="s">
        <v>29</v>
      </c>
      <c r="R3339" s="19">
        <v>5230</v>
      </c>
      <c r="S3339" s="19" t="str">
        <f>IF(COUNTIF($B$2:B3339,B3339)&gt;1,"重複","")</f>
        <v/>
      </c>
      <c r="T3339" s="19" t="s">
        <v>11124</v>
      </c>
    </row>
    <row r="3340" spans="1:20" s="19" customFormat="1" hidden="1">
      <c r="A3340" s="19">
        <v>720070029</v>
      </c>
      <c r="B3340" s="19">
        <v>20081292</v>
      </c>
      <c r="C3340" s="19" t="s">
        <v>6241</v>
      </c>
      <c r="D3340" s="19" t="s">
        <v>6242</v>
      </c>
      <c r="E3340" s="20">
        <v>39366</v>
      </c>
      <c r="F3340" s="20">
        <v>39538</v>
      </c>
      <c r="G3340" s="19" t="s">
        <v>75</v>
      </c>
      <c r="H3340" s="19" t="s">
        <v>94</v>
      </c>
      <c r="I3340" s="19" t="s">
        <v>6243</v>
      </c>
      <c r="O3340" s="19" t="s">
        <v>10768</v>
      </c>
      <c r="P3340" s="20"/>
      <c r="R3340" s="19">
        <v>5230</v>
      </c>
      <c r="S3340" s="19" t="str">
        <f>IF(COUNTIF($B$2:B3340,B3340)&gt;1,"重複","")</f>
        <v/>
      </c>
      <c r="T3340" s="19" t="s">
        <v>11124</v>
      </c>
    </row>
    <row r="3341" spans="1:20" s="19" customFormat="1" hidden="1">
      <c r="A3341" s="19">
        <v>720070030</v>
      </c>
      <c r="B3341" s="19">
        <v>20016197</v>
      </c>
      <c r="C3341" s="19" t="s">
        <v>4583</v>
      </c>
      <c r="D3341" s="19" t="s">
        <v>4584</v>
      </c>
      <c r="E3341" s="20">
        <v>35916</v>
      </c>
      <c r="F3341" s="20">
        <v>36250</v>
      </c>
      <c r="G3341" s="19" t="s">
        <v>75</v>
      </c>
      <c r="H3341" s="19" t="s">
        <v>94</v>
      </c>
      <c r="I3341" s="19" t="s">
        <v>10920</v>
      </c>
      <c r="O3341" s="19" t="s">
        <v>10768</v>
      </c>
      <c r="P3341" s="20"/>
      <c r="R3341" s="19">
        <v>2370</v>
      </c>
      <c r="S3341" s="19" t="str">
        <f>IF(COUNTIF($B$2:B3341,B3341)&gt;1,"重複","")</f>
        <v/>
      </c>
      <c r="T3341" s="19" t="s">
        <v>11124</v>
      </c>
    </row>
    <row r="3342" spans="1:20" s="19" customFormat="1" hidden="1">
      <c r="A3342" s="19">
        <v>720070031</v>
      </c>
      <c r="B3342" s="19">
        <v>20081326</v>
      </c>
      <c r="C3342" s="19" t="s">
        <v>6560</v>
      </c>
      <c r="D3342" s="19" t="s">
        <v>6561</v>
      </c>
      <c r="E3342" s="20">
        <v>39188</v>
      </c>
      <c r="F3342" s="20">
        <v>39538</v>
      </c>
      <c r="G3342" s="19" t="s">
        <v>75</v>
      </c>
      <c r="H3342" s="19" t="s">
        <v>28</v>
      </c>
      <c r="I3342" s="19" t="s">
        <v>417</v>
      </c>
      <c r="O3342" s="19" t="s">
        <v>10787</v>
      </c>
      <c r="P3342" s="20"/>
      <c r="R3342" s="19">
        <v>6230</v>
      </c>
      <c r="S3342" s="19" t="str">
        <f>IF(COUNTIF($B$2:B3342,B3342)&gt;1,"重複","")</f>
        <v/>
      </c>
      <c r="T3342" s="19" t="s">
        <v>11124</v>
      </c>
    </row>
    <row r="3343" spans="1:20" s="19" customFormat="1" hidden="1">
      <c r="A3343" s="19">
        <v>720070032</v>
      </c>
      <c r="B3343" s="19">
        <v>20081335</v>
      </c>
      <c r="C3343" s="19" t="s">
        <v>6562</v>
      </c>
      <c r="D3343" s="19" t="s">
        <v>6563</v>
      </c>
      <c r="E3343" s="20">
        <v>39188</v>
      </c>
      <c r="F3343" s="20">
        <v>39538</v>
      </c>
      <c r="G3343" s="19" t="s">
        <v>75</v>
      </c>
      <c r="H3343" s="19" t="s">
        <v>28</v>
      </c>
      <c r="I3343" s="19" t="s">
        <v>5808</v>
      </c>
      <c r="J3343" s="19" t="s">
        <v>6564</v>
      </c>
      <c r="O3343" s="19" t="s">
        <v>10787</v>
      </c>
      <c r="P3343" s="20"/>
      <c r="R3343" s="19">
        <v>6230</v>
      </c>
      <c r="S3343" s="19" t="str">
        <f>IF(COUNTIF($B$2:B3343,B3343)&gt;1,"重複","")</f>
        <v/>
      </c>
      <c r="T3343" s="19" t="s">
        <v>11124</v>
      </c>
    </row>
    <row r="3344" spans="1:20" s="19" customFormat="1" hidden="1">
      <c r="A3344" s="19">
        <v>720070034</v>
      </c>
      <c r="B3344" s="19">
        <v>20081353</v>
      </c>
      <c r="C3344" s="19" t="s">
        <v>4589</v>
      </c>
      <c r="D3344" s="19" t="s">
        <v>4590</v>
      </c>
      <c r="E3344" s="20">
        <v>39366</v>
      </c>
      <c r="F3344" s="20">
        <v>39538</v>
      </c>
      <c r="G3344" s="19" t="s">
        <v>75</v>
      </c>
      <c r="H3344" s="19" t="s">
        <v>28</v>
      </c>
      <c r="I3344" s="19" t="s">
        <v>12176</v>
      </c>
      <c r="O3344" s="19" t="s">
        <v>10787</v>
      </c>
      <c r="P3344" s="20"/>
      <c r="R3344" s="19">
        <v>6230</v>
      </c>
      <c r="S3344" s="19" t="str">
        <f>IF(COUNTIF($B$2:B3344,B3344)&gt;1,"重複","")</f>
        <v/>
      </c>
      <c r="T3344" s="19" t="s">
        <v>11124</v>
      </c>
    </row>
    <row r="3345" spans="1:20" s="19" customFormat="1" hidden="1">
      <c r="A3345" s="19">
        <v>720070035</v>
      </c>
      <c r="B3345" s="19">
        <v>20081362</v>
      </c>
      <c r="C3345" s="19" t="s">
        <v>3628</v>
      </c>
      <c r="D3345" s="19" t="s">
        <v>3629</v>
      </c>
      <c r="E3345" s="20">
        <v>39188</v>
      </c>
      <c r="F3345" s="20">
        <v>39538</v>
      </c>
      <c r="G3345" s="19" t="s">
        <v>75</v>
      </c>
      <c r="H3345" s="19" t="s">
        <v>28</v>
      </c>
      <c r="I3345" s="19" t="s">
        <v>3630</v>
      </c>
      <c r="O3345" s="19" t="s">
        <v>10787</v>
      </c>
      <c r="P3345" s="20">
        <v>41374</v>
      </c>
      <c r="Q3345" s="19" t="s">
        <v>29</v>
      </c>
      <c r="R3345" s="19">
        <v>6230</v>
      </c>
      <c r="S3345" s="19" t="str">
        <f>IF(COUNTIF($B$2:B3345,B3345)&gt;1,"重複","")</f>
        <v/>
      </c>
      <c r="T3345" s="19" t="s">
        <v>11124</v>
      </c>
    </row>
    <row r="3346" spans="1:20" s="19" customFormat="1" hidden="1">
      <c r="A3346" s="19">
        <v>720070036</v>
      </c>
      <c r="B3346" s="19">
        <v>20081371</v>
      </c>
      <c r="C3346" s="19" t="s">
        <v>167</v>
      </c>
      <c r="D3346" s="19" t="s">
        <v>168</v>
      </c>
      <c r="E3346" s="20">
        <v>39366</v>
      </c>
      <c r="F3346" s="20">
        <v>39538</v>
      </c>
      <c r="G3346" s="19" t="s">
        <v>75</v>
      </c>
      <c r="H3346" s="19" t="s">
        <v>28</v>
      </c>
      <c r="I3346" s="19" t="s">
        <v>160</v>
      </c>
      <c r="O3346" s="19" t="s">
        <v>10787</v>
      </c>
      <c r="P3346" s="20">
        <v>43739</v>
      </c>
      <c r="Q3346" s="19" t="s">
        <v>29</v>
      </c>
      <c r="R3346" s="19">
        <v>5230</v>
      </c>
      <c r="S3346" s="19" t="str">
        <f>IF(COUNTIF($B$2:B3346,B3346)&gt;1,"重複","")</f>
        <v/>
      </c>
      <c r="T3346" s="19" t="s">
        <v>11124</v>
      </c>
    </row>
    <row r="3347" spans="1:20" s="19" customFormat="1" hidden="1">
      <c r="A3347" s="19">
        <v>720070037</v>
      </c>
      <c r="B3347" s="19">
        <v>20081381</v>
      </c>
      <c r="C3347" s="19" t="s">
        <v>4127</v>
      </c>
      <c r="D3347" s="19" t="s">
        <v>4128</v>
      </c>
      <c r="E3347" s="20">
        <v>39366</v>
      </c>
      <c r="F3347" s="20">
        <v>39538</v>
      </c>
      <c r="G3347" s="19" t="s">
        <v>75</v>
      </c>
      <c r="H3347" s="19" t="s">
        <v>28</v>
      </c>
      <c r="I3347" s="19" t="s">
        <v>160</v>
      </c>
      <c r="O3347" s="19" t="s">
        <v>10787</v>
      </c>
      <c r="P3347" s="20"/>
      <c r="R3347" s="19">
        <v>6230</v>
      </c>
      <c r="S3347" s="19" t="str">
        <f>IF(COUNTIF($B$2:B3347,B3347)&gt;1,"重複","")</f>
        <v/>
      </c>
      <c r="T3347" s="19" t="s">
        <v>11124</v>
      </c>
    </row>
    <row r="3348" spans="1:20" s="19" customFormat="1" hidden="1">
      <c r="A3348" s="19">
        <v>720070038</v>
      </c>
      <c r="B3348" s="19">
        <v>20081405</v>
      </c>
      <c r="C3348" s="19" t="s">
        <v>3631</v>
      </c>
      <c r="D3348" s="19" t="s">
        <v>3632</v>
      </c>
      <c r="E3348" s="20">
        <v>39188</v>
      </c>
      <c r="F3348" s="20">
        <v>39538</v>
      </c>
      <c r="G3348" s="19" t="s">
        <v>75</v>
      </c>
      <c r="H3348" s="19" t="s">
        <v>2660</v>
      </c>
      <c r="I3348" s="19" t="s">
        <v>853</v>
      </c>
      <c r="J3348" s="19" t="s">
        <v>853</v>
      </c>
      <c r="O3348" s="19" t="s">
        <v>10769</v>
      </c>
      <c r="P3348" s="20">
        <v>41374</v>
      </c>
      <c r="Q3348" s="19" t="s">
        <v>29</v>
      </c>
      <c r="R3348" s="19">
        <v>6230</v>
      </c>
      <c r="S3348" s="19" t="str">
        <f>IF(COUNTIF($B$2:B3348,B3348)&gt;1,"重複","")</f>
        <v/>
      </c>
      <c r="T3348" s="19" t="s">
        <v>11124</v>
      </c>
    </row>
    <row r="3349" spans="1:20" s="19" customFormat="1" hidden="1">
      <c r="A3349" s="19">
        <v>720070038</v>
      </c>
      <c r="B3349" s="19">
        <v>20119954</v>
      </c>
      <c r="C3349" s="19" t="s">
        <v>3631</v>
      </c>
      <c r="D3349" s="19" t="s">
        <v>3632</v>
      </c>
      <c r="E3349" s="20">
        <v>40740</v>
      </c>
      <c r="F3349" s="20">
        <v>40999</v>
      </c>
      <c r="G3349" s="19" t="s">
        <v>75</v>
      </c>
      <c r="H3349" s="19" t="s">
        <v>2315</v>
      </c>
      <c r="I3349" s="19" t="s">
        <v>4285</v>
      </c>
      <c r="O3349" s="19" t="s">
        <v>10773</v>
      </c>
      <c r="P3349" s="20"/>
      <c r="R3349" s="19">
        <v>7000</v>
      </c>
      <c r="S3349" s="19" t="str">
        <f>IF(COUNTIF($B$2:B3349,B3349)&gt;1,"重複","")</f>
        <v/>
      </c>
      <c r="T3349" s="19" t="s">
        <v>11124</v>
      </c>
    </row>
    <row r="3350" spans="1:20" s="19" customFormat="1" hidden="1">
      <c r="A3350" s="19">
        <v>720070039</v>
      </c>
      <c r="B3350" s="19">
        <v>20081414</v>
      </c>
      <c r="C3350" s="19" t="s">
        <v>4906</v>
      </c>
      <c r="D3350" s="19" t="s">
        <v>4907</v>
      </c>
      <c r="E3350" s="20">
        <v>39188</v>
      </c>
      <c r="F3350" s="20">
        <v>39538</v>
      </c>
      <c r="G3350" s="19" t="s">
        <v>75</v>
      </c>
      <c r="H3350" s="19" t="s">
        <v>119</v>
      </c>
      <c r="I3350" s="19" t="s">
        <v>12028</v>
      </c>
      <c r="J3350" s="19" t="s">
        <v>12029</v>
      </c>
      <c r="O3350" s="19" t="s">
        <v>10792</v>
      </c>
      <c r="P3350" s="20"/>
      <c r="R3350" s="19">
        <v>6230</v>
      </c>
      <c r="S3350" s="19" t="str">
        <f>IF(COUNTIF($B$2:B3350,B3350)&gt;1,"重複","")</f>
        <v/>
      </c>
      <c r="T3350" s="19" t="s">
        <v>11124</v>
      </c>
    </row>
    <row r="3351" spans="1:20" s="19" customFormat="1" hidden="1">
      <c r="A3351" s="19">
        <v>720070039</v>
      </c>
      <c r="B3351" s="19">
        <v>20081664</v>
      </c>
      <c r="C3351" s="19" t="s">
        <v>4906</v>
      </c>
      <c r="D3351" s="19" t="s">
        <v>5435</v>
      </c>
      <c r="E3351" s="20">
        <v>39188</v>
      </c>
      <c r="F3351" s="20">
        <v>39538</v>
      </c>
      <c r="G3351" s="19" t="s">
        <v>75</v>
      </c>
      <c r="H3351" s="19" t="s">
        <v>2660</v>
      </c>
      <c r="I3351" s="19" t="s">
        <v>4833</v>
      </c>
      <c r="O3351" s="19" t="s">
        <v>10769</v>
      </c>
      <c r="P3351" s="20"/>
      <c r="R3351" s="19">
        <v>6230</v>
      </c>
      <c r="S3351" s="19" t="str">
        <f>IF(COUNTIF($B$2:B3351,B3351)&gt;1,"重複","")</f>
        <v/>
      </c>
      <c r="T3351" s="19" t="s">
        <v>11124</v>
      </c>
    </row>
    <row r="3352" spans="1:20" s="19" customFormat="1" hidden="1">
      <c r="A3352" s="19">
        <v>720070040</v>
      </c>
      <c r="B3352" s="19">
        <v>20089037</v>
      </c>
      <c r="C3352" s="19" t="s">
        <v>5445</v>
      </c>
      <c r="D3352" s="19" t="s">
        <v>5446</v>
      </c>
      <c r="E3352" s="20">
        <v>39552</v>
      </c>
      <c r="F3352" s="20">
        <v>39903</v>
      </c>
      <c r="G3352" s="19" t="s">
        <v>75</v>
      </c>
      <c r="H3352" s="19" t="s">
        <v>1545</v>
      </c>
      <c r="I3352" s="19" t="s">
        <v>5010</v>
      </c>
      <c r="O3352" s="19" t="s">
        <v>10772</v>
      </c>
      <c r="P3352" s="20"/>
      <c r="R3352" s="19">
        <v>6230</v>
      </c>
      <c r="S3352" s="19" t="str">
        <f>IF(COUNTIF($B$2:B3352,B3352)&gt;1,"重複","")</f>
        <v/>
      </c>
      <c r="T3352" s="19" t="s">
        <v>11124</v>
      </c>
    </row>
    <row r="3353" spans="1:20" s="19" customFormat="1" hidden="1">
      <c r="A3353" s="19">
        <v>720070040</v>
      </c>
      <c r="B3353" s="19">
        <v>20081423</v>
      </c>
      <c r="C3353" s="19" t="s">
        <v>5445</v>
      </c>
      <c r="D3353" s="19" t="s">
        <v>5446</v>
      </c>
      <c r="E3353" s="20">
        <v>39188</v>
      </c>
      <c r="F3353" s="20">
        <v>39538</v>
      </c>
      <c r="G3353" s="19" t="s">
        <v>75</v>
      </c>
      <c r="H3353" s="19" t="s">
        <v>119</v>
      </c>
      <c r="I3353" s="19" t="s">
        <v>5447</v>
      </c>
      <c r="J3353" s="19" t="s">
        <v>5447</v>
      </c>
      <c r="O3353" s="19" t="s">
        <v>10792</v>
      </c>
      <c r="P3353" s="20"/>
      <c r="R3353" s="19">
        <v>6230</v>
      </c>
      <c r="S3353" s="19" t="str">
        <f>IF(COUNTIF($B$2:B3353,B3353)&gt;1,"重複","")</f>
        <v/>
      </c>
      <c r="T3353" s="19" t="s">
        <v>11124</v>
      </c>
    </row>
    <row r="3354" spans="1:20" s="19" customFormat="1" hidden="1">
      <c r="A3354" s="19">
        <v>720070041</v>
      </c>
      <c r="B3354" s="19">
        <v>20081451</v>
      </c>
      <c r="C3354" s="19" t="s">
        <v>4592</v>
      </c>
      <c r="D3354" s="19" t="s">
        <v>4593</v>
      </c>
      <c r="E3354" s="20">
        <v>39188</v>
      </c>
      <c r="F3354" s="20">
        <v>39538</v>
      </c>
      <c r="G3354" s="19" t="s">
        <v>75</v>
      </c>
      <c r="H3354" s="19" t="s">
        <v>1545</v>
      </c>
      <c r="I3354" s="19" t="s">
        <v>4594</v>
      </c>
      <c r="O3354" s="19" t="s">
        <v>10772</v>
      </c>
      <c r="P3354" s="20"/>
      <c r="R3354" s="19">
        <v>5110</v>
      </c>
      <c r="S3354" s="19" t="str">
        <f>IF(COUNTIF($B$2:B3354,B3354)&gt;1,"重複","")</f>
        <v/>
      </c>
      <c r="T3354" s="19" t="s">
        <v>11124</v>
      </c>
    </row>
    <row r="3355" spans="1:20" s="19" customFormat="1" hidden="1">
      <c r="A3355" s="19">
        <v>720070042</v>
      </c>
      <c r="B3355" s="19">
        <v>20081460</v>
      </c>
      <c r="C3355" s="19" t="s">
        <v>4834</v>
      </c>
      <c r="D3355" s="19" t="s">
        <v>4835</v>
      </c>
      <c r="E3355" s="20">
        <v>39366</v>
      </c>
      <c r="F3355" s="20">
        <v>39538</v>
      </c>
      <c r="G3355" s="19" t="s">
        <v>75</v>
      </c>
      <c r="H3355" s="19" t="s">
        <v>119</v>
      </c>
      <c r="I3355" s="19" t="s">
        <v>6244</v>
      </c>
      <c r="O3355" s="19" t="s">
        <v>10792</v>
      </c>
      <c r="P3355" s="20"/>
      <c r="R3355" s="19">
        <v>6230</v>
      </c>
      <c r="S3355" s="19" t="str">
        <f>IF(COUNTIF($B$2:B3355,B3355)&gt;1,"重複","")</f>
        <v/>
      </c>
      <c r="T3355" s="19" t="s">
        <v>11124</v>
      </c>
    </row>
    <row r="3356" spans="1:20" s="19" customFormat="1" hidden="1">
      <c r="A3356" s="19">
        <v>720070042</v>
      </c>
      <c r="B3356" s="19">
        <v>20081619</v>
      </c>
      <c r="C3356" s="19" t="s">
        <v>4834</v>
      </c>
      <c r="D3356" s="19" t="s">
        <v>4835</v>
      </c>
      <c r="E3356" s="20">
        <v>39234</v>
      </c>
      <c r="F3356" s="20">
        <v>39538</v>
      </c>
      <c r="G3356" s="19" t="s">
        <v>75</v>
      </c>
      <c r="H3356" s="19" t="s">
        <v>2660</v>
      </c>
      <c r="I3356" s="19" t="s">
        <v>4833</v>
      </c>
      <c r="O3356" s="19" t="s">
        <v>10769</v>
      </c>
      <c r="P3356" s="20"/>
      <c r="R3356" s="19">
        <v>6230</v>
      </c>
      <c r="S3356" s="19" t="str">
        <f>IF(COUNTIF($B$2:B3356,B3356)&gt;1,"重複","")</f>
        <v/>
      </c>
      <c r="T3356" s="19" t="s">
        <v>11124</v>
      </c>
    </row>
    <row r="3357" spans="1:20" s="19" customFormat="1" hidden="1">
      <c r="A3357" s="19">
        <v>720070043</v>
      </c>
      <c r="B3357" s="19">
        <v>20081488</v>
      </c>
      <c r="C3357" s="19" t="s">
        <v>6298</v>
      </c>
      <c r="D3357" s="19" t="s">
        <v>6299</v>
      </c>
      <c r="E3357" s="20">
        <v>39355</v>
      </c>
      <c r="F3357" s="20">
        <v>39538</v>
      </c>
      <c r="G3357" s="19" t="s">
        <v>75</v>
      </c>
      <c r="H3357" s="19" t="s">
        <v>119</v>
      </c>
      <c r="I3357" s="19" t="s">
        <v>6300</v>
      </c>
      <c r="O3357" s="19" t="s">
        <v>10792</v>
      </c>
      <c r="P3357" s="20"/>
      <c r="R3357" s="19">
        <v>6100</v>
      </c>
      <c r="S3357" s="19" t="str">
        <f>IF(COUNTIF($B$2:B3357,B3357)&gt;1,"重複","")</f>
        <v/>
      </c>
      <c r="T3357" s="19" t="s">
        <v>11124</v>
      </c>
    </row>
    <row r="3358" spans="1:20" s="19" customFormat="1" hidden="1">
      <c r="A3358" s="19">
        <v>720070044</v>
      </c>
      <c r="B3358" s="19">
        <v>20081502</v>
      </c>
      <c r="C3358" s="19" t="s">
        <v>6569</v>
      </c>
      <c r="D3358" s="19" t="s">
        <v>6570</v>
      </c>
      <c r="E3358" s="20">
        <v>39188</v>
      </c>
      <c r="F3358" s="20">
        <v>39538</v>
      </c>
      <c r="G3358" s="19" t="s">
        <v>75</v>
      </c>
      <c r="H3358" s="19" t="s">
        <v>119</v>
      </c>
      <c r="I3358" s="19" t="s">
        <v>6571</v>
      </c>
      <c r="J3358" s="19" t="s">
        <v>574</v>
      </c>
      <c r="O3358" s="19" t="s">
        <v>10792</v>
      </c>
      <c r="P3358" s="20"/>
      <c r="R3358" s="19">
        <v>4740</v>
      </c>
      <c r="S3358" s="19" t="str">
        <f>IF(COUNTIF($B$2:B3358,B3358)&gt;1,"重複","")</f>
        <v/>
      </c>
      <c r="T3358" s="19" t="s">
        <v>11124</v>
      </c>
    </row>
    <row r="3359" spans="1:20" s="19" customFormat="1" hidden="1">
      <c r="A3359" s="19">
        <v>720070044</v>
      </c>
      <c r="B3359" s="19">
        <v>20081691</v>
      </c>
      <c r="C3359" s="19" t="s">
        <v>6581</v>
      </c>
      <c r="D3359" s="19" t="s">
        <v>6570</v>
      </c>
      <c r="E3359" s="20">
        <v>39188</v>
      </c>
      <c r="F3359" s="20">
        <v>39538</v>
      </c>
      <c r="G3359" s="19" t="s">
        <v>75</v>
      </c>
      <c r="H3359" s="19" t="s">
        <v>2660</v>
      </c>
      <c r="I3359" s="19" t="s">
        <v>6529</v>
      </c>
      <c r="O3359" s="19" t="s">
        <v>10769</v>
      </c>
      <c r="P3359" s="20"/>
      <c r="R3359" s="19">
        <v>5230</v>
      </c>
      <c r="S3359" s="19" t="str">
        <f>IF(COUNTIF($B$2:B3359,B3359)&gt;1,"重複","")</f>
        <v/>
      </c>
      <c r="T3359" s="19" t="s">
        <v>11124</v>
      </c>
    </row>
    <row r="3360" spans="1:20" s="19" customFormat="1" hidden="1">
      <c r="A3360" s="19">
        <v>720070045</v>
      </c>
      <c r="B3360" s="19">
        <v>20094752</v>
      </c>
      <c r="C3360" s="19" t="s">
        <v>935</v>
      </c>
      <c r="D3360" s="19" t="s">
        <v>936</v>
      </c>
      <c r="E3360" s="20">
        <v>39730</v>
      </c>
      <c r="F3360" s="20">
        <v>39903</v>
      </c>
      <c r="G3360" s="19" t="s">
        <v>75</v>
      </c>
      <c r="H3360" s="19" t="s">
        <v>10781</v>
      </c>
      <c r="I3360" s="19" t="s">
        <v>11079</v>
      </c>
      <c r="O3360" s="19" t="s">
        <v>10782</v>
      </c>
      <c r="P3360" s="20">
        <v>43010</v>
      </c>
      <c r="Q3360" s="19" t="s">
        <v>29</v>
      </c>
      <c r="R3360" s="19">
        <v>5110</v>
      </c>
      <c r="S3360" s="19" t="str">
        <f>IF(COUNTIF($B$2:B3360,B3360)&gt;1,"重複","")</f>
        <v/>
      </c>
      <c r="T3360" s="19" t="s">
        <v>11124</v>
      </c>
    </row>
    <row r="3361" spans="1:20" s="19" customFormat="1" hidden="1">
      <c r="A3361" s="19">
        <v>720070045</v>
      </c>
      <c r="B3361" s="19">
        <v>20081511</v>
      </c>
      <c r="C3361" s="19" t="s">
        <v>935</v>
      </c>
      <c r="D3361" s="19" t="s">
        <v>936</v>
      </c>
      <c r="E3361" s="20">
        <v>39188</v>
      </c>
      <c r="F3361" s="20">
        <v>39538</v>
      </c>
      <c r="G3361" s="19" t="s">
        <v>75</v>
      </c>
      <c r="H3361" s="19" t="s">
        <v>74</v>
      </c>
      <c r="I3361" s="19" t="s">
        <v>6571</v>
      </c>
      <c r="J3361" s="19" t="s">
        <v>11080</v>
      </c>
      <c r="K3361" s="19" t="s">
        <v>11081</v>
      </c>
      <c r="O3361" s="19" t="s">
        <v>10819</v>
      </c>
      <c r="P3361" s="20">
        <v>43010</v>
      </c>
      <c r="Q3361" s="19" t="s">
        <v>29</v>
      </c>
      <c r="R3361" s="19">
        <v>4190</v>
      </c>
      <c r="S3361" s="19" t="str">
        <f>IF(COUNTIF($B$2:B3361,B3361)&gt;1,"重複","")</f>
        <v/>
      </c>
      <c r="T3361" s="19" t="s">
        <v>11124</v>
      </c>
    </row>
    <row r="3362" spans="1:20" s="19" customFormat="1" hidden="1">
      <c r="A3362" s="19">
        <v>720070046</v>
      </c>
      <c r="B3362" s="19">
        <v>20081530</v>
      </c>
      <c r="C3362" s="19" t="s">
        <v>5967</v>
      </c>
      <c r="D3362" s="19" t="s">
        <v>5968</v>
      </c>
      <c r="E3362" s="20">
        <v>39188</v>
      </c>
      <c r="F3362" s="20">
        <v>39538</v>
      </c>
      <c r="G3362" s="19" t="s">
        <v>75</v>
      </c>
      <c r="H3362" s="19" t="s">
        <v>119</v>
      </c>
      <c r="I3362" s="19" t="s">
        <v>5969</v>
      </c>
      <c r="O3362" s="19" t="s">
        <v>10792</v>
      </c>
      <c r="P3362" s="20"/>
      <c r="R3362" s="19">
        <v>6230</v>
      </c>
      <c r="S3362" s="19" t="str">
        <f>IF(COUNTIF($B$2:B3362,B3362)&gt;1,"重複","")</f>
        <v/>
      </c>
      <c r="T3362" s="19" t="s">
        <v>11124</v>
      </c>
    </row>
    <row r="3363" spans="1:20" s="19" customFormat="1" hidden="1">
      <c r="A3363" s="19">
        <v>720070047</v>
      </c>
      <c r="B3363" s="19">
        <v>20081549</v>
      </c>
      <c r="C3363" s="19" t="s">
        <v>6245</v>
      </c>
      <c r="D3363" s="19" t="s">
        <v>6246</v>
      </c>
      <c r="E3363" s="20">
        <v>39366</v>
      </c>
      <c r="F3363" s="20">
        <v>39538</v>
      </c>
      <c r="G3363" s="19" t="s">
        <v>75</v>
      </c>
      <c r="H3363" s="19" t="s">
        <v>94</v>
      </c>
      <c r="I3363" s="19" t="s">
        <v>6247</v>
      </c>
      <c r="O3363" s="19" t="s">
        <v>10768</v>
      </c>
      <c r="P3363" s="20"/>
      <c r="R3363" s="19">
        <v>6600</v>
      </c>
      <c r="S3363" s="19" t="str">
        <f>IF(COUNTIF($B$2:B3363,B3363)&gt;1,"重複","")</f>
        <v/>
      </c>
      <c r="T3363" s="19" t="s">
        <v>11124</v>
      </c>
    </row>
    <row r="3364" spans="1:20" s="19" customFormat="1" hidden="1">
      <c r="A3364" s="19">
        <v>720070048</v>
      </c>
      <c r="B3364" s="19">
        <v>20081576</v>
      </c>
      <c r="C3364" s="19" t="s">
        <v>6572</v>
      </c>
      <c r="D3364" s="19" t="s">
        <v>6573</v>
      </c>
      <c r="E3364" s="20">
        <v>39188</v>
      </c>
      <c r="F3364" s="20">
        <v>39538</v>
      </c>
      <c r="G3364" s="19" t="s">
        <v>75</v>
      </c>
      <c r="H3364" s="19" t="s">
        <v>28</v>
      </c>
      <c r="I3364" s="19" t="s">
        <v>6574</v>
      </c>
      <c r="O3364" s="19" t="s">
        <v>10787</v>
      </c>
      <c r="P3364" s="20"/>
      <c r="R3364" s="19">
        <v>6600</v>
      </c>
      <c r="S3364" s="19" t="str">
        <f>IF(COUNTIF($B$2:B3364,B3364)&gt;1,"重複","")</f>
        <v/>
      </c>
      <c r="T3364" s="19" t="s">
        <v>11124</v>
      </c>
    </row>
    <row r="3365" spans="1:20" s="19" customFormat="1" hidden="1">
      <c r="A3365" s="19">
        <v>720070049</v>
      </c>
      <c r="B3365" s="19">
        <v>20081585</v>
      </c>
      <c r="C3365" s="19" t="s">
        <v>5818</v>
      </c>
      <c r="D3365" s="19" t="s">
        <v>5819</v>
      </c>
      <c r="E3365" s="20">
        <v>39188</v>
      </c>
      <c r="F3365" s="20">
        <v>39538</v>
      </c>
      <c r="G3365" s="19" t="s">
        <v>75</v>
      </c>
      <c r="H3365" s="19" t="s">
        <v>28</v>
      </c>
      <c r="I3365" s="19" t="s">
        <v>5820</v>
      </c>
      <c r="J3365" s="19" t="s">
        <v>5821</v>
      </c>
      <c r="O3365" s="19" t="s">
        <v>10787</v>
      </c>
      <c r="P3365" s="20"/>
      <c r="R3365" s="19">
        <v>6600</v>
      </c>
      <c r="S3365" s="19" t="str">
        <f>IF(COUNTIF($B$2:B3365,B3365)&gt;1,"重複","")</f>
        <v/>
      </c>
      <c r="T3365" s="19" t="s">
        <v>11124</v>
      </c>
    </row>
    <row r="3366" spans="1:20" s="19" customFormat="1" hidden="1">
      <c r="A3366" s="19">
        <v>720070050</v>
      </c>
      <c r="B3366" s="19">
        <v>20081594</v>
      </c>
      <c r="C3366" s="19" t="s">
        <v>5543</v>
      </c>
      <c r="D3366" s="19" t="s">
        <v>5544</v>
      </c>
      <c r="E3366" s="20">
        <v>39173</v>
      </c>
      <c r="F3366" s="20">
        <v>39538</v>
      </c>
      <c r="G3366" s="19" t="s">
        <v>75</v>
      </c>
      <c r="H3366" s="19" t="s">
        <v>2945</v>
      </c>
      <c r="I3366" s="19" t="s">
        <v>2267</v>
      </c>
      <c r="O3366" s="19" t="s">
        <v>10774</v>
      </c>
      <c r="P3366" s="20"/>
      <c r="R3366" s="19">
        <v>6230</v>
      </c>
      <c r="S3366" s="19" t="str">
        <f>IF(COUNTIF($B$2:B3366,B3366)&gt;1,"重複","")</f>
        <v/>
      </c>
      <c r="T3366" s="19" t="s">
        <v>11124</v>
      </c>
    </row>
    <row r="3367" spans="1:20" s="19" customFormat="1" hidden="1">
      <c r="A3367" s="19">
        <v>720070051</v>
      </c>
      <c r="B3367" s="19">
        <v>20081600</v>
      </c>
      <c r="C3367" s="19" t="s">
        <v>2858</v>
      </c>
      <c r="D3367" s="19" t="s">
        <v>2859</v>
      </c>
      <c r="E3367" s="20">
        <v>39188</v>
      </c>
      <c r="F3367" s="20">
        <v>39538</v>
      </c>
      <c r="G3367" s="19" t="s">
        <v>75</v>
      </c>
      <c r="H3367" s="19" t="s">
        <v>2660</v>
      </c>
      <c r="I3367" s="19" t="s">
        <v>10879</v>
      </c>
      <c r="J3367" s="19" t="s">
        <v>10880</v>
      </c>
      <c r="K3367" s="19" t="s">
        <v>10881</v>
      </c>
      <c r="L3367" s="19" t="s">
        <v>10882</v>
      </c>
      <c r="M3367" s="19" t="s">
        <v>2118</v>
      </c>
      <c r="O3367" s="19" t="s">
        <v>10769</v>
      </c>
      <c r="P3367" s="20">
        <v>41374</v>
      </c>
      <c r="Q3367" s="19" t="s">
        <v>29</v>
      </c>
      <c r="R3367" s="19">
        <v>5730</v>
      </c>
      <c r="S3367" s="19" t="str">
        <f>IF(COUNTIF($B$2:B3367,B3367)&gt;1,"重複","")</f>
        <v/>
      </c>
      <c r="T3367" s="19" t="s">
        <v>11124</v>
      </c>
    </row>
    <row r="3368" spans="1:20" s="19" customFormat="1" hidden="1">
      <c r="A3368" s="19">
        <v>720070052</v>
      </c>
      <c r="B3368" s="19">
        <v>20081628</v>
      </c>
      <c r="C3368" s="19" t="s">
        <v>1670</v>
      </c>
      <c r="D3368" s="19" t="s">
        <v>1671</v>
      </c>
      <c r="E3368" s="20">
        <v>39366</v>
      </c>
      <c r="F3368" s="20">
        <v>39538</v>
      </c>
      <c r="G3368" s="19" t="s">
        <v>12416</v>
      </c>
      <c r="H3368" s="19" t="s">
        <v>10781</v>
      </c>
      <c r="I3368" s="19" t="s">
        <v>1672</v>
      </c>
      <c r="O3368" s="19" t="s">
        <v>10782</v>
      </c>
      <c r="P3368" s="20"/>
      <c r="R3368" s="19">
        <v>6230</v>
      </c>
      <c r="S3368" s="19" t="str">
        <f>IF(COUNTIF($B$2:B3368,B3368)&gt;1,"重複","")</f>
        <v/>
      </c>
      <c r="T3368" s="19" t="s">
        <v>12418</v>
      </c>
    </row>
    <row r="3369" spans="1:20" s="19" customFormat="1" hidden="1">
      <c r="A3369" s="19">
        <v>720070052</v>
      </c>
      <c r="B3369" s="19">
        <v>20085781</v>
      </c>
      <c r="C3369" s="19" t="s">
        <v>1670</v>
      </c>
      <c r="D3369" s="19" t="s">
        <v>1671</v>
      </c>
      <c r="E3369" s="20">
        <v>39366</v>
      </c>
      <c r="F3369" s="20">
        <v>39538</v>
      </c>
      <c r="G3369" s="19" t="s">
        <v>75</v>
      </c>
      <c r="H3369" s="19" t="s">
        <v>28</v>
      </c>
      <c r="I3369" s="19" t="s">
        <v>6253</v>
      </c>
      <c r="O3369" s="19" t="s">
        <v>10787</v>
      </c>
      <c r="P3369" s="20"/>
      <c r="R3369" s="19">
        <v>6230</v>
      </c>
      <c r="S3369" s="19" t="str">
        <f>IF(COUNTIF($B$2:B3369,B3369)&gt;1,"重複","")</f>
        <v/>
      </c>
      <c r="T3369" s="19" t="s">
        <v>11124</v>
      </c>
    </row>
    <row r="3370" spans="1:20" s="19" customFormat="1" hidden="1">
      <c r="A3370" s="19">
        <v>720070053</v>
      </c>
      <c r="B3370" s="19">
        <v>20081646</v>
      </c>
      <c r="C3370" s="19" t="s">
        <v>2848</v>
      </c>
      <c r="D3370" s="19" t="s">
        <v>2849</v>
      </c>
      <c r="E3370" s="20">
        <v>39188</v>
      </c>
      <c r="F3370" s="20">
        <v>39538</v>
      </c>
      <c r="G3370" s="19" t="s">
        <v>75</v>
      </c>
      <c r="H3370" s="19" t="s">
        <v>2660</v>
      </c>
      <c r="I3370" s="19" t="s">
        <v>5970</v>
      </c>
      <c r="J3370" s="19" t="s">
        <v>5971</v>
      </c>
      <c r="O3370" s="19" t="s">
        <v>10769</v>
      </c>
      <c r="P3370" s="20"/>
      <c r="R3370" s="19">
        <v>4740</v>
      </c>
      <c r="S3370" s="19" t="str">
        <f>IF(COUNTIF($B$2:B3370,B3370)&gt;1,"重複","")</f>
        <v/>
      </c>
      <c r="T3370" s="19" t="s">
        <v>11124</v>
      </c>
    </row>
    <row r="3371" spans="1:20" s="19" customFormat="1" hidden="1">
      <c r="A3371" s="19">
        <v>720070054</v>
      </c>
      <c r="B3371" s="19">
        <v>20081655</v>
      </c>
      <c r="C3371" s="19" t="s">
        <v>6575</v>
      </c>
      <c r="D3371" s="19" t="s">
        <v>6576</v>
      </c>
      <c r="E3371" s="20">
        <v>39188</v>
      </c>
      <c r="F3371" s="20">
        <v>39538</v>
      </c>
      <c r="G3371" s="19" t="s">
        <v>75</v>
      </c>
      <c r="H3371" s="19" t="s">
        <v>2660</v>
      </c>
      <c r="I3371" s="19" t="s">
        <v>6577</v>
      </c>
      <c r="O3371" s="19" t="s">
        <v>10769</v>
      </c>
      <c r="P3371" s="20"/>
      <c r="R3371" s="19">
        <v>6600</v>
      </c>
      <c r="S3371" s="19" t="str">
        <f>IF(COUNTIF($B$2:B3371,B3371)&gt;1,"重複","")</f>
        <v/>
      </c>
      <c r="T3371" s="19" t="s">
        <v>11124</v>
      </c>
    </row>
    <row r="3372" spans="1:20" s="19" customFormat="1" hidden="1">
      <c r="A3372" s="19">
        <v>720070055</v>
      </c>
      <c r="B3372" s="19">
        <v>20081673</v>
      </c>
      <c r="C3372" s="19" t="s">
        <v>5029</v>
      </c>
      <c r="D3372" s="19" t="s">
        <v>5030</v>
      </c>
      <c r="E3372" s="20">
        <v>39265</v>
      </c>
      <c r="F3372" s="20">
        <v>39538</v>
      </c>
      <c r="G3372" s="19" t="s">
        <v>75</v>
      </c>
      <c r="H3372" s="19" t="s">
        <v>69</v>
      </c>
      <c r="I3372" s="19" t="s">
        <v>346</v>
      </c>
      <c r="J3372" s="19" t="s">
        <v>12333</v>
      </c>
      <c r="O3372" s="19" t="s">
        <v>10801</v>
      </c>
      <c r="P3372" s="20"/>
      <c r="R3372" s="19">
        <v>4740</v>
      </c>
      <c r="S3372" s="19" t="str">
        <f>IF(COUNTIF($B$2:B3372,B3372)&gt;1,"重複","")</f>
        <v/>
      </c>
      <c r="T3372" s="19" t="s">
        <v>11124</v>
      </c>
    </row>
    <row r="3373" spans="1:20" s="19" customFormat="1" hidden="1">
      <c r="A3373" s="19">
        <v>720070056</v>
      </c>
      <c r="B3373" s="19">
        <v>20081682</v>
      </c>
      <c r="C3373" s="19" t="s">
        <v>6578</v>
      </c>
      <c r="D3373" s="19" t="s">
        <v>6579</v>
      </c>
      <c r="E3373" s="20">
        <v>39188</v>
      </c>
      <c r="F3373" s="20">
        <v>39538</v>
      </c>
      <c r="G3373" s="19" t="s">
        <v>75</v>
      </c>
      <c r="H3373" s="19" t="s">
        <v>28</v>
      </c>
      <c r="I3373" s="19" t="s">
        <v>6580</v>
      </c>
      <c r="O3373" s="19" t="s">
        <v>10787</v>
      </c>
      <c r="P3373" s="20"/>
      <c r="R3373" s="19">
        <v>6100</v>
      </c>
      <c r="S3373" s="19" t="str">
        <f>IF(COUNTIF($B$2:B3373,B3373)&gt;1,"重複","")</f>
        <v/>
      </c>
      <c r="T3373" s="19" t="s">
        <v>11124</v>
      </c>
    </row>
    <row r="3374" spans="1:20" s="19" customFormat="1" hidden="1">
      <c r="A3374" s="19">
        <v>720070058</v>
      </c>
      <c r="B3374" s="19">
        <v>20081707</v>
      </c>
      <c r="C3374" s="19" t="s">
        <v>3037</v>
      </c>
      <c r="D3374" s="19" t="s">
        <v>3038</v>
      </c>
      <c r="E3374" s="20">
        <v>39188</v>
      </c>
      <c r="F3374" s="20">
        <v>39538</v>
      </c>
      <c r="G3374" s="19" t="s">
        <v>75</v>
      </c>
      <c r="H3374" s="19" t="s">
        <v>119</v>
      </c>
      <c r="I3374" s="19" t="s">
        <v>10117</v>
      </c>
      <c r="O3374" s="19" t="s">
        <v>10792</v>
      </c>
      <c r="P3374" s="20">
        <v>41914</v>
      </c>
      <c r="Q3374" s="19" t="s">
        <v>29</v>
      </c>
      <c r="R3374" s="19">
        <v>6230</v>
      </c>
      <c r="S3374" s="19" t="str">
        <f>IF(COUNTIF($B$2:B3374,B3374)&gt;1,"重複","")</f>
        <v/>
      </c>
      <c r="T3374" s="19" t="s">
        <v>11124</v>
      </c>
    </row>
    <row r="3375" spans="1:20" s="19" customFormat="1" hidden="1">
      <c r="A3375" s="19">
        <v>720070059</v>
      </c>
      <c r="B3375" s="19">
        <v>20081637</v>
      </c>
      <c r="C3375" s="19" t="s">
        <v>6625</v>
      </c>
      <c r="D3375" s="19" t="s">
        <v>6626</v>
      </c>
      <c r="E3375" s="20">
        <v>39168</v>
      </c>
      <c r="F3375" s="20">
        <v>39172</v>
      </c>
      <c r="G3375" s="19" t="s">
        <v>75</v>
      </c>
      <c r="H3375" s="19" t="s">
        <v>28</v>
      </c>
      <c r="I3375" s="19" t="s">
        <v>4667</v>
      </c>
      <c r="O3375" s="19" t="s">
        <v>10787</v>
      </c>
      <c r="P3375" s="20"/>
      <c r="R3375" s="19">
        <v>5600</v>
      </c>
      <c r="S3375" s="19" t="str">
        <f>IF(COUNTIF($B$2:B3375,B3375)&gt;1,"重複","")</f>
        <v/>
      </c>
      <c r="T3375" s="19" t="s">
        <v>11124</v>
      </c>
    </row>
    <row r="3376" spans="1:20" s="19" customFormat="1" hidden="1">
      <c r="A3376" s="19">
        <v>720070060</v>
      </c>
      <c r="B3376" s="19">
        <v>20081317</v>
      </c>
      <c r="C3376" s="19" t="s">
        <v>6555</v>
      </c>
      <c r="D3376" s="19" t="s">
        <v>6556</v>
      </c>
      <c r="E3376" s="20">
        <v>39188</v>
      </c>
      <c r="F3376" s="20">
        <v>39538</v>
      </c>
      <c r="G3376" s="19" t="s">
        <v>75</v>
      </c>
      <c r="H3376" s="19" t="s">
        <v>2660</v>
      </c>
      <c r="I3376" s="19" t="s">
        <v>6557</v>
      </c>
      <c r="J3376" s="19" t="s">
        <v>6558</v>
      </c>
      <c r="K3376" s="19" t="s">
        <v>6559</v>
      </c>
      <c r="L3376" s="19" t="s">
        <v>6558</v>
      </c>
      <c r="O3376" s="19" t="s">
        <v>10769</v>
      </c>
      <c r="P3376" s="20"/>
      <c r="R3376" s="19">
        <v>4190</v>
      </c>
      <c r="S3376" s="19" t="str">
        <f>IF(COUNTIF($B$2:B3376,B3376)&gt;1,"重複","")</f>
        <v/>
      </c>
      <c r="T3376" s="19" t="s">
        <v>11124</v>
      </c>
    </row>
    <row r="3377" spans="1:20" s="19" customFormat="1" hidden="1">
      <c r="A3377" s="19">
        <v>720070061</v>
      </c>
      <c r="B3377" s="19">
        <v>20086165</v>
      </c>
      <c r="C3377" s="19" t="s">
        <v>5436</v>
      </c>
      <c r="D3377" s="19" t="s">
        <v>5437</v>
      </c>
      <c r="E3377" s="20">
        <v>39366</v>
      </c>
      <c r="F3377" s="20">
        <v>39538</v>
      </c>
      <c r="G3377" s="19" t="s">
        <v>75</v>
      </c>
      <c r="H3377" s="19" t="s">
        <v>2660</v>
      </c>
      <c r="I3377" s="19" t="s">
        <v>282</v>
      </c>
      <c r="O3377" s="19" t="s">
        <v>10769</v>
      </c>
      <c r="P3377" s="20"/>
      <c r="R3377" s="19">
        <v>4740</v>
      </c>
      <c r="S3377" s="19" t="str">
        <f>IF(COUNTIF($B$2:B3377,B3377)&gt;1,"重複","")</f>
        <v/>
      </c>
      <c r="T3377" s="19" t="s">
        <v>11124</v>
      </c>
    </row>
    <row r="3378" spans="1:20" s="19" customFormat="1" hidden="1">
      <c r="A3378" s="19">
        <v>720070061</v>
      </c>
      <c r="B3378" s="19">
        <v>20081841</v>
      </c>
      <c r="C3378" s="19" t="s">
        <v>5436</v>
      </c>
      <c r="D3378" s="19" t="s">
        <v>5437</v>
      </c>
      <c r="E3378" s="20">
        <v>39188</v>
      </c>
      <c r="F3378" s="20">
        <v>39538</v>
      </c>
      <c r="G3378" s="19" t="s">
        <v>75</v>
      </c>
      <c r="H3378" s="19" t="s">
        <v>33</v>
      </c>
      <c r="I3378" s="19" t="s">
        <v>3665</v>
      </c>
      <c r="J3378" s="19" t="s">
        <v>3665</v>
      </c>
      <c r="O3378" s="19" t="s">
        <v>10770</v>
      </c>
      <c r="P3378" s="20"/>
      <c r="R3378" s="19">
        <v>4740</v>
      </c>
      <c r="S3378" s="19" t="str">
        <f>IF(COUNTIF($B$2:B3378,B3378)&gt;1,"重複","")</f>
        <v/>
      </c>
      <c r="T3378" s="19" t="s">
        <v>11124</v>
      </c>
    </row>
    <row r="3379" spans="1:20" s="19" customFormat="1" hidden="1">
      <c r="A3379" s="19">
        <v>720070062</v>
      </c>
      <c r="B3379" s="19">
        <v>20081850</v>
      </c>
      <c r="C3379" s="19" t="s">
        <v>5438</v>
      </c>
      <c r="D3379" s="19" t="s">
        <v>5439</v>
      </c>
      <c r="E3379" s="20">
        <v>39188</v>
      </c>
      <c r="F3379" s="20">
        <v>39538</v>
      </c>
      <c r="G3379" s="19" t="s">
        <v>75</v>
      </c>
      <c r="H3379" s="19" t="s">
        <v>33</v>
      </c>
      <c r="I3379" s="19" t="s">
        <v>3665</v>
      </c>
      <c r="J3379" s="19" t="s">
        <v>3665</v>
      </c>
      <c r="O3379" s="19" t="s">
        <v>10770</v>
      </c>
      <c r="P3379" s="20"/>
      <c r="R3379" s="19">
        <v>4740</v>
      </c>
      <c r="S3379" s="19" t="str">
        <f>IF(COUNTIF($B$2:B3379,B3379)&gt;1,"重複","")</f>
        <v/>
      </c>
      <c r="T3379" s="19" t="s">
        <v>11124</v>
      </c>
    </row>
    <row r="3380" spans="1:20" s="22" customFormat="1" hidden="1">
      <c r="A3380" s="22">
        <v>720070063</v>
      </c>
      <c r="B3380" s="22">
        <v>20124028</v>
      </c>
      <c r="C3380" s="22" t="s">
        <v>1019</v>
      </c>
      <c r="D3380" s="22" t="s">
        <v>1020</v>
      </c>
      <c r="E3380" s="23">
        <v>44663</v>
      </c>
      <c r="F3380" s="23">
        <v>45016</v>
      </c>
      <c r="G3380" s="22" t="s">
        <v>75</v>
      </c>
      <c r="H3380" s="22" t="s">
        <v>10781</v>
      </c>
      <c r="I3380" s="22" t="s">
        <v>10909</v>
      </c>
      <c r="J3380" s="22" t="s">
        <v>10901</v>
      </c>
      <c r="K3380" s="22" t="s">
        <v>10910</v>
      </c>
      <c r="L3380" s="22" t="s">
        <v>10911</v>
      </c>
      <c r="M3380" s="22" t="s">
        <v>10912</v>
      </c>
      <c r="N3380" s="22" t="s">
        <v>10860</v>
      </c>
      <c r="O3380" s="22" t="s">
        <v>10782</v>
      </c>
      <c r="P3380" s="24">
        <v>41374</v>
      </c>
      <c r="Q3380" s="22" t="s">
        <v>29</v>
      </c>
      <c r="R3380" s="22">
        <v>6230</v>
      </c>
      <c r="S3380" s="22" t="str">
        <f>IF(COUNTIF($B$2:B3380,B3380)&gt;1,"重複","")</f>
        <v/>
      </c>
      <c r="T3380" s="22" t="s">
        <v>10765</v>
      </c>
    </row>
    <row r="3381" spans="1:20" s="22" customFormat="1" hidden="1">
      <c r="A3381" s="22">
        <v>720070063</v>
      </c>
      <c r="B3381" s="22">
        <v>20081869</v>
      </c>
      <c r="C3381" s="22" t="s">
        <v>1019</v>
      </c>
      <c r="D3381" s="22" t="s">
        <v>1020</v>
      </c>
      <c r="E3381" s="23">
        <v>39181</v>
      </c>
      <c r="F3381" s="23">
        <v>39538</v>
      </c>
      <c r="G3381" s="22" t="s">
        <v>75</v>
      </c>
      <c r="H3381" s="22" t="s">
        <v>2718</v>
      </c>
      <c r="I3381" s="22" t="s">
        <v>6592</v>
      </c>
      <c r="O3381" s="22" t="s">
        <v>10865</v>
      </c>
      <c r="P3381" s="23"/>
      <c r="R3381" s="22">
        <v>6230</v>
      </c>
      <c r="S3381" s="22" t="str">
        <f>IF(COUNTIF($B$2:B3381,B3381)&gt;1,"重複","")</f>
        <v/>
      </c>
      <c r="T3381" s="22" t="s">
        <v>10765</v>
      </c>
    </row>
    <row r="3382" spans="1:20" s="19" customFormat="1" hidden="1">
      <c r="A3382" s="19">
        <v>720070064</v>
      </c>
      <c r="B3382" s="19">
        <v>20081878</v>
      </c>
      <c r="C3382" s="19" t="s">
        <v>13503</v>
      </c>
      <c r="D3382" s="19" t="s">
        <v>13504</v>
      </c>
      <c r="E3382" s="20">
        <v>39448</v>
      </c>
      <c r="F3382" s="20">
        <v>39538</v>
      </c>
      <c r="G3382" s="19" t="s">
        <v>12416</v>
      </c>
      <c r="H3382" s="19" t="s">
        <v>43</v>
      </c>
      <c r="I3382" s="19" t="s">
        <v>653</v>
      </c>
      <c r="O3382" s="19" t="s">
        <v>10771</v>
      </c>
      <c r="P3382" s="20"/>
      <c r="R3382" s="19">
        <v>0</v>
      </c>
      <c r="S3382" s="19" t="str">
        <f>IF(COUNTIF($B$2:B3382,B3382)&gt;1,"重複","")</f>
        <v/>
      </c>
      <c r="T3382" s="19" t="s">
        <v>12418</v>
      </c>
    </row>
    <row r="3383" spans="1:20" s="19" customFormat="1" hidden="1">
      <c r="A3383" s="19">
        <v>720070065</v>
      </c>
      <c r="B3383" s="19">
        <v>20081887</v>
      </c>
      <c r="C3383" s="19" t="s">
        <v>13505</v>
      </c>
      <c r="D3383" s="19" t="s">
        <v>13506</v>
      </c>
      <c r="E3383" s="20">
        <v>39203</v>
      </c>
      <c r="F3383" s="20">
        <v>39538</v>
      </c>
      <c r="G3383" s="19" t="s">
        <v>12416</v>
      </c>
      <c r="H3383" s="19" t="s">
        <v>76</v>
      </c>
      <c r="I3383" s="19" t="s">
        <v>2309</v>
      </c>
      <c r="O3383" s="19" t="s">
        <v>10776</v>
      </c>
      <c r="P3383" s="20"/>
      <c r="R3383" s="19">
        <v>0</v>
      </c>
      <c r="S3383" s="19" t="str">
        <f>IF(COUNTIF($B$2:B3383,B3383)&gt;1,"重複","")</f>
        <v/>
      </c>
      <c r="T3383" s="19" t="s">
        <v>12418</v>
      </c>
    </row>
    <row r="3384" spans="1:20" s="19" customFormat="1" hidden="1">
      <c r="A3384" s="19">
        <v>720070066</v>
      </c>
      <c r="B3384" s="19">
        <v>20081896</v>
      </c>
      <c r="C3384" s="19" t="s">
        <v>13507</v>
      </c>
      <c r="D3384" s="19" t="s">
        <v>13508</v>
      </c>
      <c r="E3384" s="20">
        <v>39203</v>
      </c>
      <c r="F3384" s="20">
        <v>39538</v>
      </c>
      <c r="G3384" s="19" t="s">
        <v>12416</v>
      </c>
      <c r="H3384" s="19" t="s">
        <v>76</v>
      </c>
      <c r="I3384" s="19" t="s">
        <v>2309</v>
      </c>
      <c r="O3384" s="19" t="s">
        <v>10776</v>
      </c>
      <c r="P3384" s="20"/>
      <c r="R3384" s="19">
        <v>0</v>
      </c>
      <c r="S3384" s="19" t="str">
        <f>IF(COUNTIF($B$2:B3384,B3384)&gt;1,"重複","")</f>
        <v/>
      </c>
      <c r="T3384" s="19" t="s">
        <v>12418</v>
      </c>
    </row>
    <row r="3385" spans="1:20" s="19" customFormat="1" hidden="1">
      <c r="A3385" s="19">
        <v>720070067</v>
      </c>
      <c r="B3385" s="19">
        <v>20081901</v>
      </c>
      <c r="C3385" s="19" t="s">
        <v>5300</v>
      </c>
      <c r="D3385" s="19" t="s">
        <v>5301</v>
      </c>
      <c r="E3385" s="20">
        <v>39203</v>
      </c>
      <c r="F3385" s="20">
        <v>39538</v>
      </c>
      <c r="G3385" s="19" t="s">
        <v>75</v>
      </c>
      <c r="H3385" s="19" t="s">
        <v>76</v>
      </c>
      <c r="I3385" s="19" t="s">
        <v>2309</v>
      </c>
      <c r="O3385" s="19" t="s">
        <v>10776</v>
      </c>
      <c r="P3385" s="20"/>
      <c r="R3385" s="19">
        <v>0</v>
      </c>
      <c r="S3385" s="19" t="str">
        <f>IF(COUNTIF($B$2:B3385,B3385)&gt;1,"重複","")</f>
        <v/>
      </c>
      <c r="T3385" s="19" t="s">
        <v>11124</v>
      </c>
    </row>
    <row r="3386" spans="1:20" s="19" customFormat="1" hidden="1">
      <c r="A3386" s="19">
        <v>720070068</v>
      </c>
      <c r="B3386" s="19">
        <v>20081911</v>
      </c>
      <c r="C3386" s="19" t="s">
        <v>6582</v>
      </c>
      <c r="D3386" s="19" t="s">
        <v>6583</v>
      </c>
      <c r="E3386" s="20">
        <v>39188</v>
      </c>
      <c r="F3386" s="20">
        <v>39538</v>
      </c>
      <c r="G3386" s="19" t="s">
        <v>75</v>
      </c>
      <c r="H3386" s="19" t="s">
        <v>2660</v>
      </c>
      <c r="I3386" s="19" t="s">
        <v>2314</v>
      </c>
      <c r="O3386" s="19" t="s">
        <v>10769</v>
      </c>
      <c r="P3386" s="20"/>
      <c r="R3386" s="19">
        <v>5730</v>
      </c>
      <c r="S3386" s="19" t="str">
        <f>IF(COUNTIF($B$2:B3386,B3386)&gt;1,"重複","")</f>
        <v/>
      </c>
      <c r="T3386" s="19" t="s">
        <v>11124</v>
      </c>
    </row>
    <row r="3387" spans="1:20" s="19" customFormat="1" hidden="1">
      <c r="A3387" s="19">
        <v>720070069</v>
      </c>
      <c r="B3387" s="19">
        <v>20081948</v>
      </c>
      <c r="C3387" s="19" t="s">
        <v>6586</v>
      </c>
      <c r="D3387" s="19" t="s">
        <v>6587</v>
      </c>
      <c r="E3387" s="20">
        <v>39188</v>
      </c>
      <c r="F3387" s="20">
        <v>39538</v>
      </c>
      <c r="G3387" s="19" t="s">
        <v>75</v>
      </c>
      <c r="H3387" s="19" t="s">
        <v>2660</v>
      </c>
      <c r="I3387" s="19" t="s">
        <v>2314</v>
      </c>
      <c r="O3387" s="19" t="s">
        <v>10769</v>
      </c>
      <c r="P3387" s="20"/>
      <c r="R3387" s="19">
        <v>5230</v>
      </c>
      <c r="S3387" s="19" t="str">
        <f>IF(COUNTIF($B$2:B3387,B3387)&gt;1,"重複","")</f>
        <v/>
      </c>
      <c r="T3387" s="19" t="s">
        <v>11124</v>
      </c>
    </row>
    <row r="3388" spans="1:20" s="19" customFormat="1" hidden="1">
      <c r="A3388" s="19">
        <v>720070070</v>
      </c>
      <c r="B3388" s="19">
        <v>20081966</v>
      </c>
      <c r="C3388" s="19" t="s">
        <v>4803</v>
      </c>
      <c r="D3388" s="19" t="s">
        <v>4804</v>
      </c>
      <c r="E3388" s="20">
        <v>39173</v>
      </c>
      <c r="F3388" s="20">
        <v>39538</v>
      </c>
      <c r="G3388" s="19" t="s">
        <v>75</v>
      </c>
      <c r="H3388" s="19" t="s">
        <v>43</v>
      </c>
      <c r="I3388" s="19" t="s">
        <v>4805</v>
      </c>
      <c r="O3388" s="19" t="s">
        <v>10771</v>
      </c>
      <c r="P3388" s="20"/>
      <c r="R3388" s="19">
        <v>5730</v>
      </c>
      <c r="S3388" s="19" t="str">
        <f>IF(COUNTIF($B$2:B3388,B3388)&gt;1,"重複","")</f>
        <v/>
      </c>
      <c r="T3388" s="19" t="s">
        <v>11124</v>
      </c>
    </row>
    <row r="3389" spans="1:20" s="19" customFormat="1" hidden="1">
      <c r="A3389" s="19">
        <v>720070071</v>
      </c>
      <c r="B3389" s="19">
        <v>20081975</v>
      </c>
      <c r="C3389" s="19" t="s">
        <v>6622</v>
      </c>
      <c r="D3389" s="19" t="s">
        <v>6623</v>
      </c>
      <c r="E3389" s="20">
        <v>39173</v>
      </c>
      <c r="F3389" s="20">
        <v>39538</v>
      </c>
      <c r="G3389" s="19" t="s">
        <v>75</v>
      </c>
      <c r="H3389" s="19" t="s">
        <v>43</v>
      </c>
      <c r="I3389" s="19" t="s">
        <v>6624</v>
      </c>
      <c r="O3389" s="19" t="s">
        <v>10771</v>
      </c>
      <c r="P3389" s="20"/>
      <c r="R3389" s="19">
        <v>5230</v>
      </c>
      <c r="S3389" s="19" t="str">
        <f>IF(COUNTIF($B$2:B3389,B3389)&gt;1,"重複","")</f>
        <v/>
      </c>
      <c r="T3389" s="19" t="s">
        <v>11124</v>
      </c>
    </row>
    <row r="3390" spans="1:20" s="19" customFormat="1" hidden="1">
      <c r="A3390" s="19">
        <v>720070072</v>
      </c>
      <c r="B3390" s="19">
        <v>20081984</v>
      </c>
      <c r="C3390" s="19" t="s">
        <v>3132</v>
      </c>
      <c r="D3390" s="19" t="s">
        <v>3133</v>
      </c>
      <c r="E3390" s="20">
        <v>39173</v>
      </c>
      <c r="F3390" s="20">
        <v>39538</v>
      </c>
      <c r="G3390" s="19" t="s">
        <v>75</v>
      </c>
      <c r="H3390" s="19" t="s">
        <v>43</v>
      </c>
      <c r="I3390" s="19" t="s">
        <v>10962</v>
      </c>
      <c r="O3390" s="19" t="s">
        <v>10771</v>
      </c>
      <c r="P3390" s="20">
        <v>41589</v>
      </c>
      <c r="Q3390" s="19" t="s">
        <v>29</v>
      </c>
      <c r="R3390" s="19">
        <v>6230</v>
      </c>
      <c r="S3390" s="19" t="str">
        <f>IF(COUNTIF($B$2:B3390,B3390)&gt;1,"重複","")</f>
        <v/>
      </c>
      <c r="T3390" s="19" t="s">
        <v>11124</v>
      </c>
    </row>
    <row r="3391" spans="1:20" s="19" customFormat="1" hidden="1">
      <c r="A3391" s="19">
        <v>720070073</v>
      </c>
      <c r="B3391" s="19">
        <v>20081993</v>
      </c>
      <c r="C3391" s="19" t="s">
        <v>2043</v>
      </c>
      <c r="D3391" s="19" t="s">
        <v>2044</v>
      </c>
      <c r="E3391" s="20">
        <v>39173</v>
      </c>
      <c r="F3391" s="20">
        <v>39538</v>
      </c>
      <c r="G3391" s="19" t="s">
        <v>75</v>
      </c>
      <c r="H3391" s="19" t="s">
        <v>43</v>
      </c>
      <c r="I3391" s="19" t="s">
        <v>4805</v>
      </c>
      <c r="O3391" s="19" t="s">
        <v>10771</v>
      </c>
      <c r="P3391" s="20">
        <v>44562</v>
      </c>
      <c r="Q3391" s="19" t="s">
        <v>29</v>
      </c>
      <c r="R3391" s="19">
        <v>5600</v>
      </c>
      <c r="S3391" s="19" t="str">
        <f>IF(COUNTIF($B$2:B3391,B3391)&gt;1,"重複","")</f>
        <v/>
      </c>
      <c r="T3391" s="19" t="s">
        <v>11124</v>
      </c>
    </row>
    <row r="3392" spans="1:20" s="19" customFormat="1" hidden="1">
      <c r="A3392" s="19">
        <v>720070074</v>
      </c>
      <c r="B3392" s="19">
        <v>20082001</v>
      </c>
      <c r="C3392" s="19" t="s">
        <v>5041</v>
      </c>
      <c r="D3392" s="19" t="s">
        <v>5042</v>
      </c>
      <c r="E3392" s="20">
        <v>39173</v>
      </c>
      <c r="F3392" s="20">
        <v>39538</v>
      </c>
      <c r="G3392" s="19" t="s">
        <v>75</v>
      </c>
      <c r="H3392" s="19" t="s">
        <v>43</v>
      </c>
      <c r="I3392" s="19" t="s">
        <v>5043</v>
      </c>
      <c r="O3392" s="19" t="s">
        <v>10771</v>
      </c>
      <c r="P3392" s="20"/>
      <c r="R3392" s="19">
        <v>5600</v>
      </c>
      <c r="S3392" s="19" t="str">
        <f>IF(COUNTIF($B$2:B3392,B3392)&gt;1,"重複","")</f>
        <v/>
      </c>
      <c r="T3392" s="19" t="s">
        <v>11124</v>
      </c>
    </row>
    <row r="3393" spans="1:20" s="19" customFormat="1" hidden="1">
      <c r="A3393" s="19">
        <v>720070075</v>
      </c>
      <c r="B3393" s="19">
        <v>20082251</v>
      </c>
      <c r="C3393" s="19" t="s">
        <v>6049</v>
      </c>
      <c r="D3393" s="19" t="s">
        <v>6050</v>
      </c>
      <c r="E3393" s="20">
        <v>39178</v>
      </c>
      <c r="F3393" s="20">
        <v>39538</v>
      </c>
      <c r="G3393" s="19" t="s">
        <v>75</v>
      </c>
      <c r="H3393" s="19" t="s">
        <v>108</v>
      </c>
      <c r="I3393" s="19" t="s">
        <v>4429</v>
      </c>
      <c r="O3393" s="19" t="s">
        <v>10806</v>
      </c>
      <c r="P3393" s="20"/>
      <c r="R3393" s="19">
        <v>2380</v>
      </c>
      <c r="S3393" s="19" t="str">
        <f>IF(COUNTIF($B$2:B3393,B3393)&gt;1,"重複","")</f>
        <v/>
      </c>
      <c r="T3393" s="19" t="s">
        <v>11124</v>
      </c>
    </row>
    <row r="3394" spans="1:20" s="19" customFormat="1" hidden="1">
      <c r="A3394" s="19">
        <v>720070076</v>
      </c>
      <c r="B3394" s="19">
        <v>20208921</v>
      </c>
      <c r="C3394" s="19" t="s">
        <v>6053</v>
      </c>
      <c r="D3394" s="19" t="s">
        <v>6054</v>
      </c>
      <c r="E3394" s="20">
        <v>44663</v>
      </c>
      <c r="F3394" s="20">
        <v>45016</v>
      </c>
      <c r="G3394" s="19" t="s">
        <v>75</v>
      </c>
      <c r="H3394" s="19" t="s">
        <v>94</v>
      </c>
      <c r="I3394" s="19" t="s">
        <v>11462</v>
      </c>
      <c r="O3394" s="19" t="s">
        <v>10768</v>
      </c>
      <c r="P3394" s="21">
        <v>44166</v>
      </c>
      <c r="Q3394" s="19" t="s">
        <v>29</v>
      </c>
      <c r="R3394" s="19">
        <v>5730</v>
      </c>
      <c r="S3394" s="19" t="str">
        <f>IF(COUNTIF($B$2:B3394,B3394)&gt;1,"重複","")</f>
        <v/>
      </c>
      <c r="T3394" s="19" t="s">
        <v>11124</v>
      </c>
    </row>
    <row r="3395" spans="1:20" s="19" customFormat="1" hidden="1">
      <c r="A3395" s="19">
        <v>720070076</v>
      </c>
      <c r="B3395" s="19">
        <v>20082289</v>
      </c>
      <c r="C3395" s="19" t="s">
        <v>6053</v>
      </c>
      <c r="D3395" s="19" t="s">
        <v>6054</v>
      </c>
      <c r="E3395" s="20">
        <v>39178</v>
      </c>
      <c r="F3395" s="20">
        <v>39538</v>
      </c>
      <c r="G3395" s="19" t="s">
        <v>75</v>
      </c>
      <c r="H3395" s="19" t="s">
        <v>108</v>
      </c>
      <c r="I3395" s="19" t="s">
        <v>5529</v>
      </c>
      <c r="O3395" s="19" t="s">
        <v>10806</v>
      </c>
      <c r="P3395" s="20"/>
      <c r="R3395" s="19">
        <v>2380</v>
      </c>
      <c r="S3395" s="19" t="str">
        <f>IF(COUNTIF($B$2:B3395,B3395)&gt;1,"重複","")</f>
        <v/>
      </c>
      <c r="T3395" s="19" t="s">
        <v>11124</v>
      </c>
    </row>
    <row r="3396" spans="1:20" s="19" customFormat="1" hidden="1">
      <c r="A3396" s="19">
        <v>720070077</v>
      </c>
      <c r="B3396" s="19">
        <v>20082270</v>
      </c>
      <c r="C3396" s="19" t="s">
        <v>6051</v>
      </c>
      <c r="D3396" s="19" t="s">
        <v>6052</v>
      </c>
      <c r="E3396" s="20">
        <v>39178</v>
      </c>
      <c r="F3396" s="20">
        <v>39538</v>
      </c>
      <c r="G3396" s="19" t="s">
        <v>75</v>
      </c>
      <c r="H3396" s="19" t="s">
        <v>108</v>
      </c>
      <c r="I3396" s="19" t="s">
        <v>5026</v>
      </c>
      <c r="O3396" s="19" t="s">
        <v>10806</v>
      </c>
      <c r="P3396" s="20"/>
      <c r="R3396" s="19">
        <v>2380</v>
      </c>
      <c r="S3396" s="19" t="str">
        <f>IF(COUNTIF($B$2:B3396,B3396)&gt;1,"重複","")</f>
        <v/>
      </c>
      <c r="T3396" s="19" t="s">
        <v>11124</v>
      </c>
    </row>
    <row r="3397" spans="1:20" s="19" customFormat="1" hidden="1">
      <c r="A3397" s="19">
        <v>720070079</v>
      </c>
      <c r="B3397" s="19">
        <v>20082298</v>
      </c>
      <c r="C3397" s="19" t="s">
        <v>6055</v>
      </c>
      <c r="D3397" s="19" t="s">
        <v>6056</v>
      </c>
      <c r="E3397" s="20">
        <v>39178</v>
      </c>
      <c r="F3397" s="20">
        <v>39538</v>
      </c>
      <c r="G3397" s="19" t="s">
        <v>75</v>
      </c>
      <c r="H3397" s="19" t="s">
        <v>108</v>
      </c>
      <c r="I3397" s="19" t="s">
        <v>5023</v>
      </c>
      <c r="O3397" s="19" t="s">
        <v>10806</v>
      </c>
      <c r="P3397" s="20"/>
      <c r="R3397" s="19">
        <v>2380</v>
      </c>
      <c r="S3397" s="19" t="str">
        <f>IF(COUNTIF($B$2:B3397,B3397)&gt;1,"重複","")</f>
        <v/>
      </c>
      <c r="T3397" s="19" t="s">
        <v>11124</v>
      </c>
    </row>
    <row r="3398" spans="1:20" s="19" customFormat="1" hidden="1">
      <c r="A3398" s="19">
        <v>720070080</v>
      </c>
      <c r="B3398" s="19">
        <v>20075477</v>
      </c>
      <c r="C3398" s="19" t="s">
        <v>6618</v>
      </c>
      <c r="D3398" s="19" t="s">
        <v>6619</v>
      </c>
      <c r="E3398" s="20">
        <v>38810</v>
      </c>
      <c r="F3398" s="20">
        <v>39172</v>
      </c>
      <c r="G3398" s="19" t="s">
        <v>75</v>
      </c>
      <c r="H3398" s="19" t="s">
        <v>6164</v>
      </c>
      <c r="I3398" s="19" t="s">
        <v>577</v>
      </c>
      <c r="O3398" s="19" t="s">
        <v>12026</v>
      </c>
      <c r="P3398" s="20"/>
      <c r="R3398" s="19">
        <v>6230</v>
      </c>
      <c r="S3398" s="19" t="str">
        <f>IF(COUNTIF($B$2:B3398,B3398)&gt;1,"重複","")</f>
        <v/>
      </c>
      <c r="T3398" s="19" t="s">
        <v>11124</v>
      </c>
    </row>
    <row r="3399" spans="1:20" s="19" customFormat="1" hidden="1">
      <c r="A3399" s="19">
        <v>720070081</v>
      </c>
      <c r="B3399" s="19">
        <v>20082864</v>
      </c>
      <c r="C3399" s="19" t="s">
        <v>5972</v>
      </c>
      <c r="D3399" s="19" t="s">
        <v>5973</v>
      </c>
      <c r="E3399" s="20">
        <v>39188</v>
      </c>
      <c r="F3399" s="20">
        <v>39538</v>
      </c>
      <c r="G3399" s="19" t="s">
        <v>75</v>
      </c>
      <c r="H3399" s="19" t="s">
        <v>94</v>
      </c>
      <c r="I3399" s="19" t="s">
        <v>3262</v>
      </c>
      <c r="O3399" s="19" t="s">
        <v>10768</v>
      </c>
      <c r="P3399" s="20"/>
      <c r="R3399" s="19">
        <v>5730</v>
      </c>
      <c r="S3399" s="19" t="str">
        <f>IF(COUNTIF($B$2:B3399,B3399)&gt;1,"重複","")</f>
        <v/>
      </c>
      <c r="T3399" s="19" t="s">
        <v>11124</v>
      </c>
    </row>
    <row r="3400" spans="1:20" s="19" customFormat="1" hidden="1">
      <c r="A3400" s="19">
        <v>720070089</v>
      </c>
      <c r="B3400" s="19">
        <v>20083790</v>
      </c>
      <c r="C3400" s="19" t="s">
        <v>6439</v>
      </c>
      <c r="D3400" s="19" t="s">
        <v>6440</v>
      </c>
      <c r="E3400" s="20">
        <v>39203</v>
      </c>
      <c r="F3400" s="20">
        <v>39538</v>
      </c>
      <c r="G3400" s="19" t="s">
        <v>75</v>
      </c>
      <c r="H3400" s="19" t="s">
        <v>43</v>
      </c>
      <c r="I3400" s="19" t="s">
        <v>2502</v>
      </c>
      <c r="O3400" s="19" t="s">
        <v>10771</v>
      </c>
      <c r="P3400" s="20"/>
      <c r="R3400" s="19">
        <v>6100</v>
      </c>
      <c r="S3400" s="19" t="str">
        <f>IF(COUNTIF($B$2:B3400,B3400)&gt;1,"重複","")</f>
        <v/>
      </c>
      <c r="T3400" s="19" t="s">
        <v>11124</v>
      </c>
    </row>
    <row r="3401" spans="1:20" s="19" customFormat="1" hidden="1">
      <c r="A3401" s="19">
        <v>720070090</v>
      </c>
      <c r="B3401" s="19">
        <v>20083781</v>
      </c>
      <c r="C3401" s="19" t="s">
        <v>6437</v>
      </c>
      <c r="D3401" s="19" t="s">
        <v>6438</v>
      </c>
      <c r="E3401" s="20">
        <v>39203</v>
      </c>
      <c r="F3401" s="20">
        <v>39538</v>
      </c>
      <c r="G3401" s="19" t="s">
        <v>75</v>
      </c>
      <c r="H3401" s="19" t="s">
        <v>43</v>
      </c>
      <c r="I3401" s="19" t="s">
        <v>46</v>
      </c>
      <c r="O3401" s="19" t="s">
        <v>10771</v>
      </c>
      <c r="P3401" s="20"/>
      <c r="R3401" s="19">
        <v>5230</v>
      </c>
      <c r="S3401" s="19" t="str">
        <f>IF(COUNTIF($B$2:B3401,B3401)&gt;1,"重複","")</f>
        <v/>
      </c>
      <c r="T3401" s="19" t="s">
        <v>11124</v>
      </c>
    </row>
    <row r="3402" spans="1:20" s="19" customFormat="1" hidden="1">
      <c r="A3402" s="19">
        <v>720070091</v>
      </c>
      <c r="B3402" s="19">
        <v>20084164</v>
      </c>
      <c r="C3402" s="19" t="s">
        <v>6425</v>
      </c>
      <c r="D3402" s="19" t="s">
        <v>6426</v>
      </c>
      <c r="E3402" s="20">
        <v>39225</v>
      </c>
      <c r="F3402" s="20">
        <v>39538</v>
      </c>
      <c r="G3402" s="19" t="s">
        <v>75</v>
      </c>
      <c r="H3402" s="19" t="s">
        <v>94</v>
      </c>
      <c r="I3402" s="19" t="s">
        <v>6427</v>
      </c>
      <c r="J3402" s="19" t="s">
        <v>6428</v>
      </c>
      <c r="O3402" s="19" t="s">
        <v>10768</v>
      </c>
      <c r="P3402" s="20"/>
      <c r="R3402" s="19">
        <v>5230</v>
      </c>
      <c r="S3402" s="19" t="str">
        <f>IF(COUNTIF($B$2:B3402,B3402)&gt;1,"重複","")</f>
        <v/>
      </c>
      <c r="T3402" s="19" t="s">
        <v>11124</v>
      </c>
    </row>
    <row r="3403" spans="1:20" s="19" customFormat="1" hidden="1">
      <c r="A3403" s="19">
        <v>720070092</v>
      </c>
      <c r="B3403" s="19">
        <v>20084173</v>
      </c>
      <c r="C3403" s="19" t="s">
        <v>6370</v>
      </c>
      <c r="D3403" s="19" t="s">
        <v>6371</v>
      </c>
      <c r="E3403" s="20">
        <v>39257</v>
      </c>
      <c r="F3403" s="20">
        <v>39538</v>
      </c>
      <c r="G3403" s="19" t="s">
        <v>75</v>
      </c>
      <c r="H3403" s="19" t="s">
        <v>33</v>
      </c>
      <c r="I3403" s="19" t="s">
        <v>4292</v>
      </c>
      <c r="O3403" s="19" t="s">
        <v>10770</v>
      </c>
      <c r="P3403" s="20"/>
      <c r="R3403" s="19">
        <v>5600</v>
      </c>
      <c r="S3403" s="19" t="str">
        <f>IF(COUNTIF($B$2:B3403,B3403)&gt;1,"重複","")</f>
        <v/>
      </c>
      <c r="T3403" s="19" t="s">
        <v>11124</v>
      </c>
    </row>
    <row r="3404" spans="1:20" s="19" customFormat="1" hidden="1">
      <c r="A3404" s="19">
        <v>720070094</v>
      </c>
      <c r="B3404" s="19">
        <v>20084572</v>
      </c>
      <c r="C3404" s="19" t="s">
        <v>4908</v>
      </c>
      <c r="D3404" s="19" t="s">
        <v>4909</v>
      </c>
      <c r="E3404" s="20">
        <v>39234</v>
      </c>
      <c r="F3404" s="20">
        <v>39538</v>
      </c>
      <c r="G3404" s="19" t="s">
        <v>75</v>
      </c>
      <c r="H3404" s="19" t="s">
        <v>94</v>
      </c>
      <c r="I3404" s="19" t="s">
        <v>2865</v>
      </c>
      <c r="O3404" s="19" t="s">
        <v>10768</v>
      </c>
      <c r="P3404" s="20"/>
      <c r="R3404" s="19">
        <v>5230</v>
      </c>
      <c r="S3404" s="19" t="str">
        <f>IF(COUNTIF($B$2:B3404,B3404)&gt;1,"重複","")</f>
        <v/>
      </c>
      <c r="T3404" s="19" t="s">
        <v>11124</v>
      </c>
    </row>
    <row r="3405" spans="1:20" s="19" customFormat="1" hidden="1">
      <c r="A3405" s="19">
        <v>720070095</v>
      </c>
      <c r="B3405" s="19">
        <v>20084581</v>
      </c>
      <c r="C3405" s="19" t="s">
        <v>2861</v>
      </c>
      <c r="D3405" s="19" t="s">
        <v>2862</v>
      </c>
      <c r="E3405" s="20">
        <v>39234</v>
      </c>
      <c r="F3405" s="20">
        <v>39538</v>
      </c>
      <c r="G3405" s="19" t="s">
        <v>75</v>
      </c>
      <c r="H3405" s="19" t="s">
        <v>94</v>
      </c>
      <c r="I3405" s="19" t="s">
        <v>2865</v>
      </c>
      <c r="O3405" s="19" t="s">
        <v>10768</v>
      </c>
      <c r="P3405" s="20">
        <v>41374</v>
      </c>
      <c r="Q3405" s="19" t="s">
        <v>29</v>
      </c>
      <c r="R3405" s="19">
        <v>5230</v>
      </c>
      <c r="S3405" s="19" t="str">
        <f>IF(COUNTIF($B$2:B3405,B3405)&gt;1,"重複","")</f>
        <v/>
      </c>
      <c r="T3405" s="19" t="s">
        <v>11124</v>
      </c>
    </row>
    <row r="3406" spans="1:20" s="19" customFormat="1" hidden="1">
      <c r="A3406" s="19">
        <v>720070096</v>
      </c>
      <c r="B3406" s="19">
        <v>20084591</v>
      </c>
      <c r="C3406" s="19" t="s">
        <v>2863</v>
      </c>
      <c r="D3406" s="19" t="s">
        <v>2864</v>
      </c>
      <c r="E3406" s="20">
        <v>39234</v>
      </c>
      <c r="F3406" s="20">
        <v>39538</v>
      </c>
      <c r="G3406" s="19" t="s">
        <v>75</v>
      </c>
      <c r="H3406" s="19" t="s">
        <v>94</v>
      </c>
      <c r="I3406" s="19" t="s">
        <v>2865</v>
      </c>
      <c r="O3406" s="19" t="s">
        <v>10768</v>
      </c>
      <c r="P3406" s="20">
        <v>41374</v>
      </c>
      <c r="Q3406" s="19" t="s">
        <v>29</v>
      </c>
      <c r="R3406" s="19">
        <v>5230</v>
      </c>
      <c r="S3406" s="19" t="str">
        <f>IF(COUNTIF($B$2:B3406,B3406)&gt;1,"重複","")</f>
        <v/>
      </c>
      <c r="T3406" s="19" t="s">
        <v>11124</v>
      </c>
    </row>
    <row r="3407" spans="1:20" s="19" customFormat="1" hidden="1">
      <c r="A3407" s="19">
        <v>720070097</v>
      </c>
      <c r="B3407" s="19">
        <v>20084606</v>
      </c>
      <c r="C3407" s="19" t="s">
        <v>6363</v>
      </c>
      <c r="D3407" s="19" t="s">
        <v>6364</v>
      </c>
      <c r="E3407" s="20">
        <v>39278</v>
      </c>
      <c r="F3407" s="20">
        <v>39538</v>
      </c>
      <c r="G3407" s="19" t="s">
        <v>75</v>
      </c>
      <c r="H3407" s="19" t="s">
        <v>28</v>
      </c>
      <c r="I3407" s="19" t="s">
        <v>6365</v>
      </c>
      <c r="O3407" s="19" t="s">
        <v>10787</v>
      </c>
      <c r="P3407" s="20"/>
      <c r="R3407" s="19">
        <v>6600</v>
      </c>
      <c r="S3407" s="19" t="str">
        <f>IF(COUNTIF($B$2:B3407,B3407)&gt;1,"重複","")</f>
        <v/>
      </c>
      <c r="T3407" s="19" t="s">
        <v>11124</v>
      </c>
    </row>
    <row r="3408" spans="1:20" s="19" customFormat="1" hidden="1">
      <c r="A3408" s="19">
        <v>720070098</v>
      </c>
      <c r="B3408" s="19">
        <v>20084387</v>
      </c>
      <c r="C3408" s="19" t="s">
        <v>6322</v>
      </c>
      <c r="D3408" s="19" t="s">
        <v>6323</v>
      </c>
      <c r="E3408" s="20">
        <v>39334</v>
      </c>
      <c r="F3408" s="20">
        <v>39538</v>
      </c>
      <c r="G3408" s="19" t="s">
        <v>75</v>
      </c>
      <c r="H3408" s="19" t="s">
        <v>2660</v>
      </c>
      <c r="I3408" s="19" t="s">
        <v>6324</v>
      </c>
      <c r="O3408" s="19" t="s">
        <v>10769</v>
      </c>
      <c r="P3408" s="20"/>
      <c r="R3408" s="19">
        <v>5600</v>
      </c>
      <c r="S3408" s="19" t="str">
        <f>IF(COUNTIF($B$2:B3408,B3408)&gt;1,"重複","")</f>
        <v/>
      </c>
      <c r="T3408" s="19" t="s">
        <v>11124</v>
      </c>
    </row>
    <row r="3409" spans="1:20" s="19" customFormat="1" hidden="1">
      <c r="A3409" s="19">
        <v>720070099</v>
      </c>
      <c r="B3409" s="19">
        <v>20084731</v>
      </c>
      <c r="C3409" s="19" t="s">
        <v>6433</v>
      </c>
      <c r="D3409" s="19" t="s">
        <v>6434</v>
      </c>
      <c r="E3409" s="20">
        <v>39217</v>
      </c>
      <c r="F3409" s="20">
        <v>39538</v>
      </c>
      <c r="G3409" s="19" t="s">
        <v>75</v>
      </c>
      <c r="H3409" s="19" t="s">
        <v>43</v>
      </c>
      <c r="I3409" s="19" t="s">
        <v>6072</v>
      </c>
      <c r="O3409" s="19" t="s">
        <v>10771</v>
      </c>
      <c r="P3409" s="20"/>
      <c r="R3409" s="19">
        <v>5730</v>
      </c>
      <c r="S3409" s="19" t="str">
        <f>IF(COUNTIF($B$2:B3409,B3409)&gt;1,"重複","")</f>
        <v/>
      </c>
      <c r="T3409" s="19" t="s">
        <v>11124</v>
      </c>
    </row>
    <row r="3410" spans="1:20" s="19" customFormat="1" hidden="1">
      <c r="A3410" s="19">
        <v>720070100</v>
      </c>
      <c r="B3410" s="19">
        <v>20084740</v>
      </c>
      <c r="C3410" s="19" t="s">
        <v>13509</v>
      </c>
      <c r="D3410" s="19" t="s">
        <v>13510</v>
      </c>
      <c r="E3410" s="20">
        <v>39234</v>
      </c>
      <c r="F3410" s="20">
        <v>39538</v>
      </c>
      <c r="G3410" s="19" t="s">
        <v>12416</v>
      </c>
      <c r="H3410" s="19" t="s">
        <v>2268</v>
      </c>
      <c r="O3410" s="19" t="s">
        <v>12064</v>
      </c>
      <c r="P3410" s="20"/>
      <c r="R3410" s="19">
        <v>0</v>
      </c>
      <c r="S3410" s="19" t="str">
        <f>IF(COUNTIF($B$2:B3410,B3410)&gt;1,"重複","")</f>
        <v/>
      </c>
      <c r="T3410" s="19" t="s">
        <v>12418</v>
      </c>
    </row>
    <row r="3411" spans="1:20" s="19" customFormat="1" hidden="1">
      <c r="A3411" s="19">
        <v>720070101</v>
      </c>
      <c r="B3411" s="19">
        <v>20084759</v>
      </c>
      <c r="C3411" s="19" t="s">
        <v>13511</v>
      </c>
      <c r="D3411" s="19" t="s">
        <v>13512</v>
      </c>
      <c r="E3411" s="20">
        <v>39234</v>
      </c>
      <c r="F3411" s="20">
        <v>39538</v>
      </c>
      <c r="G3411" s="19" t="s">
        <v>12416</v>
      </c>
      <c r="H3411" s="19" t="s">
        <v>2268</v>
      </c>
      <c r="O3411" s="19" t="s">
        <v>12064</v>
      </c>
      <c r="P3411" s="20"/>
      <c r="R3411" s="19">
        <v>0</v>
      </c>
      <c r="S3411" s="19" t="str">
        <f>IF(COUNTIF($B$2:B3411,B3411)&gt;1,"重複","")</f>
        <v/>
      </c>
      <c r="T3411" s="19" t="s">
        <v>12418</v>
      </c>
    </row>
    <row r="3412" spans="1:20" s="19" customFormat="1" hidden="1">
      <c r="A3412" s="19">
        <v>720070102</v>
      </c>
      <c r="B3412" s="19">
        <v>20084768</v>
      </c>
      <c r="C3412" s="19" t="s">
        <v>13513</v>
      </c>
      <c r="D3412" s="19" t="s">
        <v>13514</v>
      </c>
      <c r="E3412" s="20">
        <v>39234</v>
      </c>
      <c r="F3412" s="20">
        <v>39538</v>
      </c>
      <c r="G3412" s="19" t="s">
        <v>12416</v>
      </c>
      <c r="H3412" s="19" t="s">
        <v>2268</v>
      </c>
      <c r="O3412" s="19" t="s">
        <v>12064</v>
      </c>
      <c r="P3412" s="20"/>
      <c r="R3412" s="19">
        <v>0</v>
      </c>
      <c r="S3412" s="19" t="str">
        <f>IF(COUNTIF($B$2:B3412,B3412)&gt;1,"重複","")</f>
        <v/>
      </c>
      <c r="T3412" s="19" t="s">
        <v>12418</v>
      </c>
    </row>
    <row r="3413" spans="1:20" s="19" customFormat="1" hidden="1">
      <c r="A3413" s="19">
        <v>720070103</v>
      </c>
      <c r="B3413" s="19">
        <v>20084865</v>
      </c>
      <c r="C3413" s="19" t="s">
        <v>468</v>
      </c>
      <c r="D3413" s="19" t="s">
        <v>469</v>
      </c>
      <c r="E3413" s="20">
        <v>39216</v>
      </c>
      <c r="F3413" s="20">
        <v>39538</v>
      </c>
      <c r="G3413" s="19" t="s">
        <v>75</v>
      </c>
      <c r="H3413" s="19" t="s">
        <v>43</v>
      </c>
      <c r="I3413" s="19" t="s">
        <v>10702</v>
      </c>
      <c r="O3413" s="19" t="s">
        <v>10771</v>
      </c>
      <c r="P3413" s="20">
        <v>43282</v>
      </c>
      <c r="Q3413" s="19" t="s">
        <v>29</v>
      </c>
      <c r="R3413" s="19">
        <v>6100</v>
      </c>
      <c r="S3413" s="19" t="str">
        <f>IF(COUNTIF($B$2:B3413,B3413)&gt;1,"重複","")</f>
        <v/>
      </c>
      <c r="T3413" s="19" t="s">
        <v>11124</v>
      </c>
    </row>
    <row r="3414" spans="1:20" s="19" customFormat="1" hidden="1">
      <c r="A3414" s="19">
        <v>720070104</v>
      </c>
      <c r="B3414" s="19">
        <v>20084874</v>
      </c>
      <c r="C3414" s="19" t="s">
        <v>6366</v>
      </c>
      <c r="D3414" s="19" t="s">
        <v>6367</v>
      </c>
      <c r="E3414" s="20">
        <v>39268</v>
      </c>
      <c r="F3414" s="20">
        <v>39538</v>
      </c>
      <c r="G3414" s="19" t="s">
        <v>75</v>
      </c>
      <c r="H3414" s="19" t="s">
        <v>33</v>
      </c>
      <c r="I3414" s="19" t="s">
        <v>3399</v>
      </c>
      <c r="O3414" s="19" t="s">
        <v>10770</v>
      </c>
      <c r="P3414" s="20"/>
      <c r="R3414" s="19">
        <v>6600</v>
      </c>
      <c r="S3414" s="19" t="str">
        <f>IF(COUNTIF($B$2:B3414,B3414)&gt;1,"重複","")</f>
        <v/>
      </c>
      <c r="T3414" s="19" t="s">
        <v>11124</v>
      </c>
    </row>
    <row r="3415" spans="1:20" s="19" customFormat="1" hidden="1">
      <c r="A3415" s="19">
        <v>720070105</v>
      </c>
      <c r="B3415" s="19">
        <v>20084892</v>
      </c>
      <c r="C3415" s="19" t="s">
        <v>6372</v>
      </c>
      <c r="D3415" s="19" t="s">
        <v>6373</v>
      </c>
      <c r="E3415" s="20">
        <v>39250</v>
      </c>
      <c r="F3415" s="20">
        <v>39538</v>
      </c>
      <c r="G3415" s="19" t="s">
        <v>75</v>
      </c>
      <c r="H3415" s="19" t="s">
        <v>33</v>
      </c>
      <c r="I3415" s="19" t="s">
        <v>6374</v>
      </c>
      <c r="O3415" s="19" t="s">
        <v>10770</v>
      </c>
      <c r="P3415" s="20"/>
      <c r="R3415" s="19">
        <v>6100</v>
      </c>
      <c r="S3415" s="19" t="str">
        <f>IF(COUNTIF($B$2:B3415,B3415)&gt;1,"重複","")</f>
        <v/>
      </c>
      <c r="T3415" s="19" t="s">
        <v>11124</v>
      </c>
    </row>
    <row r="3416" spans="1:20" s="19" customFormat="1" hidden="1">
      <c r="A3416" s="19">
        <v>720070106</v>
      </c>
      <c r="B3416" s="19">
        <v>20084908</v>
      </c>
      <c r="C3416" s="19" t="s">
        <v>6356</v>
      </c>
      <c r="D3416" s="19" t="s">
        <v>6357</v>
      </c>
      <c r="E3416" s="20">
        <v>39294</v>
      </c>
      <c r="F3416" s="20">
        <v>39538</v>
      </c>
      <c r="G3416" s="19" t="s">
        <v>75</v>
      </c>
      <c r="H3416" s="19" t="s">
        <v>33</v>
      </c>
      <c r="I3416" s="19" t="s">
        <v>6358</v>
      </c>
      <c r="O3416" s="19" t="s">
        <v>10770</v>
      </c>
      <c r="P3416" s="20"/>
      <c r="R3416" s="19">
        <v>6600</v>
      </c>
      <c r="S3416" s="19" t="str">
        <f>IF(COUNTIF($B$2:B3416,B3416)&gt;1,"重複","")</f>
        <v/>
      </c>
      <c r="T3416" s="19" t="s">
        <v>11124</v>
      </c>
    </row>
    <row r="3417" spans="1:20" s="19" customFormat="1" hidden="1">
      <c r="A3417" s="19">
        <v>720070107</v>
      </c>
      <c r="B3417" s="19">
        <v>20084917</v>
      </c>
      <c r="C3417" s="19" t="s">
        <v>6368</v>
      </c>
      <c r="D3417" s="19" t="s">
        <v>6369</v>
      </c>
      <c r="E3417" s="20">
        <v>39260</v>
      </c>
      <c r="F3417" s="20">
        <v>39538</v>
      </c>
      <c r="G3417" s="19" t="s">
        <v>75</v>
      </c>
      <c r="H3417" s="19" t="s">
        <v>2660</v>
      </c>
      <c r="I3417" s="19" t="s">
        <v>2314</v>
      </c>
      <c r="O3417" s="19" t="s">
        <v>10769</v>
      </c>
      <c r="P3417" s="20"/>
      <c r="R3417" s="19">
        <v>5230</v>
      </c>
      <c r="S3417" s="19" t="str">
        <f>IF(COUNTIF($B$2:B3417,B3417)&gt;1,"重複","")</f>
        <v/>
      </c>
      <c r="T3417" s="19" t="s">
        <v>11124</v>
      </c>
    </row>
    <row r="3418" spans="1:20" s="19" customFormat="1" hidden="1">
      <c r="A3418" s="19">
        <v>720070108</v>
      </c>
      <c r="B3418" s="19">
        <v>20084926</v>
      </c>
      <c r="C3418" s="19" t="s">
        <v>6361</v>
      </c>
      <c r="D3418" s="19" t="s">
        <v>6362</v>
      </c>
      <c r="E3418" s="20">
        <v>39281</v>
      </c>
      <c r="F3418" s="20">
        <v>39538</v>
      </c>
      <c r="G3418" s="19" t="s">
        <v>75</v>
      </c>
      <c r="H3418" s="19" t="s">
        <v>2660</v>
      </c>
      <c r="I3418" s="19" t="s">
        <v>2314</v>
      </c>
      <c r="O3418" s="19" t="s">
        <v>10769</v>
      </c>
      <c r="P3418" s="20"/>
      <c r="R3418" s="19">
        <v>4190</v>
      </c>
      <c r="S3418" s="19" t="str">
        <f>IF(COUNTIF($B$2:B3418,B3418)&gt;1,"重複","")</f>
        <v/>
      </c>
      <c r="T3418" s="19" t="s">
        <v>11124</v>
      </c>
    </row>
    <row r="3419" spans="1:20" s="19" customFormat="1" hidden="1">
      <c r="A3419" s="19">
        <v>720070109</v>
      </c>
      <c r="B3419" s="19">
        <v>20084935</v>
      </c>
      <c r="C3419" s="19" t="s">
        <v>6359</v>
      </c>
      <c r="D3419" s="19" t="s">
        <v>6360</v>
      </c>
      <c r="E3419" s="20">
        <v>39288</v>
      </c>
      <c r="F3419" s="20">
        <v>39538</v>
      </c>
      <c r="G3419" s="19" t="s">
        <v>75</v>
      </c>
      <c r="H3419" s="19" t="s">
        <v>2660</v>
      </c>
      <c r="I3419" s="19" t="s">
        <v>2314</v>
      </c>
      <c r="O3419" s="19" t="s">
        <v>10769</v>
      </c>
      <c r="P3419" s="20"/>
      <c r="R3419" s="19">
        <v>5730</v>
      </c>
      <c r="S3419" s="19" t="str">
        <f>IF(COUNTIF($B$2:B3419,B3419)&gt;1,"重複","")</f>
        <v/>
      </c>
      <c r="T3419" s="19" t="s">
        <v>11124</v>
      </c>
    </row>
    <row r="3420" spans="1:20" s="19" customFormat="1" hidden="1">
      <c r="A3420" s="19">
        <v>720070110</v>
      </c>
      <c r="B3420" s="19">
        <v>20084944</v>
      </c>
      <c r="C3420" s="19" t="s">
        <v>6314</v>
      </c>
      <c r="D3420" s="19" t="s">
        <v>6315</v>
      </c>
      <c r="E3420" s="20">
        <v>39342</v>
      </c>
      <c r="F3420" s="20">
        <v>39538</v>
      </c>
      <c r="G3420" s="19" t="s">
        <v>75</v>
      </c>
      <c r="H3420" s="19" t="s">
        <v>33</v>
      </c>
      <c r="I3420" s="19" t="s">
        <v>6316</v>
      </c>
      <c r="O3420" s="19" t="s">
        <v>10770</v>
      </c>
      <c r="P3420" s="20"/>
      <c r="R3420" s="19">
        <v>6600</v>
      </c>
      <c r="S3420" s="19" t="str">
        <f>IF(COUNTIF($B$2:B3420,B3420)&gt;1,"重複","")</f>
        <v/>
      </c>
      <c r="T3420" s="19" t="s">
        <v>11124</v>
      </c>
    </row>
    <row r="3421" spans="1:20" s="19" customFormat="1" hidden="1">
      <c r="A3421" s="19">
        <v>720070111</v>
      </c>
      <c r="B3421" s="19">
        <v>20085026</v>
      </c>
      <c r="C3421" s="19" t="s">
        <v>5337</v>
      </c>
      <c r="D3421" s="19" t="s">
        <v>5338</v>
      </c>
      <c r="E3421" s="20">
        <v>39234</v>
      </c>
      <c r="F3421" s="20">
        <v>39538</v>
      </c>
      <c r="G3421" s="19" t="s">
        <v>75</v>
      </c>
      <c r="H3421" s="19" t="s">
        <v>2812</v>
      </c>
      <c r="I3421" s="19" t="s">
        <v>12311</v>
      </c>
      <c r="O3421" s="19" t="s">
        <v>10869</v>
      </c>
      <c r="P3421" s="20"/>
      <c r="R3421" s="19">
        <v>5600</v>
      </c>
      <c r="S3421" s="19" t="str">
        <f>IF(COUNTIF($B$2:B3421,B3421)&gt;1,"重複","")</f>
        <v/>
      </c>
      <c r="T3421" s="19" t="s">
        <v>11124</v>
      </c>
    </row>
    <row r="3422" spans="1:20" s="19" customFormat="1" hidden="1">
      <c r="A3422" s="19">
        <v>720070112</v>
      </c>
      <c r="B3422" s="19">
        <v>20113047</v>
      </c>
      <c r="C3422" s="19" t="s">
        <v>3152</v>
      </c>
      <c r="D3422" s="19" t="s">
        <v>3153</v>
      </c>
      <c r="E3422" s="20">
        <v>40452</v>
      </c>
      <c r="F3422" s="20">
        <v>40633</v>
      </c>
      <c r="G3422" s="19" t="s">
        <v>75</v>
      </c>
      <c r="H3422" s="19" t="s">
        <v>76</v>
      </c>
      <c r="I3422" s="19" t="s">
        <v>6928</v>
      </c>
      <c r="O3422" s="19" t="s">
        <v>10776</v>
      </c>
      <c r="P3422" s="20">
        <v>41477</v>
      </c>
      <c r="Q3422" s="19" t="s">
        <v>29</v>
      </c>
      <c r="R3422" s="19">
        <v>5230</v>
      </c>
      <c r="S3422" s="19" t="str">
        <f>IF(COUNTIF($B$2:B3422,B3422)&gt;1,"重複","")</f>
        <v/>
      </c>
      <c r="T3422" s="19" t="s">
        <v>11124</v>
      </c>
    </row>
    <row r="3423" spans="1:20" s="19" customFormat="1" hidden="1">
      <c r="A3423" s="19">
        <v>720070112</v>
      </c>
      <c r="B3423" s="19">
        <v>20085035</v>
      </c>
      <c r="C3423" s="19" t="s">
        <v>3152</v>
      </c>
      <c r="D3423" s="19" t="s">
        <v>3153</v>
      </c>
      <c r="E3423" s="20">
        <v>39234</v>
      </c>
      <c r="F3423" s="20">
        <v>39538</v>
      </c>
      <c r="G3423" s="19" t="s">
        <v>75</v>
      </c>
      <c r="H3423" s="19" t="s">
        <v>2812</v>
      </c>
      <c r="I3423" s="19" t="s">
        <v>5336</v>
      </c>
      <c r="O3423" s="19" t="s">
        <v>10869</v>
      </c>
      <c r="P3423" s="20"/>
      <c r="R3423" s="19">
        <v>5230</v>
      </c>
      <c r="S3423" s="19" t="str">
        <f>IF(COUNTIF($B$2:B3423,B3423)&gt;1,"重複","")</f>
        <v/>
      </c>
      <c r="T3423" s="19" t="s">
        <v>11124</v>
      </c>
    </row>
    <row r="3424" spans="1:20" s="19" customFormat="1" hidden="1">
      <c r="A3424" s="19">
        <v>720070113</v>
      </c>
      <c r="B3424" s="19">
        <v>20085044</v>
      </c>
      <c r="C3424" s="19" t="s">
        <v>5339</v>
      </c>
      <c r="D3424" s="19" t="s">
        <v>5340</v>
      </c>
      <c r="E3424" s="20">
        <v>39234</v>
      </c>
      <c r="F3424" s="20">
        <v>39538</v>
      </c>
      <c r="G3424" s="19" t="s">
        <v>75</v>
      </c>
      <c r="H3424" s="19" t="s">
        <v>2812</v>
      </c>
      <c r="I3424" s="19" t="s">
        <v>5341</v>
      </c>
      <c r="O3424" s="19" t="s">
        <v>10869</v>
      </c>
      <c r="P3424" s="20"/>
      <c r="R3424" s="19">
        <v>5110</v>
      </c>
      <c r="S3424" s="19" t="str">
        <f>IF(COUNTIF($B$2:B3424,B3424)&gt;1,"重複","")</f>
        <v/>
      </c>
      <c r="T3424" s="19" t="s">
        <v>11124</v>
      </c>
    </row>
    <row r="3425" spans="1:20" s="19" customFormat="1" hidden="1">
      <c r="A3425" s="19">
        <v>720070114</v>
      </c>
      <c r="B3425" s="19">
        <v>20085053</v>
      </c>
      <c r="C3425" s="19" t="s">
        <v>4725</v>
      </c>
      <c r="D3425" s="19" t="s">
        <v>4726</v>
      </c>
      <c r="E3425" s="20">
        <v>39234</v>
      </c>
      <c r="F3425" s="20">
        <v>39538</v>
      </c>
      <c r="G3425" s="19" t="s">
        <v>75</v>
      </c>
      <c r="H3425" s="19" t="s">
        <v>2812</v>
      </c>
      <c r="I3425" s="19" t="s">
        <v>4727</v>
      </c>
      <c r="O3425" s="19" t="s">
        <v>10869</v>
      </c>
      <c r="P3425" s="20"/>
      <c r="R3425" s="19">
        <v>4740</v>
      </c>
      <c r="S3425" s="19" t="str">
        <f>IF(COUNTIF($B$2:B3425,B3425)&gt;1,"重複","")</f>
        <v/>
      </c>
      <c r="T3425" s="19" t="s">
        <v>11124</v>
      </c>
    </row>
    <row r="3426" spans="1:20" s="19" customFormat="1" hidden="1">
      <c r="A3426" s="19">
        <v>720070115</v>
      </c>
      <c r="B3426" s="19">
        <v>20085062</v>
      </c>
      <c r="C3426" s="19" t="s">
        <v>6406</v>
      </c>
      <c r="D3426" s="19" t="s">
        <v>6407</v>
      </c>
      <c r="E3426" s="20">
        <v>39234</v>
      </c>
      <c r="F3426" s="20">
        <v>39538</v>
      </c>
      <c r="G3426" s="19" t="s">
        <v>75</v>
      </c>
      <c r="H3426" s="19" t="s">
        <v>6164</v>
      </c>
      <c r="I3426" s="19" t="s">
        <v>6408</v>
      </c>
      <c r="O3426" s="19" t="s">
        <v>12026</v>
      </c>
      <c r="P3426" s="20"/>
      <c r="R3426" s="19">
        <v>4190</v>
      </c>
      <c r="S3426" s="19" t="str">
        <f>IF(COUNTIF($B$2:B3426,B3426)&gt;1,"重複","")</f>
        <v/>
      </c>
      <c r="T3426" s="19" t="s">
        <v>11124</v>
      </c>
    </row>
    <row r="3427" spans="1:20" s="19" customFormat="1" hidden="1">
      <c r="A3427" s="19">
        <v>720070116</v>
      </c>
      <c r="B3427" s="19">
        <v>20085071</v>
      </c>
      <c r="C3427" s="19" t="s">
        <v>6409</v>
      </c>
      <c r="D3427" s="19" t="s">
        <v>6410</v>
      </c>
      <c r="E3427" s="20">
        <v>39234</v>
      </c>
      <c r="F3427" s="20">
        <v>39538</v>
      </c>
      <c r="G3427" s="19" t="s">
        <v>75</v>
      </c>
      <c r="H3427" s="19" t="s">
        <v>6164</v>
      </c>
      <c r="I3427" s="19" t="s">
        <v>6411</v>
      </c>
      <c r="O3427" s="19" t="s">
        <v>12026</v>
      </c>
      <c r="P3427" s="20"/>
      <c r="R3427" s="19">
        <v>5110</v>
      </c>
      <c r="S3427" s="19" t="str">
        <f>IF(COUNTIF($B$2:B3427,B3427)&gt;1,"重複","")</f>
        <v/>
      </c>
      <c r="T3427" s="19" t="s">
        <v>11124</v>
      </c>
    </row>
    <row r="3428" spans="1:20" s="19" customFormat="1" hidden="1">
      <c r="A3428" s="19">
        <v>720070117</v>
      </c>
      <c r="B3428" s="19">
        <v>20085081</v>
      </c>
      <c r="C3428" s="19" t="s">
        <v>6412</v>
      </c>
      <c r="D3428" s="19" t="s">
        <v>6413</v>
      </c>
      <c r="E3428" s="20">
        <v>39234</v>
      </c>
      <c r="F3428" s="20">
        <v>39538</v>
      </c>
      <c r="G3428" s="19" t="s">
        <v>75</v>
      </c>
      <c r="H3428" s="19" t="s">
        <v>6164</v>
      </c>
      <c r="I3428" s="19" t="s">
        <v>6414</v>
      </c>
      <c r="O3428" s="19" t="s">
        <v>12026</v>
      </c>
      <c r="P3428" s="20"/>
      <c r="R3428" s="19">
        <v>6100</v>
      </c>
      <c r="S3428" s="19" t="str">
        <f>IF(COUNTIF($B$2:B3428,B3428)&gt;1,"重複","")</f>
        <v/>
      </c>
      <c r="T3428" s="19" t="s">
        <v>11124</v>
      </c>
    </row>
    <row r="3429" spans="1:20" s="19" customFormat="1" hidden="1">
      <c r="A3429" s="19">
        <v>720070118</v>
      </c>
      <c r="B3429" s="19">
        <v>20085090</v>
      </c>
      <c r="C3429" s="19" t="s">
        <v>5822</v>
      </c>
      <c r="D3429" s="19" t="s">
        <v>5823</v>
      </c>
      <c r="E3429" s="20">
        <v>39234</v>
      </c>
      <c r="F3429" s="20">
        <v>39538</v>
      </c>
      <c r="G3429" s="19" t="s">
        <v>75</v>
      </c>
      <c r="H3429" s="19" t="s">
        <v>2812</v>
      </c>
      <c r="I3429" s="19" t="s">
        <v>12167</v>
      </c>
      <c r="O3429" s="19" t="s">
        <v>10869</v>
      </c>
      <c r="P3429" s="20"/>
      <c r="R3429" s="19">
        <v>6600</v>
      </c>
      <c r="S3429" s="19" t="str">
        <f>IF(COUNTIF($B$2:B3429,B3429)&gt;1,"重複","")</f>
        <v/>
      </c>
      <c r="T3429" s="19" t="s">
        <v>11124</v>
      </c>
    </row>
    <row r="3430" spans="1:20" s="19" customFormat="1" hidden="1">
      <c r="A3430" s="19">
        <v>720070119</v>
      </c>
      <c r="B3430" s="19">
        <v>20085114</v>
      </c>
      <c r="C3430" s="19" t="s">
        <v>6248</v>
      </c>
      <c r="D3430" s="19" t="s">
        <v>6249</v>
      </c>
      <c r="E3430" s="20">
        <v>39366</v>
      </c>
      <c r="F3430" s="20">
        <v>39538</v>
      </c>
      <c r="G3430" s="19" t="s">
        <v>75</v>
      </c>
      <c r="H3430" s="19" t="s">
        <v>33</v>
      </c>
      <c r="I3430" s="19" t="s">
        <v>6250</v>
      </c>
      <c r="O3430" s="19" t="s">
        <v>10770</v>
      </c>
      <c r="P3430" s="20"/>
      <c r="R3430" s="19">
        <v>6600</v>
      </c>
      <c r="S3430" s="19" t="str">
        <f>IF(COUNTIF($B$2:B3430,B3430)&gt;1,"重複","")</f>
        <v/>
      </c>
      <c r="T3430" s="19" t="s">
        <v>11124</v>
      </c>
    </row>
    <row r="3431" spans="1:20" s="19" customFormat="1" hidden="1">
      <c r="A3431" s="19">
        <v>720070120</v>
      </c>
      <c r="B3431" s="19">
        <v>20205762</v>
      </c>
      <c r="C3431" s="19" t="s">
        <v>11273</v>
      </c>
      <c r="D3431" s="19" t="s">
        <v>6304</v>
      </c>
      <c r="E3431" s="20">
        <v>44663</v>
      </c>
      <c r="F3431" s="20">
        <v>45016</v>
      </c>
      <c r="G3431" s="19" t="s">
        <v>75</v>
      </c>
      <c r="H3431" s="19" t="s">
        <v>94</v>
      </c>
      <c r="I3431" s="19" t="s">
        <v>11274</v>
      </c>
      <c r="O3431" s="19" t="s">
        <v>10768</v>
      </c>
      <c r="P3431" s="21">
        <v>43930</v>
      </c>
      <c r="Q3431" s="19" t="s">
        <v>29</v>
      </c>
      <c r="R3431" s="19">
        <v>6230</v>
      </c>
      <c r="S3431" s="19" t="str">
        <f>IF(COUNTIF($B$2:B3431,B3431)&gt;1,"重複","")</f>
        <v/>
      </c>
      <c r="T3431" s="19" t="s">
        <v>11124</v>
      </c>
    </row>
    <row r="3432" spans="1:20" s="19" customFormat="1" hidden="1">
      <c r="A3432" s="19">
        <v>720070120</v>
      </c>
      <c r="B3432" s="19">
        <v>20208290</v>
      </c>
      <c r="C3432" s="19" t="s">
        <v>11273</v>
      </c>
      <c r="D3432" s="19" t="s">
        <v>6304</v>
      </c>
      <c r="E3432" s="20">
        <v>44032</v>
      </c>
      <c r="F3432" s="20">
        <v>44286</v>
      </c>
      <c r="G3432" s="19" t="s">
        <v>75</v>
      </c>
      <c r="H3432" s="19" t="s">
        <v>287</v>
      </c>
      <c r="I3432" s="19" t="s">
        <v>11275</v>
      </c>
      <c r="O3432" s="19" t="s">
        <v>10800</v>
      </c>
      <c r="P3432" s="20">
        <v>43930</v>
      </c>
      <c r="Q3432" s="19" t="s">
        <v>29</v>
      </c>
      <c r="R3432" s="19">
        <v>7000</v>
      </c>
      <c r="S3432" s="19" t="str">
        <f>IF(COUNTIF($B$2:B3432,B3432)&gt;1,"重複","")</f>
        <v/>
      </c>
      <c r="T3432" s="19" t="s">
        <v>11124</v>
      </c>
    </row>
    <row r="3433" spans="1:20" s="19" customFormat="1" hidden="1">
      <c r="A3433" s="19">
        <v>720070120</v>
      </c>
      <c r="B3433" s="19">
        <v>20085123</v>
      </c>
      <c r="C3433" s="19" t="s">
        <v>6303</v>
      </c>
      <c r="D3433" s="19" t="s">
        <v>6304</v>
      </c>
      <c r="E3433" s="20">
        <v>39349</v>
      </c>
      <c r="F3433" s="20">
        <v>39538</v>
      </c>
      <c r="G3433" s="19" t="s">
        <v>75</v>
      </c>
      <c r="H3433" s="19" t="s">
        <v>33</v>
      </c>
      <c r="I3433" s="19" t="s">
        <v>1805</v>
      </c>
      <c r="O3433" s="19" t="s">
        <v>10770</v>
      </c>
      <c r="P3433" s="20"/>
      <c r="R3433" s="19">
        <v>6100</v>
      </c>
      <c r="S3433" s="19" t="str">
        <f>IF(COUNTIF($B$2:B3433,B3433)&gt;1,"重複","")</f>
        <v/>
      </c>
      <c r="T3433" s="19" t="s">
        <v>11124</v>
      </c>
    </row>
    <row r="3434" spans="1:20" s="19" customFormat="1" hidden="1">
      <c r="A3434" s="19">
        <v>720070121</v>
      </c>
      <c r="B3434" s="19">
        <v>20129391</v>
      </c>
      <c r="C3434" s="19" t="s">
        <v>2214</v>
      </c>
      <c r="D3434" s="19" t="s">
        <v>2215</v>
      </c>
      <c r="E3434" s="20">
        <v>41185</v>
      </c>
      <c r="F3434" s="20">
        <v>41364</v>
      </c>
      <c r="G3434" s="19" t="s">
        <v>75</v>
      </c>
      <c r="H3434" s="19" t="s">
        <v>119</v>
      </c>
      <c r="I3434" s="19" t="s">
        <v>286</v>
      </c>
      <c r="O3434" s="19" t="s">
        <v>10792</v>
      </c>
      <c r="P3434" s="20">
        <v>41374</v>
      </c>
      <c r="Q3434" s="19" t="s">
        <v>29</v>
      </c>
      <c r="R3434" s="19">
        <v>6230</v>
      </c>
      <c r="S3434" s="19" t="str">
        <f>IF(COUNTIF($B$2:B3434,B3434)&gt;1,"重複","")</f>
        <v/>
      </c>
      <c r="T3434" s="19" t="s">
        <v>11124</v>
      </c>
    </row>
    <row r="3435" spans="1:20" s="19" customFormat="1" hidden="1">
      <c r="A3435" s="19">
        <v>720070121</v>
      </c>
      <c r="B3435" s="19">
        <v>20085132</v>
      </c>
      <c r="C3435" s="19" t="s">
        <v>2214</v>
      </c>
      <c r="D3435" s="19" t="s">
        <v>2215</v>
      </c>
      <c r="E3435" s="20">
        <v>39366</v>
      </c>
      <c r="F3435" s="20">
        <v>39538</v>
      </c>
      <c r="G3435" s="19" t="s">
        <v>75</v>
      </c>
      <c r="H3435" s="19" t="s">
        <v>94</v>
      </c>
      <c r="I3435" s="19" t="s">
        <v>286</v>
      </c>
      <c r="O3435" s="19" t="s">
        <v>10768</v>
      </c>
      <c r="P3435" s="20">
        <v>41374</v>
      </c>
      <c r="Q3435" s="19" t="s">
        <v>29</v>
      </c>
      <c r="R3435" s="19">
        <v>6230</v>
      </c>
      <c r="S3435" s="19" t="str">
        <f>IF(COUNTIF($B$2:B3435,B3435)&gt;1,"重複","")</f>
        <v/>
      </c>
      <c r="T3435" s="19" t="s">
        <v>11124</v>
      </c>
    </row>
    <row r="3436" spans="1:20" s="19" customFormat="1" hidden="1">
      <c r="A3436" s="19">
        <v>720070122</v>
      </c>
      <c r="B3436" s="19">
        <v>20085141</v>
      </c>
      <c r="C3436" s="19" t="s">
        <v>3807</v>
      </c>
      <c r="D3436" s="19" t="s">
        <v>3808</v>
      </c>
      <c r="E3436" s="20">
        <v>39366</v>
      </c>
      <c r="F3436" s="20">
        <v>39538</v>
      </c>
      <c r="G3436" s="19" t="s">
        <v>75</v>
      </c>
      <c r="H3436" s="19" t="s">
        <v>94</v>
      </c>
      <c r="I3436" s="19" t="s">
        <v>12155</v>
      </c>
      <c r="O3436" s="19" t="s">
        <v>10768</v>
      </c>
      <c r="P3436" s="20"/>
      <c r="R3436" s="19">
        <v>5730</v>
      </c>
      <c r="S3436" s="19" t="str">
        <f>IF(COUNTIF($B$2:B3436,B3436)&gt;1,"重複","")</f>
        <v/>
      </c>
      <c r="T3436" s="19" t="s">
        <v>11124</v>
      </c>
    </row>
    <row r="3437" spans="1:20" s="19" customFormat="1" hidden="1">
      <c r="A3437" s="19">
        <v>720070123</v>
      </c>
      <c r="B3437" s="19">
        <v>20085211</v>
      </c>
      <c r="C3437" s="19" t="s">
        <v>4806</v>
      </c>
      <c r="D3437" s="19" t="s">
        <v>4807</v>
      </c>
      <c r="E3437" s="20">
        <v>39234</v>
      </c>
      <c r="F3437" s="20">
        <v>39538</v>
      </c>
      <c r="G3437" s="19" t="s">
        <v>75</v>
      </c>
      <c r="H3437" s="19" t="s">
        <v>43</v>
      </c>
      <c r="I3437" s="19" t="s">
        <v>4808</v>
      </c>
      <c r="O3437" s="19" t="s">
        <v>10771</v>
      </c>
      <c r="P3437" s="20"/>
      <c r="R3437" s="19">
        <v>5230</v>
      </c>
      <c r="S3437" s="19" t="str">
        <f>IF(COUNTIF($B$2:B3437,B3437)&gt;1,"重複","")</f>
        <v/>
      </c>
      <c r="T3437" s="19" t="s">
        <v>11124</v>
      </c>
    </row>
    <row r="3438" spans="1:20" s="19" customFormat="1" hidden="1">
      <c r="A3438" s="19">
        <v>720070124</v>
      </c>
      <c r="B3438" s="19">
        <v>20085221</v>
      </c>
      <c r="C3438" s="19" t="s">
        <v>6415</v>
      </c>
      <c r="D3438" s="19" t="s">
        <v>6416</v>
      </c>
      <c r="E3438" s="20">
        <v>39234</v>
      </c>
      <c r="F3438" s="20">
        <v>39538</v>
      </c>
      <c r="G3438" s="19" t="s">
        <v>75</v>
      </c>
      <c r="H3438" s="19" t="s">
        <v>43</v>
      </c>
      <c r="I3438" s="19" t="s">
        <v>1588</v>
      </c>
      <c r="O3438" s="19" t="s">
        <v>10771</v>
      </c>
      <c r="P3438" s="20"/>
      <c r="R3438" s="19">
        <v>6600</v>
      </c>
      <c r="S3438" s="19" t="str">
        <f>IF(COUNTIF($B$2:B3438,B3438)&gt;1,"重複","")</f>
        <v/>
      </c>
      <c r="T3438" s="19" t="s">
        <v>11124</v>
      </c>
    </row>
    <row r="3439" spans="1:20" s="19" customFormat="1" hidden="1">
      <c r="A3439" s="19">
        <v>720070125</v>
      </c>
      <c r="B3439" s="19">
        <v>20085230</v>
      </c>
      <c r="C3439" s="19" t="s">
        <v>6417</v>
      </c>
      <c r="D3439" s="19" t="s">
        <v>6418</v>
      </c>
      <c r="E3439" s="20">
        <v>39234</v>
      </c>
      <c r="F3439" s="20">
        <v>39538</v>
      </c>
      <c r="G3439" s="19" t="s">
        <v>75</v>
      </c>
      <c r="H3439" s="19" t="s">
        <v>43</v>
      </c>
      <c r="I3439" s="19" t="s">
        <v>1588</v>
      </c>
      <c r="O3439" s="19" t="s">
        <v>10771</v>
      </c>
      <c r="P3439" s="20"/>
      <c r="R3439" s="19">
        <v>6600</v>
      </c>
      <c r="S3439" s="19" t="str">
        <f>IF(COUNTIF($B$2:B3439,B3439)&gt;1,"重複","")</f>
        <v/>
      </c>
      <c r="T3439" s="19" t="s">
        <v>11124</v>
      </c>
    </row>
    <row r="3440" spans="1:20" s="19" customFormat="1" hidden="1">
      <c r="A3440" s="19">
        <v>720070126</v>
      </c>
      <c r="B3440" s="19">
        <v>20085249</v>
      </c>
      <c r="C3440" s="19" t="s">
        <v>6419</v>
      </c>
      <c r="D3440" s="19" t="s">
        <v>6420</v>
      </c>
      <c r="E3440" s="20">
        <v>39234</v>
      </c>
      <c r="F3440" s="20">
        <v>39538</v>
      </c>
      <c r="G3440" s="19" t="s">
        <v>75</v>
      </c>
      <c r="H3440" s="19" t="s">
        <v>43</v>
      </c>
      <c r="I3440" s="19" t="s">
        <v>6421</v>
      </c>
      <c r="O3440" s="19" t="s">
        <v>10771</v>
      </c>
      <c r="P3440" s="20"/>
      <c r="R3440" s="19">
        <v>6600</v>
      </c>
      <c r="S3440" s="19" t="str">
        <f>IF(COUNTIF($B$2:B3440,B3440)&gt;1,"重複","")</f>
        <v/>
      </c>
      <c r="T3440" s="19" t="s">
        <v>11124</v>
      </c>
    </row>
    <row r="3441" spans="1:20" s="19" customFormat="1" hidden="1">
      <c r="A3441" s="19">
        <v>720070127</v>
      </c>
      <c r="B3441" s="19">
        <v>20085258</v>
      </c>
      <c r="C3441" s="19" t="s">
        <v>6422</v>
      </c>
      <c r="D3441" s="19" t="s">
        <v>6423</v>
      </c>
      <c r="E3441" s="20">
        <v>39234</v>
      </c>
      <c r="F3441" s="20">
        <v>39538</v>
      </c>
      <c r="G3441" s="19" t="s">
        <v>75</v>
      </c>
      <c r="H3441" s="19" t="s">
        <v>43</v>
      </c>
      <c r="I3441" s="19" t="s">
        <v>6424</v>
      </c>
      <c r="O3441" s="19" t="s">
        <v>10771</v>
      </c>
      <c r="P3441" s="20"/>
      <c r="R3441" s="19">
        <v>5600</v>
      </c>
      <c r="S3441" s="19" t="str">
        <f>IF(COUNTIF($B$2:B3441,B3441)&gt;1,"重複","")</f>
        <v/>
      </c>
      <c r="T3441" s="19" t="s">
        <v>11124</v>
      </c>
    </row>
    <row r="3442" spans="1:20" s="19" customFormat="1" hidden="1">
      <c r="A3442" s="19">
        <v>720070128</v>
      </c>
      <c r="B3442" s="19">
        <v>20085267</v>
      </c>
      <c r="C3442" s="19" t="s">
        <v>5342</v>
      </c>
      <c r="D3442" s="19" t="s">
        <v>5343</v>
      </c>
      <c r="E3442" s="20">
        <v>39234</v>
      </c>
      <c r="F3442" s="20">
        <v>39538</v>
      </c>
      <c r="G3442" s="19" t="s">
        <v>75</v>
      </c>
      <c r="H3442" s="19" t="s">
        <v>43</v>
      </c>
      <c r="I3442" s="19" t="s">
        <v>12355</v>
      </c>
      <c r="O3442" s="19" t="s">
        <v>10771</v>
      </c>
      <c r="P3442" s="20"/>
      <c r="R3442" s="19">
        <v>6230</v>
      </c>
      <c r="S3442" s="19" t="str">
        <f>IF(COUNTIF($B$2:B3442,B3442)&gt;1,"重複","")</f>
        <v/>
      </c>
      <c r="T3442" s="19" t="s">
        <v>11124</v>
      </c>
    </row>
    <row r="3443" spans="1:20" s="19" customFormat="1" hidden="1">
      <c r="A3443" s="19">
        <v>720070129</v>
      </c>
      <c r="B3443" s="19">
        <v>20085276</v>
      </c>
      <c r="C3443" s="19" t="s">
        <v>13515</v>
      </c>
      <c r="D3443" s="19" t="s">
        <v>13516</v>
      </c>
      <c r="E3443" s="20">
        <v>39234</v>
      </c>
      <c r="F3443" s="20">
        <v>39538</v>
      </c>
      <c r="G3443" s="19" t="s">
        <v>12416</v>
      </c>
      <c r="H3443" s="19" t="s">
        <v>43</v>
      </c>
      <c r="I3443" s="19" t="s">
        <v>6092</v>
      </c>
      <c r="O3443" s="19" t="s">
        <v>10771</v>
      </c>
      <c r="P3443" s="20"/>
      <c r="S3443" s="19" t="str">
        <f>IF(COUNTIF($B$2:B3443,B3443)&gt;1,"重複","")</f>
        <v/>
      </c>
      <c r="T3443" s="19" t="s">
        <v>12418</v>
      </c>
    </row>
    <row r="3444" spans="1:20" s="19" customFormat="1" hidden="1">
      <c r="A3444" s="19">
        <v>720070130</v>
      </c>
      <c r="B3444" s="19">
        <v>20085300</v>
      </c>
      <c r="C3444" s="19" t="s">
        <v>13517</v>
      </c>
      <c r="D3444" s="19" t="s">
        <v>13518</v>
      </c>
      <c r="E3444" s="20">
        <v>39251</v>
      </c>
      <c r="F3444" s="20">
        <v>39538</v>
      </c>
      <c r="G3444" s="19" t="s">
        <v>12416</v>
      </c>
      <c r="H3444" s="19" t="s">
        <v>76</v>
      </c>
      <c r="I3444" s="19" t="s">
        <v>6000</v>
      </c>
      <c r="O3444" s="19" t="s">
        <v>10776</v>
      </c>
      <c r="P3444" s="20"/>
      <c r="S3444" s="19" t="str">
        <f>IF(COUNTIF($B$2:B3444,B3444)&gt;1,"重複","")</f>
        <v/>
      </c>
      <c r="T3444" s="19" t="s">
        <v>12418</v>
      </c>
    </row>
    <row r="3445" spans="1:20" s="19" customFormat="1" hidden="1">
      <c r="A3445" s="19">
        <v>720070131</v>
      </c>
      <c r="B3445" s="19">
        <v>20085319</v>
      </c>
      <c r="C3445" s="19" t="s">
        <v>13519</v>
      </c>
      <c r="D3445" s="19" t="s">
        <v>13520</v>
      </c>
      <c r="E3445" s="20">
        <v>39237</v>
      </c>
      <c r="F3445" s="20">
        <v>39538</v>
      </c>
      <c r="G3445" s="19" t="s">
        <v>12416</v>
      </c>
      <c r="H3445" s="19" t="s">
        <v>43</v>
      </c>
      <c r="I3445" s="19" t="s">
        <v>6377</v>
      </c>
      <c r="O3445" s="19" t="s">
        <v>10771</v>
      </c>
      <c r="P3445" s="20"/>
      <c r="S3445" s="19" t="str">
        <f>IF(COUNTIF($B$2:B3445,B3445)&gt;1,"重複","")</f>
        <v/>
      </c>
      <c r="T3445" s="19" t="s">
        <v>12418</v>
      </c>
    </row>
    <row r="3446" spans="1:20" s="19" customFormat="1" hidden="1">
      <c r="A3446" s="19">
        <v>720070132</v>
      </c>
      <c r="B3446" s="19">
        <v>20085328</v>
      </c>
      <c r="C3446" s="19" t="s">
        <v>6375</v>
      </c>
      <c r="D3446" s="19" t="s">
        <v>6376</v>
      </c>
      <c r="E3446" s="20">
        <v>39238</v>
      </c>
      <c r="F3446" s="20">
        <v>39538</v>
      </c>
      <c r="G3446" s="19" t="s">
        <v>75</v>
      </c>
      <c r="H3446" s="19" t="s">
        <v>43</v>
      </c>
      <c r="I3446" s="19" t="s">
        <v>6377</v>
      </c>
      <c r="O3446" s="19" t="s">
        <v>10771</v>
      </c>
      <c r="P3446" s="20"/>
      <c r="R3446" s="19">
        <v>6600</v>
      </c>
      <c r="S3446" s="19" t="str">
        <f>IF(COUNTIF($B$2:B3446,B3446)&gt;1,"重複","")</f>
        <v/>
      </c>
      <c r="T3446" s="19" t="s">
        <v>11124</v>
      </c>
    </row>
    <row r="3447" spans="1:20" s="19" customFormat="1" hidden="1">
      <c r="A3447" s="19">
        <v>720070133</v>
      </c>
      <c r="B3447" s="19">
        <v>20085434</v>
      </c>
      <c r="C3447" s="19" t="s">
        <v>6317</v>
      </c>
      <c r="D3447" s="19" t="s">
        <v>6318</v>
      </c>
      <c r="E3447" s="20">
        <v>39342</v>
      </c>
      <c r="F3447" s="20">
        <v>39538</v>
      </c>
      <c r="G3447" s="19" t="s">
        <v>75</v>
      </c>
      <c r="H3447" s="19" t="s">
        <v>28</v>
      </c>
      <c r="I3447" s="19" t="s">
        <v>6319</v>
      </c>
      <c r="O3447" s="19" t="s">
        <v>10787</v>
      </c>
      <c r="P3447" s="20"/>
      <c r="R3447" s="19">
        <v>6600</v>
      </c>
      <c r="S3447" s="19" t="str">
        <f>IF(COUNTIF($B$2:B3447,B3447)&gt;1,"重複","")</f>
        <v/>
      </c>
      <c r="T3447" s="19" t="s">
        <v>11124</v>
      </c>
    </row>
    <row r="3448" spans="1:20" s="19" customFormat="1" hidden="1">
      <c r="A3448" s="19">
        <v>720070134</v>
      </c>
      <c r="B3448" s="19">
        <v>20085443</v>
      </c>
      <c r="C3448" s="19" t="s">
        <v>6320</v>
      </c>
      <c r="D3448" s="19" t="s">
        <v>6321</v>
      </c>
      <c r="E3448" s="20">
        <v>39339</v>
      </c>
      <c r="F3448" s="20">
        <v>39538</v>
      </c>
      <c r="G3448" s="19" t="s">
        <v>75</v>
      </c>
      <c r="H3448" s="19" t="s">
        <v>76</v>
      </c>
      <c r="I3448" s="19" t="s">
        <v>988</v>
      </c>
      <c r="O3448" s="19" t="s">
        <v>10776</v>
      </c>
      <c r="P3448" s="20"/>
      <c r="R3448" s="19">
        <v>6100</v>
      </c>
      <c r="S3448" s="19" t="str">
        <f>IF(COUNTIF($B$2:B3448,B3448)&gt;1,"重複","")</f>
        <v/>
      </c>
      <c r="T3448" s="19" t="s">
        <v>11124</v>
      </c>
    </row>
    <row r="3449" spans="1:20" s="19" customFormat="1" hidden="1">
      <c r="A3449" s="19">
        <v>720070135</v>
      </c>
      <c r="B3449" s="19">
        <v>20085452</v>
      </c>
      <c r="C3449" s="19" t="s">
        <v>6305</v>
      </c>
      <c r="D3449" s="19" t="s">
        <v>6306</v>
      </c>
      <c r="E3449" s="20">
        <v>39349</v>
      </c>
      <c r="F3449" s="20">
        <v>39538</v>
      </c>
      <c r="G3449" s="19" t="s">
        <v>75</v>
      </c>
      <c r="H3449" s="19" t="s">
        <v>33</v>
      </c>
      <c r="I3449" s="19" t="s">
        <v>6307</v>
      </c>
      <c r="O3449" s="19" t="s">
        <v>10770</v>
      </c>
      <c r="P3449" s="20"/>
      <c r="R3449" s="19">
        <v>5600</v>
      </c>
      <c r="S3449" s="19" t="str">
        <f>IF(COUNTIF($B$2:B3449,B3449)&gt;1,"重複","")</f>
        <v/>
      </c>
      <c r="T3449" s="19" t="s">
        <v>11124</v>
      </c>
    </row>
    <row r="3450" spans="1:20" s="19" customFormat="1" hidden="1">
      <c r="A3450" s="19">
        <v>720070136</v>
      </c>
      <c r="B3450" s="19">
        <v>20085461</v>
      </c>
      <c r="C3450" s="19" t="s">
        <v>5684</v>
      </c>
      <c r="D3450" s="19" t="s">
        <v>5685</v>
      </c>
      <c r="E3450" s="20">
        <v>39366</v>
      </c>
      <c r="F3450" s="20">
        <v>39538</v>
      </c>
      <c r="G3450" s="19" t="s">
        <v>75</v>
      </c>
      <c r="H3450" s="19" t="s">
        <v>94</v>
      </c>
      <c r="I3450" s="19" t="s">
        <v>4203</v>
      </c>
      <c r="O3450" s="19" t="s">
        <v>10768</v>
      </c>
      <c r="P3450" s="20"/>
      <c r="R3450" s="19">
        <v>6230</v>
      </c>
      <c r="S3450" s="19" t="str">
        <f>IF(COUNTIF($B$2:B3450,B3450)&gt;1,"重複","")</f>
        <v/>
      </c>
      <c r="T3450" s="19" t="s">
        <v>11124</v>
      </c>
    </row>
    <row r="3451" spans="1:20" s="19" customFormat="1" hidden="1">
      <c r="A3451" s="19">
        <v>720070137</v>
      </c>
      <c r="B3451" s="19">
        <v>20085471</v>
      </c>
      <c r="C3451" s="19" t="s">
        <v>5118</v>
      </c>
      <c r="D3451" s="19" t="s">
        <v>5119</v>
      </c>
      <c r="E3451" s="20">
        <v>39366</v>
      </c>
      <c r="F3451" s="20">
        <v>39538</v>
      </c>
      <c r="G3451" s="19" t="s">
        <v>75</v>
      </c>
      <c r="H3451" s="19" t="s">
        <v>94</v>
      </c>
      <c r="I3451" s="19" t="s">
        <v>5120</v>
      </c>
      <c r="O3451" s="19" t="s">
        <v>10768</v>
      </c>
      <c r="P3451" s="20"/>
      <c r="R3451" s="19">
        <v>6230</v>
      </c>
      <c r="S3451" s="19" t="str">
        <f>IF(COUNTIF($B$2:B3451,B3451)&gt;1,"重複","")</f>
        <v/>
      </c>
      <c r="T3451" s="19" t="s">
        <v>11124</v>
      </c>
    </row>
    <row r="3452" spans="1:20" s="19" customFormat="1" hidden="1">
      <c r="A3452" s="19">
        <v>720070138</v>
      </c>
      <c r="B3452" s="19">
        <v>20085480</v>
      </c>
      <c r="C3452" s="19" t="s">
        <v>13521</v>
      </c>
      <c r="D3452" s="19" t="s">
        <v>13522</v>
      </c>
      <c r="E3452" s="20">
        <v>39331</v>
      </c>
      <c r="F3452" s="20">
        <v>39538</v>
      </c>
      <c r="G3452" s="19" t="s">
        <v>12416</v>
      </c>
      <c r="H3452" s="19" t="s">
        <v>2660</v>
      </c>
      <c r="I3452" s="19" t="s">
        <v>5768</v>
      </c>
      <c r="O3452" s="19" t="s">
        <v>10769</v>
      </c>
      <c r="P3452" s="20"/>
      <c r="S3452" s="19" t="str">
        <f>IF(COUNTIF($B$2:B3452,B3452)&gt;1,"重複","")</f>
        <v/>
      </c>
      <c r="T3452" s="19" t="s">
        <v>12418</v>
      </c>
    </row>
    <row r="3453" spans="1:20" s="19" customFormat="1" hidden="1">
      <c r="A3453" s="19">
        <v>720070139</v>
      </c>
      <c r="B3453" s="19">
        <v>20085675</v>
      </c>
      <c r="C3453" s="19" t="s">
        <v>13523</v>
      </c>
      <c r="D3453" s="19" t="s">
        <v>13524</v>
      </c>
      <c r="E3453" s="20">
        <v>39310</v>
      </c>
      <c r="F3453" s="20">
        <v>39538</v>
      </c>
      <c r="G3453" s="19" t="s">
        <v>12416</v>
      </c>
      <c r="H3453" s="19" t="s">
        <v>76</v>
      </c>
      <c r="I3453" s="19" t="s">
        <v>1780</v>
      </c>
      <c r="O3453" s="19" t="s">
        <v>10776</v>
      </c>
      <c r="P3453" s="20"/>
      <c r="S3453" s="19" t="str">
        <f>IF(COUNTIF($B$2:B3453,B3453)&gt;1,"重複","")</f>
        <v/>
      </c>
      <c r="T3453" s="19" t="s">
        <v>12418</v>
      </c>
    </row>
    <row r="3454" spans="1:20" s="19" customFormat="1" hidden="1">
      <c r="A3454" s="19">
        <v>720070140</v>
      </c>
      <c r="B3454" s="19">
        <v>20085684</v>
      </c>
      <c r="C3454" s="19" t="s">
        <v>2065</v>
      </c>
      <c r="D3454" s="19" t="s">
        <v>13525</v>
      </c>
      <c r="E3454" s="20">
        <v>39310</v>
      </c>
      <c r="F3454" s="20">
        <v>39538</v>
      </c>
      <c r="G3454" s="19" t="s">
        <v>12416</v>
      </c>
      <c r="H3454" s="19" t="s">
        <v>76</v>
      </c>
      <c r="I3454" s="19" t="s">
        <v>1780</v>
      </c>
      <c r="O3454" s="19" t="s">
        <v>10776</v>
      </c>
      <c r="P3454" s="20"/>
      <c r="R3454" s="19">
        <v>0</v>
      </c>
      <c r="S3454" s="19" t="str">
        <f>IF(COUNTIF($B$2:B3454,B3454)&gt;1,"重複","")</f>
        <v/>
      </c>
      <c r="T3454" s="19" t="s">
        <v>12418</v>
      </c>
    </row>
    <row r="3455" spans="1:20" s="19" customFormat="1" hidden="1">
      <c r="A3455" s="19">
        <v>720070141</v>
      </c>
      <c r="B3455" s="19">
        <v>20085693</v>
      </c>
      <c r="C3455" s="19" t="s">
        <v>13526</v>
      </c>
      <c r="D3455" s="19" t="s">
        <v>13527</v>
      </c>
      <c r="E3455" s="20">
        <v>39308</v>
      </c>
      <c r="F3455" s="20">
        <v>39538</v>
      </c>
      <c r="G3455" s="19" t="s">
        <v>12416</v>
      </c>
      <c r="H3455" s="19" t="s">
        <v>76</v>
      </c>
      <c r="I3455" s="19" t="s">
        <v>1780</v>
      </c>
      <c r="O3455" s="19" t="s">
        <v>10776</v>
      </c>
      <c r="P3455" s="20"/>
      <c r="S3455" s="19" t="str">
        <f>IF(COUNTIF($B$2:B3455,B3455)&gt;1,"重複","")</f>
        <v/>
      </c>
      <c r="T3455" s="19" t="s">
        <v>12418</v>
      </c>
    </row>
    <row r="3456" spans="1:20" s="19" customFormat="1" hidden="1">
      <c r="A3456" s="19">
        <v>720070142</v>
      </c>
      <c r="B3456" s="19">
        <v>20085709</v>
      </c>
      <c r="C3456" s="19" t="s">
        <v>13528</v>
      </c>
      <c r="D3456" s="19" t="s">
        <v>13529</v>
      </c>
      <c r="E3456" s="20">
        <v>39309</v>
      </c>
      <c r="F3456" s="20">
        <v>39538</v>
      </c>
      <c r="G3456" s="19" t="s">
        <v>12416</v>
      </c>
      <c r="H3456" s="19" t="s">
        <v>76</v>
      </c>
      <c r="I3456" s="19" t="s">
        <v>1780</v>
      </c>
      <c r="O3456" s="19" t="s">
        <v>10776</v>
      </c>
      <c r="P3456" s="20"/>
      <c r="S3456" s="19" t="str">
        <f>IF(COUNTIF($B$2:B3456,B3456)&gt;1,"重複","")</f>
        <v/>
      </c>
      <c r="T3456" s="19" t="s">
        <v>12418</v>
      </c>
    </row>
    <row r="3457" spans="1:20" s="19" customFormat="1" hidden="1">
      <c r="A3457" s="19">
        <v>720070143</v>
      </c>
      <c r="B3457" s="19">
        <v>20085727</v>
      </c>
      <c r="C3457" s="19" t="s">
        <v>6251</v>
      </c>
      <c r="D3457" s="19" t="s">
        <v>6252</v>
      </c>
      <c r="E3457" s="20">
        <v>39366</v>
      </c>
      <c r="F3457" s="20">
        <v>39538</v>
      </c>
      <c r="G3457" s="19" t="s">
        <v>75</v>
      </c>
      <c r="H3457" s="19" t="s">
        <v>76</v>
      </c>
      <c r="I3457" s="19" t="s">
        <v>2538</v>
      </c>
      <c r="O3457" s="19" t="s">
        <v>10776</v>
      </c>
      <c r="P3457" s="20"/>
      <c r="R3457" s="19">
        <v>5600</v>
      </c>
      <c r="S3457" s="19" t="str">
        <f>IF(COUNTIF($B$2:B3457,B3457)&gt;1,"重複","")</f>
        <v/>
      </c>
      <c r="T3457" s="19" t="s">
        <v>11124</v>
      </c>
    </row>
    <row r="3458" spans="1:20" s="19" customFormat="1" hidden="1">
      <c r="A3458" s="19">
        <v>720070144</v>
      </c>
      <c r="B3458" s="19">
        <v>20085791</v>
      </c>
      <c r="C3458" s="19" t="s">
        <v>6254</v>
      </c>
      <c r="D3458" s="19" t="s">
        <v>6255</v>
      </c>
      <c r="E3458" s="20">
        <v>39366</v>
      </c>
      <c r="F3458" s="20">
        <v>39538</v>
      </c>
      <c r="G3458" s="19" t="s">
        <v>75</v>
      </c>
      <c r="H3458" s="19" t="s">
        <v>28</v>
      </c>
      <c r="I3458" s="19" t="s">
        <v>6256</v>
      </c>
      <c r="O3458" s="19" t="s">
        <v>10787</v>
      </c>
      <c r="P3458" s="20"/>
      <c r="R3458" s="19">
        <v>5230</v>
      </c>
      <c r="S3458" s="19" t="str">
        <f>IF(COUNTIF($B$2:B3458,B3458)&gt;1,"重複","")</f>
        <v/>
      </c>
      <c r="T3458" s="19" t="s">
        <v>11124</v>
      </c>
    </row>
    <row r="3459" spans="1:20" s="19" customFormat="1" hidden="1">
      <c r="A3459" s="19">
        <v>720070145</v>
      </c>
      <c r="B3459" s="19">
        <v>20085806</v>
      </c>
      <c r="C3459" s="19" t="s">
        <v>13530</v>
      </c>
      <c r="D3459" s="19" t="s">
        <v>13531</v>
      </c>
      <c r="E3459" s="20">
        <v>39317</v>
      </c>
      <c r="F3459" s="20">
        <v>39538</v>
      </c>
      <c r="G3459" s="19" t="s">
        <v>12416</v>
      </c>
      <c r="H3459" s="19" t="s">
        <v>28</v>
      </c>
      <c r="I3459" s="19" t="s">
        <v>5792</v>
      </c>
      <c r="O3459" s="19" t="s">
        <v>10787</v>
      </c>
      <c r="P3459" s="20"/>
      <c r="R3459" s="19">
        <v>0</v>
      </c>
      <c r="S3459" s="19" t="str">
        <f>IF(COUNTIF($B$2:B3459,B3459)&gt;1,"重複","")</f>
        <v/>
      </c>
      <c r="T3459" s="19" t="s">
        <v>12418</v>
      </c>
    </row>
    <row r="3460" spans="1:20" s="19" customFormat="1" hidden="1">
      <c r="A3460" s="19">
        <v>720070146</v>
      </c>
      <c r="B3460" s="19">
        <v>20085815</v>
      </c>
      <c r="C3460" s="19" t="s">
        <v>13532</v>
      </c>
      <c r="D3460" s="19" t="s">
        <v>13533</v>
      </c>
      <c r="E3460" s="20">
        <v>39366</v>
      </c>
      <c r="F3460" s="20">
        <v>39538</v>
      </c>
      <c r="G3460" s="19" t="s">
        <v>12416</v>
      </c>
      <c r="H3460" s="19" t="s">
        <v>119</v>
      </c>
      <c r="I3460" s="19" t="s">
        <v>13534</v>
      </c>
      <c r="O3460" s="19" t="s">
        <v>10792</v>
      </c>
      <c r="P3460" s="20"/>
      <c r="S3460" s="19" t="str">
        <f>IF(COUNTIF($B$2:B3460,B3460)&gt;1,"重複","")</f>
        <v/>
      </c>
      <c r="T3460" s="19" t="s">
        <v>12418</v>
      </c>
    </row>
    <row r="3461" spans="1:20" s="19" customFormat="1" hidden="1">
      <c r="A3461" s="19">
        <v>720070147</v>
      </c>
      <c r="B3461" s="19">
        <v>20085959</v>
      </c>
      <c r="C3461" s="19" t="s">
        <v>3159</v>
      </c>
      <c r="D3461" s="19" t="s">
        <v>3160</v>
      </c>
      <c r="E3461" s="20">
        <v>39295</v>
      </c>
      <c r="F3461" s="20">
        <v>39538</v>
      </c>
      <c r="G3461" s="19" t="s">
        <v>75</v>
      </c>
      <c r="H3461" s="19" t="s">
        <v>43</v>
      </c>
      <c r="I3461" s="19" t="s">
        <v>10979</v>
      </c>
      <c r="O3461" s="19" t="s">
        <v>10771</v>
      </c>
      <c r="P3461" s="20">
        <v>41821</v>
      </c>
      <c r="Q3461" s="19" t="s">
        <v>29</v>
      </c>
      <c r="R3461" s="19">
        <v>6100</v>
      </c>
      <c r="S3461" s="19" t="str">
        <f>IF(COUNTIF($B$2:B3461,B3461)&gt;1,"重複","")</f>
        <v/>
      </c>
      <c r="T3461" s="19" t="s">
        <v>11124</v>
      </c>
    </row>
    <row r="3462" spans="1:20" s="19" customFormat="1" hidden="1">
      <c r="A3462" s="19">
        <v>720070148</v>
      </c>
      <c r="B3462" s="19">
        <v>20085968</v>
      </c>
      <c r="C3462" s="19" t="s">
        <v>4146</v>
      </c>
      <c r="D3462" s="19" t="s">
        <v>4147</v>
      </c>
      <c r="E3462" s="20">
        <v>39304</v>
      </c>
      <c r="F3462" s="20">
        <v>39538</v>
      </c>
      <c r="G3462" s="19" t="s">
        <v>75</v>
      </c>
      <c r="H3462" s="19" t="s">
        <v>43</v>
      </c>
      <c r="I3462" s="19" t="s">
        <v>6717</v>
      </c>
      <c r="O3462" s="19" t="s">
        <v>10771</v>
      </c>
      <c r="P3462" s="20"/>
      <c r="R3462" s="19">
        <v>4740</v>
      </c>
      <c r="S3462" s="19" t="str">
        <f>IF(COUNTIF($B$2:B3462,B3462)&gt;1,"重複","")</f>
        <v/>
      </c>
      <c r="T3462" s="19" t="s">
        <v>11124</v>
      </c>
    </row>
    <row r="3463" spans="1:20" s="19" customFormat="1" hidden="1">
      <c r="A3463" s="19">
        <v>720070149</v>
      </c>
      <c r="B3463" s="19">
        <v>20085977</v>
      </c>
      <c r="C3463" s="19" t="s">
        <v>6349</v>
      </c>
      <c r="D3463" s="19" t="s">
        <v>6350</v>
      </c>
      <c r="E3463" s="20">
        <v>39304</v>
      </c>
      <c r="F3463" s="20">
        <v>39538</v>
      </c>
      <c r="G3463" s="19" t="s">
        <v>75</v>
      </c>
      <c r="H3463" s="19" t="s">
        <v>43</v>
      </c>
      <c r="I3463" s="19" t="s">
        <v>589</v>
      </c>
      <c r="O3463" s="19" t="s">
        <v>10771</v>
      </c>
      <c r="P3463" s="20"/>
      <c r="R3463" s="19">
        <v>6100</v>
      </c>
      <c r="S3463" s="19" t="str">
        <f>IF(COUNTIF($B$2:B3463,B3463)&gt;1,"重複","")</f>
        <v/>
      </c>
      <c r="T3463" s="19" t="s">
        <v>11124</v>
      </c>
    </row>
    <row r="3464" spans="1:20" s="19" customFormat="1" hidden="1">
      <c r="A3464" s="19">
        <v>720070150</v>
      </c>
      <c r="B3464" s="19">
        <v>20085986</v>
      </c>
      <c r="C3464" s="19" t="s">
        <v>6351</v>
      </c>
      <c r="D3464" s="19" t="s">
        <v>6352</v>
      </c>
      <c r="E3464" s="20">
        <v>39304</v>
      </c>
      <c r="F3464" s="20">
        <v>39538</v>
      </c>
      <c r="G3464" s="19" t="s">
        <v>75</v>
      </c>
      <c r="H3464" s="19" t="s">
        <v>43</v>
      </c>
      <c r="I3464" s="19" t="s">
        <v>4693</v>
      </c>
      <c r="O3464" s="19" t="s">
        <v>10771</v>
      </c>
      <c r="P3464" s="20"/>
      <c r="R3464" s="19">
        <v>6230</v>
      </c>
      <c r="S3464" s="19" t="str">
        <f>IF(COUNTIF($B$2:B3464,B3464)&gt;1,"重複","")</f>
        <v/>
      </c>
      <c r="T3464" s="19" t="s">
        <v>11124</v>
      </c>
    </row>
    <row r="3465" spans="1:20" s="19" customFormat="1" hidden="1">
      <c r="A3465" s="19">
        <v>720070151</v>
      </c>
      <c r="B3465" s="19">
        <v>20085995</v>
      </c>
      <c r="C3465" s="19" t="s">
        <v>1763</v>
      </c>
      <c r="D3465" s="19" t="s">
        <v>1764</v>
      </c>
      <c r="E3465" s="20">
        <v>39304</v>
      </c>
      <c r="F3465" s="20">
        <v>39538</v>
      </c>
      <c r="G3465" s="19" t="s">
        <v>75</v>
      </c>
      <c r="H3465" s="19" t="s">
        <v>43</v>
      </c>
      <c r="I3465" s="19" t="s">
        <v>238</v>
      </c>
      <c r="O3465" s="19" t="s">
        <v>10771</v>
      </c>
      <c r="P3465" s="20">
        <v>42979</v>
      </c>
      <c r="Q3465" s="19" t="s">
        <v>29</v>
      </c>
      <c r="R3465" s="19">
        <v>6100</v>
      </c>
      <c r="S3465" s="19" t="str">
        <f>IF(COUNTIF($B$2:B3465,B3465)&gt;1,"重複","")</f>
        <v/>
      </c>
      <c r="T3465" s="19" t="s">
        <v>11124</v>
      </c>
    </row>
    <row r="3466" spans="1:20" s="19" customFormat="1" hidden="1">
      <c r="A3466" s="19">
        <v>720070152</v>
      </c>
      <c r="B3466" s="19">
        <v>20086003</v>
      </c>
      <c r="C3466" s="19" t="s">
        <v>1381</v>
      </c>
      <c r="D3466" s="19" t="s">
        <v>1382</v>
      </c>
      <c r="E3466" s="20">
        <v>39304</v>
      </c>
      <c r="F3466" s="20">
        <v>39538</v>
      </c>
      <c r="G3466" s="19" t="s">
        <v>12416</v>
      </c>
      <c r="H3466" s="19" t="s">
        <v>43</v>
      </c>
      <c r="I3466" s="19" t="s">
        <v>1374</v>
      </c>
      <c r="O3466" s="19" t="s">
        <v>10771</v>
      </c>
      <c r="P3466" s="20"/>
      <c r="R3466" s="19">
        <v>6230</v>
      </c>
      <c r="S3466" s="19" t="str">
        <f>IF(COUNTIF($B$2:B3466,B3466)&gt;1,"重複","")</f>
        <v/>
      </c>
      <c r="T3466" s="19" t="s">
        <v>12418</v>
      </c>
    </row>
    <row r="3467" spans="1:20" s="19" customFormat="1" hidden="1">
      <c r="A3467" s="19">
        <v>720070152</v>
      </c>
      <c r="B3467" s="19">
        <v>20015865</v>
      </c>
      <c r="C3467" s="19" t="s">
        <v>1381</v>
      </c>
      <c r="D3467" s="19" t="s">
        <v>1382</v>
      </c>
      <c r="E3467" s="20">
        <v>35898</v>
      </c>
      <c r="F3467" s="20">
        <v>36250</v>
      </c>
      <c r="G3467" s="19" t="s">
        <v>75</v>
      </c>
      <c r="H3467" s="19" t="s">
        <v>43</v>
      </c>
      <c r="O3467" s="19" t="s">
        <v>10771</v>
      </c>
      <c r="P3467" s="20"/>
      <c r="R3467" s="19">
        <v>2370</v>
      </c>
      <c r="S3467" s="19" t="str">
        <f>IF(COUNTIF($B$2:B3467,B3467)&gt;1,"重複","")</f>
        <v/>
      </c>
      <c r="T3467" s="19" t="s">
        <v>11124</v>
      </c>
    </row>
    <row r="3468" spans="1:20" s="19" customFormat="1" hidden="1">
      <c r="A3468" s="19">
        <v>720070153</v>
      </c>
      <c r="B3468" s="19">
        <v>20086012</v>
      </c>
      <c r="C3468" s="19" t="s">
        <v>6257</v>
      </c>
      <c r="D3468" s="19" t="s">
        <v>6258</v>
      </c>
      <c r="E3468" s="20">
        <v>39366</v>
      </c>
      <c r="F3468" s="20">
        <v>39538</v>
      </c>
      <c r="G3468" s="19" t="s">
        <v>75</v>
      </c>
      <c r="H3468" s="19" t="s">
        <v>33</v>
      </c>
      <c r="I3468" s="19" t="s">
        <v>368</v>
      </c>
      <c r="O3468" s="19" t="s">
        <v>10770</v>
      </c>
      <c r="P3468" s="20"/>
      <c r="R3468" s="19">
        <v>6600</v>
      </c>
      <c r="S3468" s="19" t="str">
        <f>IF(COUNTIF($B$2:B3468,B3468)&gt;1,"重複","")</f>
        <v/>
      </c>
      <c r="T3468" s="19" t="s">
        <v>11124</v>
      </c>
    </row>
    <row r="3469" spans="1:20" s="19" customFormat="1" hidden="1">
      <c r="A3469" s="19">
        <v>720070155</v>
      </c>
      <c r="B3469" s="19">
        <v>20086040</v>
      </c>
      <c r="C3469" s="19" t="s">
        <v>13535</v>
      </c>
      <c r="D3469" s="19" t="s">
        <v>13536</v>
      </c>
      <c r="E3469" s="20">
        <v>39366</v>
      </c>
      <c r="F3469" s="20">
        <v>39538</v>
      </c>
      <c r="G3469" s="19" t="s">
        <v>12416</v>
      </c>
      <c r="H3469" s="19" t="s">
        <v>119</v>
      </c>
      <c r="I3469" s="19" t="s">
        <v>2511</v>
      </c>
      <c r="O3469" s="19" t="s">
        <v>10792</v>
      </c>
      <c r="P3469" s="20"/>
      <c r="S3469" s="19" t="str">
        <f>IF(COUNTIF($B$2:B3469,B3469)&gt;1,"重複","")</f>
        <v/>
      </c>
      <c r="T3469" s="19" t="s">
        <v>12418</v>
      </c>
    </row>
    <row r="3470" spans="1:20" s="19" customFormat="1" hidden="1">
      <c r="A3470" s="19">
        <v>720070155</v>
      </c>
      <c r="B3470" s="19">
        <v>20104011</v>
      </c>
      <c r="C3470" s="19" t="s">
        <v>13535</v>
      </c>
      <c r="D3470" s="19" t="s">
        <v>13536</v>
      </c>
      <c r="E3470" s="20">
        <v>40095</v>
      </c>
      <c r="F3470" s="20">
        <v>40268</v>
      </c>
      <c r="G3470" s="19" t="s">
        <v>12416</v>
      </c>
      <c r="H3470" s="19" t="s">
        <v>2660</v>
      </c>
      <c r="I3470" s="19" t="s">
        <v>2118</v>
      </c>
      <c r="O3470" s="19" t="s">
        <v>10769</v>
      </c>
      <c r="P3470" s="20"/>
      <c r="R3470" s="19">
        <v>0</v>
      </c>
      <c r="S3470" s="19" t="str">
        <f>IF(COUNTIF($B$2:B3470,B3470)&gt;1,"重複","")</f>
        <v/>
      </c>
      <c r="T3470" s="19" t="s">
        <v>12418</v>
      </c>
    </row>
    <row r="3471" spans="1:20" s="19" customFormat="1" hidden="1">
      <c r="A3471" s="19">
        <v>720070156</v>
      </c>
      <c r="B3471" s="19">
        <v>20086059</v>
      </c>
      <c r="C3471" s="19" t="s">
        <v>13537</v>
      </c>
      <c r="D3471" s="19" t="s">
        <v>13538</v>
      </c>
      <c r="E3471" s="20">
        <v>39366</v>
      </c>
      <c r="F3471" s="20">
        <v>39538</v>
      </c>
      <c r="G3471" s="19" t="s">
        <v>12416</v>
      </c>
      <c r="H3471" s="19" t="s">
        <v>119</v>
      </c>
      <c r="I3471" s="19" t="s">
        <v>13354</v>
      </c>
      <c r="O3471" s="19" t="s">
        <v>10792</v>
      </c>
      <c r="P3471" s="20"/>
      <c r="R3471" s="19">
        <v>0</v>
      </c>
      <c r="S3471" s="19" t="str">
        <f>IF(COUNTIF($B$2:B3471,B3471)&gt;1,"重複","")</f>
        <v/>
      </c>
      <c r="T3471" s="19" t="s">
        <v>12418</v>
      </c>
    </row>
    <row r="3472" spans="1:20" s="19" customFormat="1" hidden="1">
      <c r="A3472" s="19">
        <v>720070157</v>
      </c>
      <c r="B3472" s="19">
        <v>20086068</v>
      </c>
      <c r="C3472" s="19" t="s">
        <v>5686</v>
      </c>
      <c r="D3472" s="19" t="s">
        <v>5687</v>
      </c>
      <c r="E3472" s="20">
        <v>39366</v>
      </c>
      <c r="F3472" s="20">
        <v>39538</v>
      </c>
      <c r="G3472" s="19" t="s">
        <v>75</v>
      </c>
      <c r="H3472" s="19" t="s">
        <v>119</v>
      </c>
      <c r="I3472" s="19" t="s">
        <v>508</v>
      </c>
      <c r="O3472" s="19" t="s">
        <v>10792</v>
      </c>
      <c r="P3472" s="20"/>
      <c r="R3472" s="19">
        <v>5230</v>
      </c>
      <c r="S3472" s="19" t="str">
        <f>IF(COUNTIF($B$2:B3472,B3472)&gt;1,"重複","")</f>
        <v/>
      </c>
      <c r="T3472" s="19" t="s">
        <v>11124</v>
      </c>
    </row>
    <row r="3473" spans="1:20" s="19" customFormat="1" hidden="1">
      <c r="A3473" s="19">
        <v>720070158</v>
      </c>
      <c r="B3473" s="19">
        <v>20086077</v>
      </c>
      <c r="C3473" s="19" t="s">
        <v>5688</v>
      </c>
      <c r="D3473" s="19" t="s">
        <v>5689</v>
      </c>
      <c r="E3473" s="20">
        <v>39366</v>
      </c>
      <c r="F3473" s="20">
        <v>39538</v>
      </c>
      <c r="G3473" s="19" t="s">
        <v>75</v>
      </c>
      <c r="H3473" s="19" t="s">
        <v>119</v>
      </c>
      <c r="I3473" s="19" t="s">
        <v>508</v>
      </c>
      <c r="O3473" s="19" t="s">
        <v>10792</v>
      </c>
      <c r="P3473" s="20"/>
      <c r="R3473" s="19">
        <v>5230</v>
      </c>
      <c r="S3473" s="19" t="str">
        <f>IF(COUNTIF($B$2:B3473,B3473)&gt;1,"重複","")</f>
        <v/>
      </c>
      <c r="T3473" s="19" t="s">
        <v>11124</v>
      </c>
    </row>
    <row r="3474" spans="1:20" s="19" customFormat="1" hidden="1">
      <c r="A3474" s="19">
        <v>720070159</v>
      </c>
      <c r="B3474" s="19">
        <v>20087313</v>
      </c>
      <c r="C3474" s="19" t="s">
        <v>4595</v>
      </c>
      <c r="D3474" s="19" t="s">
        <v>4596</v>
      </c>
      <c r="E3474" s="20">
        <v>39423</v>
      </c>
      <c r="F3474" s="20">
        <v>39538</v>
      </c>
      <c r="G3474" s="19" t="s">
        <v>75</v>
      </c>
      <c r="H3474" s="19" t="s">
        <v>2660</v>
      </c>
      <c r="I3474" s="19" t="s">
        <v>5259</v>
      </c>
      <c r="O3474" s="19" t="s">
        <v>10769</v>
      </c>
      <c r="P3474" s="20"/>
      <c r="R3474" s="19">
        <v>4740</v>
      </c>
      <c r="S3474" s="19" t="str">
        <f>IF(COUNTIF($B$2:B3474,B3474)&gt;1,"重複","")</f>
        <v/>
      </c>
      <c r="T3474" s="19" t="s">
        <v>11124</v>
      </c>
    </row>
    <row r="3475" spans="1:20" s="19" customFormat="1" hidden="1">
      <c r="A3475" s="19">
        <v>720070159</v>
      </c>
      <c r="B3475" s="19">
        <v>20086086</v>
      </c>
      <c r="C3475" s="19" t="s">
        <v>4595</v>
      </c>
      <c r="D3475" s="19" t="s">
        <v>4596</v>
      </c>
      <c r="E3475" s="20">
        <v>39366</v>
      </c>
      <c r="F3475" s="20">
        <v>39538</v>
      </c>
      <c r="G3475" s="19" t="s">
        <v>75</v>
      </c>
      <c r="H3475" s="19" t="s">
        <v>119</v>
      </c>
      <c r="I3475" s="19" t="s">
        <v>508</v>
      </c>
      <c r="O3475" s="19" t="s">
        <v>10792</v>
      </c>
      <c r="P3475" s="20"/>
      <c r="R3475" s="19">
        <v>4740</v>
      </c>
      <c r="S3475" s="19" t="str">
        <f>IF(COUNTIF($B$2:B3475,B3475)&gt;1,"重複","")</f>
        <v/>
      </c>
      <c r="T3475" s="19" t="s">
        <v>11124</v>
      </c>
    </row>
    <row r="3476" spans="1:20" s="19" customFormat="1" hidden="1">
      <c r="A3476" s="19">
        <v>720070160</v>
      </c>
      <c r="B3476" s="19">
        <v>20086095</v>
      </c>
      <c r="C3476" s="19" t="s">
        <v>5974</v>
      </c>
      <c r="D3476" s="19" t="s">
        <v>5975</v>
      </c>
      <c r="E3476" s="20">
        <v>39366</v>
      </c>
      <c r="F3476" s="20">
        <v>39538</v>
      </c>
      <c r="G3476" s="19" t="s">
        <v>75</v>
      </c>
      <c r="H3476" s="19" t="s">
        <v>119</v>
      </c>
      <c r="I3476" s="19" t="s">
        <v>508</v>
      </c>
      <c r="O3476" s="19" t="s">
        <v>10792</v>
      </c>
      <c r="P3476" s="20"/>
      <c r="R3476" s="19">
        <v>4740</v>
      </c>
      <c r="S3476" s="19" t="str">
        <f>IF(COUNTIF($B$2:B3476,B3476)&gt;1,"重複","")</f>
        <v/>
      </c>
      <c r="T3476" s="19" t="s">
        <v>11124</v>
      </c>
    </row>
    <row r="3477" spans="1:20" s="19" customFormat="1" hidden="1">
      <c r="A3477" s="19">
        <v>720070161</v>
      </c>
      <c r="B3477" s="19">
        <v>20138868</v>
      </c>
      <c r="C3477" s="19" t="s">
        <v>944</v>
      </c>
      <c r="D3477" s="19" t="s">
        <v>945</v>
      </c>
      <c r="E3477" s="20">
        <v>41549</v>
      </c>
      <c r="F3477" s="20">
        <v>41729</v>
      </c>
      <c r="G3477" s="19" t="s">
        <v>75</v>
      </c>
      <c r="H3477" s="19" t="s">
        <v>1545</v>
      </c>
      <c r="I3477" s="19" t="s">
        <v>2603</v>
      </c>
      <c r="O3477" s="19" t="s">
        <v>10772</v>
      </c>
      <c r="P3477" s="20">
        <v>42283</v>
      </c>
      <c r="Q3477" s="19" t="s">
        <v>29</v>
      </c>
      <c r="R3477" s="19">
        <v>5230</v>
      </c>
      <c r="S3477" s="19" t="str">
        <f>IF(COUNTIF($B$2:B3477,B3477)&gt;1,"重複","")</f>
        <v/>
      </c>
      <c r="T3477" s="19" t="s">
        <v>11124</v>
      </c>
    </row>
    <row r="3478" spans="1:20" s="19" customFormat="1" hidden="1">
      <c r="A3478" s="19">
        <v>720070161</v>
      </c>
      <c r="B3478" s="19">
        <v>20089116</v>
      </c>
      <c r="C3478" s="19" t="s">
        <v>944</v>
      </c>
      <c r="D3478" s="19" t="s">
        <v>945</v>
      </c>
      <c r="E3478" s="20">
        <v>39730</v>
      </c>
      <c r="F3478" s="20">
        <v>39903</v>
      </c>
      <c r="G3478" s="19" t="s">
        <v>75</v>
      </c>
      <c r="H3478" s="19" t="s">
        <v>74</v>
      </c>
      <c r="I3478" s="19" t="s">
        <v>309</v>
      </c>
      <c r="O3478" s="19" t="s">
        <v>10819</v>
      </c>
      <c r="P3478" s="20">
        <v>42646</v>
      </c>
      <c r="Q3478" s="19" t="s">
        <v>29</v>
      </c>
      <c r="R3478" s="19">
        <v>5230</v>
      </c>
      <c r="S3478" s="19" t="str">
        <f>IF(COUNTIF($B$2:B3478,B3478)&gt;1,"重複","")</f>
        <v/>
      </c>
      <c r="T3478" s="19" t="s">
        <v>11124</v>
      </c>
    </row>
    <row r="3479" spans="1:20" s="19" customFormat="1" hidden="1">
      <c r="A3479" s="19">
        <v>720070161</v>
      </c>
      <c r="B3479" s="19">
        <v>20086101</v>
      </c>
      <c r="C3479" s="19" t="s">
        <v>944</v>
      </c>
      <c r="D3479" s="19" t="s">
        <v>945</v>
      </c>
      <c r="E3479" s="20">
        <v>39366</v>
      </c>
      <c r="F3479" s="20">
        <v>39538</v>
      </c>
      <c r="G3479" s="19" t="s">
        <v>75</v>
      </c>
      <c r="H3479" s="19" t="s">
        <v>119</v>
      </c>
      <c r="I3479" s="19" t="s">
        <v>309</v>
      </c>
      <c r="O3479" s="19" t="s">
        <v>10792</v>
      </c>
      <c r="P3479" s="20"/>
      <c r="R3479" s="19">
        <v>4740</v>
      </c>
      <c r="S3479" s="19" t="str">
        <f>IF(COUNTIF($B$2:B3479,B3479)&gt;1,"重複","")</f>
        <v/>
      </c>
      <c r="T3479" s="19" t="s">
        <v>11124</v>
      </c>
    </row>
    <row r="3480" spans="1:20" s="19" customFormat="1" hidden="1">
      <c r="A3480" s="19">
        <v>720070162</v>
      </c>
      <c r="B3480" s="19">
        <v>20086110</v>
      </c>
      <c r="C3480" s="19" t="s">
        <v>6259</v>
      </c>
      <c r="D3480" s="19" t="s">
        <v>6260</v>
      </c>
      <c r="E3480" s="20">
        <v>39366</v>
      </c>
      <c r="F3480" s="20">
        <v>39538</v>
      </c>
      <c r="G3480" s="19" t="s">
        <v>75</v>
      </c>
      <c r="H3480" s="19" t="s">
        <v>119</v>
      </c>
      <c r="I3480" s="19" t="s">
        <v>6261</v>
      </c>
      <c r="O3480" s="19" t="s">
        <v>10792</v>
      </c>
      <c r="P3480" s="20"/>
      <c r="R3480" s="19">
        <v>6100</v>
      </c>
      <c r="S3480" s="19" t="str">
        <f>IF(COUNTIF($B$2:B3480,B3480)&gt;1,"重複","")</f>
        <v/>
      </c>
      <c r="T3480" s="19" t="s">
        <v>11124</v>
      </c>
    </row>
    <row r="3481" spans="1:20" s="19" customFormat="1" hidden="1">
      <c r="A3481" s="19">
        <v>720070163</v>
      </c>
      <c r="B3481" s="19">
        <v>20086021</v>
      </c>
      <c r="C3481" s="19" t="s">
        <v>6325</v>
      </c>
      <c r="D3481" s="19" t="s">
        <v>6326</v>
      </c>
      <c r="E3481" s="20">
        <v>39328</v>
      </c>
      <c r="F3481" s="20">
        <v>39538</v>
      </c>
      <c r="G3481" s="19" t="s">
        <v>75</v>
      </c>
      <c r="H3481" s="19" t="s">
        <v>94</v>
      </c>
      <c r="I3481" s="19" t="s">
        <v>6327</v>
      </c>
      <c r="O3481" s="19" t="s">
        <v>10768</v>
      </c>
      <c r="P3481" s="20"/>
      <c r="R3481" s="19">
        <v>6100</v>
      </c>
      <c r="S3481" s="19" t="str">
        <f>IF(COUNTIF($B$2:B3481,B3481)&gt;1,"重複","")</f>
        <v/>
      </c>
      <c r="T3481" s="19" t="s">
        <v>11124</v>
      </c>
    </row>
    <row r="3482" spans="1:20" s="19" customFormat="1" hidden="1">
      <c r="A3482" s="19">
        <v>720070164</v>
      </c>
      <c r="B3482" s="19">
        <v>20086138</v>
      </c>
      <c r="C3482" s="19" t="s">
        <v>5787</v>
      </c>
      <c r="D3482" s="19" t="s">
        <v>5788</v>
      </c>
      <c r="E3482" s="20">
        <v>39333</v>
      </c>
      <c r="F3482" s="20">
        <v>39538</v>
      </c>
      <c r="G3482" s="19" t="s">
        <v>75</v>
      </c>
      <c r="H3482" s="19" t="s">
        <v>28</v>
      </c>
      <c r="I3482" s="19" t="s">
        <v>5789</v>
      </c>
      <c r="O3482" s="19" t="s">
        <v>10787</v>
      </c>
      <c r="P3482" s="20"/>
      <c r="R3482" s="19">
        <v>6100</v>
      </c>
      <c r="S3482" s="19" t="str">
        <f>IF(COUNTIF($B$2:B3482,B3482)&gt;1,"重複","")</f>
        <v/>
      </c>
      <c r="T3482" s="19" t="s">
        <v>11124</v>
      </c>
    </row>
    <row r="3483" spans="1:20" s="19" customFormat="1" hidden="1">
      <c r="A3483" s="19">
        <v>720070165</v>
      </c>
      <c r="B3483" s="19">
        <v>20086129</v>
      </c>
      <c r="C3483" s="19" t="s">
        <v>6308</v>
      </c>
      <c r="D3483" s="19" t="s">
        <v>6309</v>
      </c>
      <c r="E3483" s="20">
        <v>39349</v>
      </c>
      <c r="F3483" s="20">
        <v>39538</v>
      </c>
      <c r="G3483" s="19" t="s">
        <v>75</v>
      </c>
      <c r="H3483" s="19" t="s">
        <v>76</v>
      </c>
      <c r="I3483" s="19" t="s">
        <v>6310</v>
      </c>
      <c r="O3483" s="19" t="s">
        <v>10776</v>
      </c>
      <c r="P3483" s="20"/>
      <c r="R3483" s="19">
        <v>6600</v>
      </c>
      <c r="S3483" s="19" t="str">
        <f>IF(COUNTIF($B$2:B3483,B3483)&gt;1,"重複","")</f>
        <v/>
      </c>
      <c r="T3483" s="19" t="s">
        <v>11124</v>
      </c>
    </row>
    <row r="3484" spans="1:20" s="19" customFormat="1" hidden="1">
      <c r="A3484" s="19">
        <v>720070166</v>
      </c>
      <c r="B3484" s="19">
        <v>20086156</v>
      </c>
      <c r="C3484" s="19" t="s">
        <v>6264</v>
      </c>
      <c r="D3484" s="19" t="s">
        <v>6265</v>
      </c>
      <c r="E3484" s="20">
        <v>39366</v>
      </c>
      <c r="F3484" s="20">
        <v>39538</v>
      </c>
      <c r="G3484" s="19" t="s">
        <v>75</v>
      </c>
      <c r="H3484" s="19" t="s">
        <v>28</v>
      </c>
      <c r="I3484" s="19" t="s">
        <v>5503</v>
      </c>
      <c r="O3484" s="19" t="s">
        <v>10787</v>
      </c>
      <c r="P3484" s="20"/>
      <c r="R3484" s="19">
        <v>6600</v>
      </c>
      <c r="S3484" s="19" t="str">
        <f>IF(COUNTIF($B$2:B3484,B3484)&gt;1,"重複","")</f>
        <v/>
      </c>
      <c r="T3484" s="19" t="s">
        <v>11124</v>
      </c>
    </row>
    <row r="3485" spans="1:20" s="19" customFormat="1" hidden="1">
      <c r="A3485" s="19">
        <v>720070167</v>
      </c>
      <c r="B3485" s="19">
        <v>20020240</v>
      </c>
      <c r="C3485" s="19" t="s">
        <v>5750</v>
      </c>
      <c r="D3485" s="19" t="s">
        <v>5751</v>
      </c>
      <c r="E3485" s="20">
        <v>36251</v>
      </c>
      <c r="F3485" s="20">
        <v>36616</v>
      </c>
      <c r="G3485" s="19" t="s">
        <v>75</v>
      </c>
      <c r="H3485" s="19" t="s">
        <v>94</v>
      </c>
      <c r="I3485" s="19" t="s">
        <v>1293</v>
      </c>
      <c r="O3485" s="19" t="s">
        <v>10768</v>
      </c>
      <c r="P3485" s="20"/>
      <c r="S3485" s="19" t="str">
        <f>IF(COUNTIF($B$2:B3485,B3485)&gt;1,"重複","")</f>
        <v/>
      </c>
      <c r="T3485" s="19" t="s">
        <v>11124</v>
      </c>
    </row>
    <row r="3486" spans="1:20" s="19" customFormat="1" hidden="1">
      <c r="A3486" s="19">
        <v>720070168</v>
      </c>
      <c r="B3486" s="19">
        <v>20086192</v>
      </c>
      <c r="C3486" s="19" t="s">
        <v>5506</v>
      </c>
      <c r="D3486" s="19" t="s">
        <v>5507</v>
      </c>
      <c r="E3486" s="20">
        <v>39366</v>
      </c>
      <c r="F3486" s="20">
        <v>39538</v>
      </c>
      <c r="G3486" s="19" t="s">
        <v>75</v>
      </c>
      <c r="H3486" s="19" t="s">
        <v>94</v>
      </c>
      <c r="I3486" s="19" t="s">
        <v>1262</v>
      </c>
      <c r="O3486" s="19" t="s">
        <v>10768</v>
      </c>
      <c r="P3486" s="20"/>
      <c r="R3486" s="19">
        <v>6230</v>
      </c>
      <c r="S3486" s="19" t="str">
        <f>IF(COUNTIF($B$2:B3486,B3486)&gt;1,"重複","")</f>
        <v/>
      </c>
      <c r="T3486" s="19" t="s">
        <v>11124</v>
      </c>
    </row>
    <row r="3487" spans="1:20" s="19" customFormat="1" hidden="1">
      <c r="A3487" s="19">
        <v>720070169</v>
      </c>
      <c r="B3487" s="19">
        <v>20086208</v>
      </c>
      <c r="C3487" s="19" t="s">
        <v>3245</v>
      </c>
      <c r="D3487" s="19" t="s">
        <v>3246</v>
      </c>
      <c r="E3487" s="20">
        <v>39366</v>
      </c>
      <c r="F3487" s="20">
        <v>39538</v>
      </c>
      <c r="G3487" s="19" t="s">
        <v>75</v>
      </c>
      <c r="H3487" s="19" t="s">
        <v>94</v>
      </c>
      <c r="I3487" s="19" t="s">
        <v>1262</v>
      </c>
      <c r="O3487" s="19" t="s">
        <v>10768</v>
      </c>
      <c r="P3487" s="20">
        <v>41374</v>
      </c>
      <c r="Q3487" s="19" t="s">
        <v>29</v>
      </c>
      <c r="R3487" s="19">
        <v>6230</v>
      </c>
      <c r="S3487" s="19" t="str">
        <f>IF(COUNTIF($B$2:B3487,B3487)&gt;1,"重複","")</f>
        <v/>
      </c>
      <c r="T3487" s="19" t="s">
        <v>11124</v>
      </c>
    </row>
    <row r="3488" spans="1:20" s="19" customFormat="1" hidden="1">
      <c r="A3488" s="19">
        <v>720070170</v>
      </c>
      <c r="B3488" s="19">
        <v>20086217</v>
      </c>
      <c r="C3488" s="19" t="s">
        <v>6266</v>
      </c>
      <c r="D3488" s="19" t="s">
        <v>6267</v>
      </c>
      <c r="E3488" s="20">
        <v>39366</v>
      </c>
      <c r="F3488" s="20">
        <v>39538</v>
      </c>
      <c r="G3488" s="19" t="s">
        <v>75</v>
      </c>
      <c r="H3488" s="19" t="s">
        <v>94</v>
      </c>
      <c r="I3488" s="19" t="s">
        <v>1262</v>
      </c>
      <c r="O3488" s="19" t="s">
        <v>10768</v>
      </c>
      <c r="P3488" s="20"/>
      <c r="R3488" s="19">
        <v>6230</v>
      </c>
      <c r="S3488" s="19" t="str">
        <f>IF(COUNTIF($B$2:B3488,B3488)&gt;1,"重複","")</f>
        <v/>
      </c>
      <c r="T3488" s="19" t="s">
        <v>11124</v>
      </c>
    </row>
    <row r="3489" spans="1:20" s="19" customFormat="1" hidden="1">
      <c r="A3489" s="19">
        <v>720070171</v>
      </c>
      <c r="B3489" s="19">
        <v>20086226</v>
      </c>
      <c r="C3489" s="19" t="s">
        <v>13539</v>
      </c>
      <c r="D3489" s="19" t="s">
        <v>13540</v>
      </c>
      <c r="E3489" s="20">
        <v>39310</v>
      </c>
      <c r="F3489" s="20">
        <v>39538</v>
      </c>
      <c r="G3489" s="19" t="s">
        <v>12416</v>
      </c>
      <c r="H3489" s="19" t="s">
        <v>43</v>
      </c>
      <c r="I3489" s="19" t="s">
        <v>2267</v>
      </c>
      <c r="O3489" s="19" t="s">
        <v>10771</v>
      </c>
      <c r="P3489" s="20"/>
      <c r="S3489" s="19" t="str">
        <f>IF(COUNTIF($B$2:B3489,B3489)&gt;1,"重複","")</f>
        <v/>
      </c>
      <c r="T3489" s="19" t="s">
        <v>12418</v>
      </c>
    </row>
    <row r="3490" spans="1:20" s="19" customFormat="1" hidden="1">
      <c r="A3490" s="19">
        <v>720070172</v>
      </c>
      <c r="B3490" s="19">
        <v>20082261</v>
      </c>
      <c r="C3490" s="19" t="s">
        <v>6597</v>
      </c>
      <c r="D3490" s="19" t="s">
        <v>6598</v>
      </c>
      <c r="E3490" s="20">
        <v>39178</v>
      </c>
      <c r="F3490" s="20">
        <v>39538</v>
      </c>
      <c r="G3490" s="19" t="s">
        <v>75</v>
      </c>
      <c r="H3490" s="19" t="s">
        <v>108</v>
      </c>
      <c r="I3490" s="19" t="s">
        <v>5524</v>
      </c>
      <c r="O3490" s="19" t="s">
        <v>10806</v>
      </c>
      <c r="P3490" s="20"/>
      <c r="R3490" s="19">
        <v>2380</v>
      </c>
      <c r="S3490" s="19" t="str">
        <f>IF(COUNTIF($B$2:B3490,B3490)&gt;1,"重複","")</f>
        <v/>
      </c>
      <c r="T3490" s="19" t="s">
        <v>11124</v>
      </c>
    </row>
    <row r="3491" spans="1:20" s="19" customFormat="1" hidden="1">
      <c r="A3491" s="19">
        <v>720070173</v>
      </c>
      <c r="B3491" s="19">
        <v>20086305</v>
      </c>
      <c r="C3491" s="19" t="s">
        <v>6311</v>
      </c>
      <c r="D3491" s="19" t="s">
        <v>6312</v>
      </c>
      <c r="E3491" s="20">
        <v>39349</v>
      </c>
      <c r="F3491" s="20">
        <v>39538</v>
      </c>
      <c r="G3491" s="19" t="s">
        <v>75</v>
      </c>
      <c r="H3491" s="19" t="s">
        <v>76</v>
      </c>
      <c r="I3491" s="19" t="s">
        <v>6313</v>
      </c>
      <c r="O3491" s="19" t="s">
        <v>10776</v>
      </c>
      <c r="P3491" s="20"/>
      <c r="R3491" s="19">
        <v>6100</v>
      </c>
      <c r="S3491" s="19" t="str">
        <f>IF(COUNTIF($B$2:B3491,B3491)&gt;1,"重複","")</f>
        <v/>
      </c>
      <c r="T3491" s="19" t="s">
        <v>11124</v>
      </c>
    </row>
    <row r="3492" spans="1:20" s="19" customFormat="1" hidden="1">
      <c r="A3492" s="19">
        <v>720070175</v>
      </c>
      <c r="B3492" s="19">
        <v>20086332</v>
      </c>
      <c r="C3492" s="19" t="s">
        <v>13541</v>
      </c>
      <c r="D3492" s="19" t="s">
        <v>13542</v>
      </c>
      <c r="E3492" s="20">
        <v>39366</v>
      </c>
      <c r="F3492" s="20">
        <v>39538</v>
      </c>
      <c r="G3492" s="19" t="s">
        <v>12416</v>
      </c>
      <c r="H3492" s="19" t="s">
        <v>76</v>
      </c>
      <c r="I3492" s="19" t="s">
        <v>13543</v>
      </c>
      <c r="O3492" s="19" t="s">
        <v>10776</v>
      </c>
      <c r="P3492" s="20"/>
      <c r="S3492" s="19" t="str">
        <f>IF(COUNTIF($B$2:B3492,B3492)&gt;1,"重複","")</f>
        <v/>
      </c>
      <c r="T3492" s="19" t="s">
        <v>12418</v>
      </c>
    </row>
    <row r="3493" spans="1:20" s="19" customFormat="1" hidden="1">
      <c r="A3493" s="19">
        <v>720070176</v>
      </c>
      <c r="B3493" s="19">
        <v>20086341</v>
      </c>
      <c r="C3493" s="19" t="s">
        <v>3474</v>
      </c>
      <c r="D3493" s="19" t="s">
        <v>3475</v>
      </c>
      <c r="E3493" s="20">
        <v>39366</v>
      </c>
      <c r="F3493" s="20">
        <v>39538</v>
      </c>
      <c r="G3493" s="19" t="s">
        <v>75</v>
      </c>
      <c r="H3493" s="19" t="s">
        <v>76</v>
      </c>
      <c r="I3493" s="19" t="s">
        <v>3476</v>
      </c>
      <c r="O3493" s="19" t="s">
        <v>10776</v>
      </c>
      <c r="P3493" s="20">
        <v>41549</v>
      </c>
      <c r="Q3493" s="19" t="s">
        <v>29</v>
      </c>
      <c r="R3493" s="19">
        <v>4740</v>
      </c>
      <c r="S3493" s="19" t="str">
        <f>IF(COUNTIF($B$2:B3493,B3493)&gt;1,"重複","")</f>
        <v/>
      </c>
      <c r="T3493" s="19" t="s">
        <v>11124</v>
      </c>
    </row>
    <row r="3494" spans="1:20" s="19" customFormat="1" hidden="1">
      <c r="A3494" s="19">
        <v>720070177</v>
      </c>
      <c r="B3494" s="19">
        <v>20086351</v>
      </c>
      <c r="C3494" s="19" t="s">
        <v>3477</v>
      </c>
      <c r="D3494" s="19" t="s">
        <v>3478</v>
      </c>
      <c r="E3494" s="20">
        <v>39366</v>
      </c>
      <c r="F3494" s="20">
        <v>39538</v>
      </c>
      <c r="G3494" s="19" t="s">
        <v>75</v>
      </c>
      <c r="H3494" s="19" t="s">
        <v>76</v>
      </c>
      <c r="I3494" s="19" t="s">
        <v>1088</v>
      </c>
      <c r="O3494" s="19" t="s">
        <v>10776</v>
      </c>
      <c r="P3494" s="20">
        <v>41549</v>
      </c>
      <c r="Q3494" s="19" t="s">
        <v>29</v>
      </c>
      <c r="R3494" s="19">
        <v>5230</v>
      </c>
      <c r="S3494" s="19" t="str">
        <f>IF(COUNTIF($B$2:B3494,B3494)&gt;1,"重複","")</f>
        <v/>
      </c>
      <c r="T3494" s="19" t="s">
        <v>11124</v>
      </c>
    </row>
    <row r="3495" spans="1:20" s="19" customFormat="1" hidden="1">
      <c r="A3495" s="19">
        <v>720070178</v>
      </c>
      <c r="B3495" s="19">
        <v>20086147</v>
      </c>
      <c r="C3495" s="19" t="s">
        <v>6262</v>
      </c>
      <c r="D3495" s="19" t="s">
        <v>6263</v>
      </c>
      <c r="E3495" s="20">
        <v>39366</v>
      </c>
      <c r="F3495" s="20">
        <v>39538</v>
      </c>
      <c r="G3495" s="19" t="s">
        <v>75</v>
      </c>
      <c r="H3495" s="19" t="s">
        <v>2660</v>
      </c>
      <c r="I3495" s="19" t="s">
        <v>2118</v>
      </c>
      <c r="O3495" s="19" t="s">
        <v>10769</v>
      </c>
      <c r="P3495" s="20"/>
      <c r="R3495" s="19">
        <v>5730</v>
      </c>
      <c r="S3495" s="19" t="str">
        <f>IF(COUNTIF($B$2:B3495,B3495)&gt;1,"重複","")</f>
        <v/>
      </c>
      <c r="T3495" s="19" t="s">
        <v>11124</v>
      </c>
    </row>
    <row r="3496" spans="1:20" s="19" customFormat="1" hidden="1">
      <c r="A3496" s="19">
        <v>720070179</v>
      </c>
      <c r="B3496" s="19">
        <v>20086360</v>
      </c>
      <c r="C3496" s="19" t="s">
        <v>6268</v>
      </c>
      <c r="D3496" s="19" t="s">
        <v>6269</v>
      </c>
      <c r="E3496" s="20">
        <v>39366</v>
      </c>
      <c r="F3496" s="20">
        <v>39538</v>
      </c>
      <c r="G3496" s="19" t="s">
        <v>75</v>
      </c>
      <c r="H3496" s="19" t="s">
        <v>2660</v>
      </c>
      <c r="I3496" s="19" t="s">
        <v>2118</v>
      </c>
      <c r="O3496" s="19" t="s">
        <v>10769</v>
      </c>
      <c r="P3496" s="20"/>
      <c r="R3496" s="19">
        <v>6230</v>
      </c>
      <c r="S3496" s="19" t="str">
        <f>IF(COUNTIF($B$2:B3496,B3496)&gt;1,"重複","")</f>
        <v/>
      </c>
      <c r="T3496" s="19" t="s">
        <v>11124</v>
      </c>
    </row>
    <row r="3497" spans="1:20" s="19" customFormat="1" hidden="1">
      <c r="A3497" s="19">
        <v>720070180</v>
      </c>
      <c r="B3497" s="19">
        <v>20086379</v>
      </c>
      <c r="C3497" s="19" t="s">
        <v>6270</v>
      </c>
      <c r="D3497" s="19" t="s">
        <v>6271</v>
      </c>
      <c r="E3497" s="20">
        <v>39366</v>
      </c>
      <c r="F3497" s="20">
        <v>39538</v>
      </c>
      <c r="G3497" s="19" t="s">
        <v>75</v>
      </c>
      <c r="H3497" s="19" t="s">
        <v>2660</v>
      </c>
      <c r="I3497" s="19" t="s">
        <v>2118</v>
      </c>
      <c r="O3497" s="19" t="s">
        <v>10769</v>
      </c>
      <c r="P3497" s="20"/>
      <c r="R3497" s="19">
        <v>6600</v>
      </c>
      <c r="S3497" s="19" t="str">
        <f>IF(COUNTIF($B$2:B3497,B3497)&gt;1,"重複","")</f>
        <v/>
      </c>
      <c r="T3497" s="19" t="s">
        <v>11124</v>
      </c>
    </row>
    <row r="3498" spans="1:20" s="19" customFormat="1" hidden="1">
      <c r="A3498" s="19">
        <v>720070181</v>
      </c>
      <c r="B3498" s="19">
        <v>20086388</v>
      </c>
      <c r="C3498" s="19" t="s">
        <v>6112</v>
      </c>
      <c r="D3498" s="19" t="s">
        <v>6113</v>
      </c>
      <c r="E3498" s="20">
        <v>39492</v>
      </c>
      <c r="F3498" s="20">
        <v>39538</v>
      </c>
      <c r="G3498" s="19" t="s">
        <v>75</v>
      </c>
      <c r="H3498" s="19" t="s">
        <v>2660</v>
      </c>
      <c r="I3498" s="19" t="s">
        <v>2118</v>
      </c>
      <c r="O3498" s="19" t="s">
        <v>10769</v>
      </c>
      <c r="P3498" s="20"/>
      <c r="R3498" s="19">
        <v>5230</v>
      </c>
      <c r="S3498" s="19" t="str">
        <f>IF(COUNTIF($B$2:B3498,B3498)&gt;1,"重複","")</f>
        <v/>
      </c>
      <c r="T3498" s="19" t="s">
        <v>11124</v>
      </c>
    </row>
    <row r="3499" spans="1:20" s="19" customFormat="1" hidden="1">
      <c r="A3499" s="19">
        <v>720070182</v>
      </c>
      <c r="B3499" s="19">
        <v>20086397</v>
      </c>
      <c r="C3499" s="19" t="s">
        <v>6272</v>
      </c>
      <c r="D3499" s="19" t="s">
        <v>6273</v>
      </c>
      <c r="E3499" s="20">
        <v>39366</v>
      </c>
      <c r="F3499" s="20">
        <v>39538</v>
      </c>
      <c r="G3499" s="19" t="s">
        <v>75</v>
      </c>
      <c r="H3499" s="19" t="s">
        <v>2660</v>
      </c>
      <c r="I3499" s="19" t="s">
        <v>2118</v>
      </c>
      <c r="O3499" s="19" t="s">
        <v>10769</v>
      </c>
      <c r="P3499" s="20"/>
      <c r="R3499" s="19">
        <v>6230</v>
      </c>
      <c r="S3499" s="19" t="str">
        <f>IF(COUNTIF($B$2:B3499,B3499)&gt;1,"重複","")</f>
        <v/>
      </c>
      <c r="T3499" s="19" t="s">
        <v>11124</v>
      </c>
    </row>
    <row r="3500" spans="1:20" s="19" customFormat="1" hidden="1">
      <c r="A3500" s="19">
        <v>720070183</v>
      </c>
      <c r="B3500" s="19">
        <v>20086402</v>
      </c>
      <c r="C3500" s="19" t="s">
        <v>6274</v>
      </c>
      <c r="D3500" s="19" t="s">
        <v>6275</v>
      </c>
      <c r="E3500" s="20">
        <v>39366</v>
      </c>
      <c r="F3500" s="20">
        <v>39538</v>
      </c>
      <c r="G3500" s="19" t="s">
        <v>75</v>
      </c>
      <c r="H3500" s="19" t="s">
        <v>2660</v>
      </c>
      <c r="I3500" s="19" t="s">
        <v>2118</v>
      </c>
      <c r="O3500" s="19" t="s">
        <v>10769</v>
      </c>
      <c r="P3500" s="20"/>
      <c r="R3500" s="19">
        <v>5730</v>
      </c>
      <c r="S3500" s="19" t="str">
        <f>IF(COUNTIF($B$2:B3500,B3500)&gt;1,"重複","")</f>
        <v/>
      </c>
      <c r="T3500" s="19" t="s">
        <v>11124</v>
      </c>
    </row>
    <row r="3501" spans="1:20" s="19" customFormat="1" hidden="1">
      <c r="A3501" s="19">
        <v>720070184</v>
      </c>
      <c r="B3501" s="19">
        <v>20086546</v>
      </c>
      <c r="C3501" s="19" t="s">
        <v>2005</v>
      </c>
      <c r="D3501" s="19" t="s">
        <v>2006</v>
      </c>
      <c r="E3501" s="20">
        <v>39366</v>
      </c>
      <c r="F3501" s="20">
        <v>39538</v>
      </c>
      <c r="G3501" s="19" t="s">
        <v>75</v>
      </c>
      <c r="H3501" s="19" t="s">
        <v>2718</v>
      </c>
      <c r="I3501" s="19" t="s">
        <v>12065</v>
      </c>
      <c r="O3501" s="19" t="s">
        <v>10865</v>
      </c>
      <c r="P3501" s="20"/>
      <c r="R3501" s="19">
        <v>5230</v>
      </c>
      <c r="S3501" s="19" t="str">
        <f>IF(COUNTIF($B$2:B3501,B3501)&gt;1,"重複","")</f>
        <v/>
      </c>
      <c r="T3501" s="19" t="s">
        <v>11124</v>
      </c>
    </row>
    <row r="3502" spans="1:20" s="19" customFormat="1" hidden="1">
      <c r="A3502" s="19">
        <v>720070185</v>
      </c>
      <c r="B3502" s="19">
        <v>20086607</v>
      </c>
      <c r="C3502" s="19" t="s">
        <v>6294</v>
      </c>
      <c r="D3502" s="19" t="s">
        <v>6295</v>
      </c>
      <c r="E3502" s="20">
        <v>39356</v>
      </c>
      <c r="F3502" s="20">
        <v>39538</v>
      </c>
      <c r="G3502" s="19" t="s">
        <v>75</v>
      </c>
      <c r="H3502" s="19" t="s">
        <v>43</v>
      </c>
      <c r="I3502" s="19" t="s">
        <v>4676</v>
      </c>
      <c r="O3502" s="19" t="s">
        <v>10771</v>
      </c>
      <c r="P3502" s="20"/>
      <c r="R3502" s="19">
        <v>6600</v>
      </c>
      <c r="S3502" s="19" t="str">
        <f>IF(COUNTIF($B$2:B3502,B3502)&gt;1,"重複","")</f>
        <v/>
      </c>
      <c r="T3502" s="19" t="s">
        <v>11124</v>
      </c>
    </row>
    <row r="3503" spans="1:20" s="22" customFormat="1" hidden="1">
      <c r="A3503" s="22">
        <v>720070186</v>
      </c>
      <c r="B3503" s="22">
        <v>20086616</v>
      </c>
      <c r="C3503" s="22" t="s">
        <v>1383</v>
      </c>
      <c r="D3503" s="22" t="s">
        <v>1384</v>
      </c>
      <c r="E3503" s="23">
        <v>44756</v>
      </c>
      <c r="F3503" s="23">
        <v>45016</v>
      </c>
      <c r="G3503" s="22" t="s">
        <v>75</v>
      </c>
      <c r="H3503" s="22" t="s">
        <v>43</v>
      </c>
      <c r="I3503" s="22" t="s">
        <v>1575</v>
      </c>
      <c r="O3503" s="22" t="s">
        <v>10771</v>
      </c>
      <c r="P3503" s="24">
        <v>42522</v>
      </c>
      <c r="Q3503" s="22" t="s">
        <v>29</v>
      </c>
      <c r="R3503" s="22">
        <v>6230</v>
      </c>
      <c r="S3503" s="22" t="str">
        <f>IF(COUNTIF($B$2:B3503,B3503)&gt;1,"重複","")</f>
        <v/>
      </c>
      <c r="T3503" s="22" t="s">
        <v>10765</v>
      </c>
    </row>
    <row r="3504" spans="1:20" s="22" customFormat="1" hidden="1">
      <c r="A3504" s="22">
        <v>720070187</v>
      </c>
      <c r="B3504" s="22">
        <v>20086625</v>
      </c>
      <c r="C3504" s="22" t="s">
        <v>1385</v>
      </c>
      <c r="D3504" s="22" t="s">
        <v>1386</v>
      </c>
      <c r="E3504" s="23">
        <v>44652</v>
      </c>
      <c r="F3504" s="23">
        <v>45016</v>
      </c>
      <c r="G3504" s="22" t="s">
        <v>75</v>
      </c>
      <c r="H3504" s="22" t="s">
        <v>43</v>
      </c>
      <c r="I3504" s="22" t="s">
        <v>661</v>
      </c>
      <c r="O3504" s="22" t="s">
        <v>10771</v>
      </c>
      <c r="P3504" s="24">
        <v>41365</v>
      </c>
      <c r="Q3504" s="22" t="s">
        <v>29</v>
      </c>
      <c r="R3504" s="22">
        <v>6230</v>
      </c>
      <c r="S3504" s="22" t="str">
        <f>IF(COUNTIF($B$2:B3504,B3504)&gt;1,"重複","")</f>
        <v/>
      </c>
      <c r="T3504" s="22" t="s">
        <v>10765</v>
      </c>
    </row>
    <row r="3505" spans="1:20" s="19" customFormat="1" hidden="1">
      <c r="A3505" s="19">
        <v>720070188</v>
      </c>
      <c r="B3505" s="19">
        <v>20086634</v>
      </c>
      <c r="C3505" s="19" t="s">
        <v>4523</v>
      </c>
      <c r="D3505" s="19" t="s">
        <v>4524</v>
      </c>
      <c r="E3505" s="20">
        <v>39356</v>
      </c>
      <c r="F3505" s="20">
        <v>39538</v>
      </c>
      <c r="G3505" s="19" t="s">
        <v>75</v>
      </c>
      <c r="H3505" s="19" t="s">
        <v>43</v>
      </c>
      <c r="I3505" s="19" t="s">
        <v>4525</v>
      </c>
      <c r="O3505" s="19" t="s">
        <v>10771</v>
      </c>
      <c r="P3505" s="20"/>
      <c r="R3505" s="19">
        <v>6230</v>
      </c>
      <c r="S3505" s="19" t="str">
        <f>IF(COUNTIF($B$2:B3505,B3505)&gt;1,"重複","")</f>
        <v/>
      </c>
      <c r="T3505" s="19" t="s">
        <v>11124</v>
      </c>
    </row>
    <row r="3506" spans="1:20" s="19" customFormat="1" hidden="1">
      <c r="A3506" s="19">
        <v>720070189</v>
      </c>
      <c r="B3506" s="19">
        <v>20086643</v>
      </c>
      <c r="C3506" s="19" t="s">
        <v>3422</v>
      </c>
      <c r="D3506" s="19" t="s">
        <v>3423</v>
      </c>
      <c r="E3506" s="20">
        <v>39356</v>
      </c>
      <c r="F3506" s="20">
        <v>39538</v>
      </c>
      <c r="G3506" s="19" t="s">
        <v>75</v>
      </c>
      <c r="H3506" s="19" t="s">
        <v>43</v>
      </c>
      <c r="I3506" s="19" t="s">
        <v>10964</v>
      </c>
      <c r="O3506" s="19" t="s">
        <v>10771</v>
      </c>
      <c r="P3506" s="20">
        <v>41589</v>
      </c>
      <c r="Q3506" s="19" t="s">
        <v>29</v>
      </c>
      <c r="R3506" s="19">
        <v>4740</v>
      </c>
      <c r="S3506" s="19" t="str">
        <f>IF(COUNTIF($B$2:B3506,B3506)&gt;1,"重複","")</f>
        <v/>
      </c>
      <c r="T3506" s="19" t="s">
        <v>11124</v>
      </c>
    </row>
    <row r="3507" spans="1:20" s="19" customFormat="1" hidden="1">
      <c r="A3507" s="19">
        <v>720070189</v>
      </c>
      <c r="B3507" s="19">
        <v>20088592</v>
      </c>
      <c r="C3507" s="19" t="s">
        <v>3422</v>
      </c>
      <c r="D3507" s="19" t="s">
        <v>3423</v>
      </c>
      <c r="E3507" s="20">
        <v>39730</v>
      </c>
      <c r="F3507" s="20">
        <v>39903</v>
      </c>
      <c r="G3507" s="19" t="s">
        <v>75</v>
      </c>
      <c r="H3507" s="19" t="s">
        <v>119</v>
      </c>
      <c r="I3507" s="19" t="s">
        <v>5660</v>
      </c>
      <c r="O3507" s="19" t="s">
        <v>10792</v>
      </c>
      <c r="P3507" s="20"/>
      <c r="R3507" s="19">
        <v>4740</v>
      </c>
      <c r="S3507" s="19" t="str">
        <f>IF(COUNTIF($B$2:B3507,B3507)&gt;1,"重複","")</f>
        <v/>
      </c>
      <c r="T3507" s="19" t="s">
        <v>11124</v>
      </c>
    </row>
    <row r="3508" spans="1:20" s="19" customFormat="1" hidden="1">
      <c r="A3508" s="19">
        <v>720070190</v>
      </c>
      <c r="B3508" s="19">
        <v>20086652</v>
      </c>
      <c r="C3508" s="19" t="s">
        <v>6296</v>
      </c>
      <c r="D3508" s="19" t="s">
        <v>6297</v>
      </c>
      <c r="E3508" s="20">
        <v>39356</v>
      </c>
      <c r="F3508" s="20">
        <v>39538</v>
      </c>
      <c r="G3508" s="19" t="s">
        <v>75</v>
      </c>
      <c r="H3508" s="19" t="s">
        <v>43</v>
      </c>
      <c r="I3508" s="19" t="s">
        <v>4058</v>
      </c>
      <c r="O3508" s="19" t="s">
        <v>10771</v>
      </c>
      <c r="P3508" s="20"/>
      <c r="R3508" s="19">
        <v>6600</v>
      </c>
      <c r="S3508" s="19" t="str">
        <f>IF(COUNTIF($B$2:B3508,B3508)&gt;1,"重複","")</f>
        <v/>
      </c>
      <c r="T3508" s="19" t="s">
        <v>11124</v>
      </c>
    </row>
    <row r="3509" spans="1:20" s="19" customFormat="1" hidden="1">
      <c r="A3509" s="19">
        <v>720070191</v>
      </c>
      <c r="B3509" s="19">
        <v>20086661</v>
      </c>
      <c r="C3509" s="19" t="s">
        <v>13544</v>
      </c>
      <c r="D3509" s="19" t="s">
        <v>13545</v>
      </c>
      <c r="E3509" s="20">
        <v>39366</v>
      </c>
      <c r="F3509" s="20">
        <v>39538</v>
      </c>
      <c r="G3509" s="19" t="s">
        <v>12416</v>
      </c>
      <c r="H3509" s="19" t="s">
        <v>119</v>
      </c>
      <c r="I3509" s="19" t="s">
        <v>1831</v>
      </c>
      <c r="O3509" s="19" t="s">
        <v>10792</v>
      </c>
      <c r="P3509" s="20"/>
      <c r="R3509" s="19">
        <v>0</v>
      </c>
      <c r="S3509" s="19" t="str">
        <f>IF(COUNTIF($B$2:B3509,B3509)&gt;1,"重複","")</f>
        <v/>
      </c>
      <c r="T3509" s="19" t="s">
        <v>12418</v>
      </c>
    </row>
    <row r="3510" spans="1:20" s="19" customFormat="1" hidden="1">
      <c r="A3510" s="19">
        <v>720070192</v>
      </c>
      <c r="B3510" s="19">
        <v>20086671</v>
      </c>
      <c r="C3510" s="19" t="s">
        <v>6167</v>
      </c>
      <c r="D3510" s="19" t="s">
        <v>6168</v>
      </c>
      <c r="E3510" s="20">
        <v>39394</v>
      </c>
      <c r="F3510" s="20">
        <v>39538</v>
      </c>
      <c r="G3510" s="19" t="s">
        <v>75</v>
      </c>
      <c r="H3510" s="19" t="s">
        <v>119</v>
      </c>
      <c r="I3510" s="19" t="s">
        <v>1831</v>
      </c>
      <c r="O3510" s="19" t="s">
        <v>10792</v>
      </c>
      <c r="P3510" s="20"/>
      <c r="R3510" s="19">
        <v>5730</v>
      </c>
      <c r="S3510" s="19" t="str">
        <f>IF(COUNTIF($B$2:B3510,B3510)&gt;1,"重複","")</f>
        <v/>
      </c>
      <c r="T3510" s="19" t="s">
        <v>11124</v>
      </c>
    </row>
    <row r="3511" spans="1:20" s="19" customFormat="1" hidden="1">
      <c r="A3511" s="19">
        <v>720070193</v>
      </c>
      <c r="B3511" s="19">
        <v>20096220</v>
      </c>
      <c r="C3511" s="19" t="s">
        <v>5598</v>
      </c>
      <c r="D3511" s="19" t="s">
        <v>5599</v>
      </c>
      <c r="E3511" s="20">
        <v>39814</v>
      </c>
      <c r="F3511" s="20">
        <v>39903</v>
      </c>
      <c r="G3511" s="19" t="s">
        <v>75</v>
      </c>
      <c r="H3511" s="19" t="s">
        <v>1545</v>
      </c>
      <c r="I3511" s="19" t="s">
        <v>1831</v>
      </c>
      <c r="O3511" s="19" t="s">
        <v>10772</v>
      </c>
      <c r="P3511" s="20"/>
      <c r="R3511" s="19">
        <v>6230</v>
      </c>
      <c r="S3511" s="19" t="str">
        <f>IF(COUNTIF($B$2:B3511,B3511)&gt;1,"重複","")</f>
        <v/>
      </c>
      <c r="T3511" s="19" t="s">
        <v>11124</v>
      </c>
    </row>
    <row r="3512" spans="1:20" s="19" customFormat="1" hidden="1">
      <c r="A3512" s="19">
        <v>720070193</v>
      </c>
      <c r="B3512" s="19">
        <v>20086680</v>
      </c>
      <c r="C3512" s="19" t="s">
        <v>5598</v>
      </c>
      <c r="D3512" s="19" t="s">
        <v>5599</v>
      </c>
      <c r="E3512" s="20">
        <v>39408</v>
      </c>
      <c r="F3512" s="20">
        <v>39538</v>
      </c>
      <c r="G3512" s="19" t="s">
        <v>75</v>
      </c>
      <c r="H3512" s="19" t="s">
        <v>119</v>
      </c>
      <c r="I3512" s="19" t="s">
        <v>1831</v>
      </c>
      <c r="O3512" s="19" t="s">
        <v>10792</v>
      </c>
      <c r="P3512" s="20"/>
      <c r="R3512" s="19">
        <v>6230</v>
      </c>
      <c r="S3512" s="19" t="str">
        <f>IF(COUNTIF($B$2:B3512,B3512)&gt;1,"重複","")</f>
        <v/>
      </c>
      <c r="T3512" s="19" t="s">
        <v>11124</v>
      </c>
    </row>
    <row r="3513" spans="1:20" s="19" customFormat="1" hidden="1">
      <c r="A3513" s="19">
        <v>720070194</v>
      </c>
      <c r="B3513" s="19">
        <v>20086699</v>
      </c>
      <c r="C3513" s="19" t="s">
        <v>6142</v>
      </c>
      <c r="D3513" s="19" t="s">
        <v>6143</v>
      </c>
      <c r="E3513" s="20">
        <v>39422</v>
      </c>
      <c r="F3513" s="20">
        <v>39538</v>
      </c>
      <c r="G3513" s="19" t="s">
        <v>75</v>
      </c>
      <c r="H3513" s="19" t="s">
        <v>119</v>
      </c>
      <c r="I3513" s="19" t="s">
        <v>1831</v>
      </c>
      <c r="O3513" s="19" t="s">
        <v>10792</v>
      </c>
      <c r="P3513" s="20"/>
      <c r="R3513" s="19">
        <v>6230</v>
      </c>
      <c r="S3513" s="19" t="str">
        <f>IF(COUNTIF($B$2:B3513,B3513)&gt;1,"重複","")</f>
        <v/>
      </c>
      <c r="T3513" s="19" t="s">
        <v>11124</v>
      </c>
    </row>
    <row r="3514" spans="1:20" s="19" customFormat="1" hidden="1">
      <c r="A3514" s="19">
        <v>720070194</v>
      </c>
      <c r="B3514" s="19">
        <v>20097225</v>
      </c>
      <c r="C3514" s="19" t="s">
        <v>6142</v>
      </c>
      <c r="D3514" s="19" t="s">
        <v>6143</v>
      </c>
      <c r="E3514" s="20"/>
      <c r="F3514" s="20"/>
      <c r="G3514" s="19" t="s">
        <v>75</v>
      </c>
      <c r="H3514" s="19" t="s">
        <v>1545</v>
      </c>
      <c r="O3514" s="19" t="s">
        <v>10772</v>
      </c>
      <c r="P3514" s="20"/>
      <c r="S3514" s="19" t="str">
        <f>IF(COUNTIF($B$2:B3514,B3514)&gt;1,"重複","")</f>
        <v/>
      </c>
      <c r="T3514" s="19" t="s">
        <v>11124</v>
      </c>
    </row>
    <row r="3515" spans="1:20" s="19" customFormat="1" hidden="1">
      <c r="A3515" s="19">
        <v>720070195</v>
      </c>
      <c r="B3515" s="19">
        <v>20086704</v>
      </c>
      <c r="C3515" s="19" t="s">
        <v>4194</v>
      </c>
      <c r="D3515" s="19" t="s">
        <v>4195</v>
      </c>
      <c r="E3515" s="20">
        <v>39366</v>
      </c>
      <c r="F3515" s="20">
        <v>39538</v>
      </c>
      <c r="G3515" s="19" t="s">
        <v>75</v>
      </c>
      <c r="H3515" s="19" t="s">
        <v>119</v>
      </c>
      <c r="I3515" s="19" t="s">
        <v>143</v>
      </c>
      <c r="O3515" s="19" t="s">
        <v>10792</v>
      </c>
      <c r="P3515" s="20"/>
      <c r="R3515" s="19">
        <v>5730</v>
      </c>
      <c r="S3515" s="19" t="str">
        <f>IF(COUNTIF($B$2:B3515,B3515)&gt;1,"重複","")</f>
        <v/>
      </c>
      <c r="T3515" s="19" t="s">
        <v>11124</v>
      </c>
    </row>
    <row r="3516" spans="1:20" s="19" customFormat="1" hidden="1">
      <c r="A3516" s="19">
        <v>720070196</v>
      </c>
      <c r="B3516" s="19">
        <v>20087115</v>
      </c>
      <c r="C3516" s="19" t="s">
        <v>13546</v>
      </c>
      <c r="D3516" s="19" t="s">
        <v>13547</v>
      </c>
      <c r="E3516" s="20">
        <v>39497</v>
      </c>
      <c r="F3516" s="20">
        <v>39538</v>
      </c>
      <c r="G3516" s="19" t="s">
        <v>12416</v>
      </c>
      <c r="H3516" s="19" t="s">
        <v>33</v>
      </c>
      <c r="I3516" s="19" t="s">
        <v>2589</v>
      </c>
      <c r="O3516" s="19" t="s">
        <v>10770</v>
      </c>
      <c r="P3516" s="20"/>
      <c r="R3516" s="19">
        <v>0</v>
      </c>
      <c r="S3516" s="19" t="str">
        <f>IF(COUNTIF($B$2:B3516,B3516)&gt;1,"重複","")</f>
        <v/>
      </c>
      <c r="T3516" s="19" t="s">
        <v>12418</v>
      </c>
    </row>
    <row r="3517" spans="1:20" s="19" customFormat="1" hidden="1">
      <c r="A3517" s="19">
        <v>720070197</v>
      </c>
      <c r="B3517" s="19">
        <v>20087277</v>
      </c>
      <c r="C3517" s="19" t="s">
        <v>1826</v>
      </c>
      <c r="D3517" s="19" t="s">
        <v>1827</v>
      </c>
      <c r="E3517" s="20">
        <v>39395</v>
      </c>
      <c r="F3517" s="20">
        <v>39538</v>
      </c>
      <c r="G3517" s="19" t="s">
        <v>75</v>
      </c>
      <c r="H3517" s="19" t="s">
        <v>10781</v>
      </c>
      <c r="I3517" s="19" t="s">
        <v>5259</v>
      </c>
      <c r="O3517" s="19" t="s">
        <v>10782</v>
      </c>
      <c r="P3517" s="20">
        <v>41374</v>
      </c>
      <c r="Q3517" s="19" t="s">
        <v>29</v>
      </c>
      <c r="R3517" s="19">
        <v>5230</v>
      </c>
      <c r="S3517" s="19" t="str">
        <f>IF(COUNTIF($B$2:B3517,B3517)&gt;1,"重複","")</f>
        <v/>
      </c>
      <c r="T3517" s="19" t="s">
        <v>11124</v>
      </c>
    </row>
    <row r="3518" spans="1:20" s="19" customFormat="1" hidden="1">
      <c r="A3518" s="19">
        <v>720070198</v>
      </c>
      <c r="B3518" s="19">
        <v>20087301</v>
      </c>
      <c r="C3518" s="19" t="s">
        <v>3247</v>
      </c>
      <c r="D3518" s="19" t="s">
        <v>3248</v>
      </c>
      <c r="E3518" s="20">
        <v>39416</v>
      </c>
      <c r="F3518" s="20">
        <v>39538</v>
      </c>
      <c r="G3518" s="19" t="s">
        <v>75</v>
      </c>
      <c r="H3518" s="19" t="s">
        <v>2660</v>
      </c>
      <c r="I3518" s="19" t="s">
        <v>5259</v>
      </c>
      <c r="O3518" s="19" t="s">
        <v>10769</v>
      </c>
      <c r="P3518" s="20">
        <v>41374</v>
      </c>
      <c r="Q3518" s="19" t="s">
        <v>29</v>
      </c>
      <c r="R3518" s="19">
        <v>6230</v>
      </c>
      <c r="S3518" s="19" t="str">
        <f>IF(COUNTIF($B$2:B3518,B3518)&gt;1,"重複","")</f>
        <v/>
      </c>
      <c r="T3518" s="19" t="s">
        <v>11124</v>
      </c>
    </row>
    <row r="3519" spans="1:20" s="19" customFormat="1" hidden="1">
      <c r="A3519" s="19">
        <v>720070199</v>
      </c>
      <c r="B3519" s="19">
        <v>20087295</v>
      </c>
      <c r="C3519" s="19" t="s">
        <v>4373</v>
      </c>
      <c r="D3519" s="19" t="s">
        <v>4374</v>
      </c>
      <c r="E3519" s="20">
        <v>39430</v>
      </c>
      <c r="F3519" s="20">
        <v>39538</v>
      </c>
      <c r="G3519" s="19" t="s">
        <v>75</v>
      </c>
      <c r="H3519" s="19" t="s">
        <v>2660</v>
      </c>
      <c r="I3519" s="19" t="s">
        <v>5259</v>
      </c>
      <c r="O3519" s="19" t="s">
        <v>10769</v>
      </c>
      <c r="P3519" s="20"/>
      <c r="R3519" s="19">
        <v>6230</v>
      </c>
      <c r="S3519" s="19" t="str">
        <f>IF(COUNTIF($B$2:B3519,B3519)&gt;1,"重複","")</f>
        <v/>
      </c>
      <c r="T3519" s="19" t="s">
        <v>11124</v>
      </c>
    </row>
    <row r="3520" spans="1:20" s="19" customFormat="1" hidden="1">
      <c r="A3520" s="19">
        <v>720070200</v>
      </c>
      <c r="B3520" s="19">
        <v>20087286</v>
      </c>
      <c r="C3520" s="19" t="s">
        <v>4196</v>
      </c>
      <c r="D3520" s="19" t="s">
        <v>4197</v>
      </c>
      <c r="E3520" s="20">
        <v>39458</v>
      </c>
      <c r="F3520" s="20">
        <v>39538</v>
      </c>
      <c r="G3520" s="19" t="s">
        <v>75</v>
      </c>
      <c r="H3520" s="19" t="s">
        <v>2660</v>
      </c>
      <c r="I3520" s="19" t="s">
        <v>5259</v>
      </c>
      <c r="O3520" s="19" t="s">
        <v>10769</v>
      </c>
      <c r="P3520" s="20"/>
      <c r="R3520" s="19">
        <v>4740</v>
      </c>
      <c r="S3520" s="19" t="str">
        <f>IF(COUNTIF($B$2:B3520,B3520)&gt;1,"重複","")</f>
        <v/>
      </c>
      <c r="T3520" s="19" t="s">
        <v>11124</v>
      </c>
    </row>
    <row r="3521" spans="1:20" s="19" customFormat="1" hidden="1">
      <c r="A3521" s="19">
        <v>720070201</v>
      </c>
      <c r="B3521" s="19">
        <v>20087408</v>
      </c>
      <c r="C3521" s="19" t="s">
        <v>6169</v>
      </c>
      <c r="D3521" s="19" t="s">
        <v>6170</v>
      </c>
      <c r="E3521" s="20">
        <v>39387</v>
      </c>
      <c r="F3521" s="20">
        <v>39538</v>
      </c>
      <c r="G3521" s="19" t="s">
        <v>75</v>
      </c>
      <c r="H3521" s="19" t="s">
        <v>108</v>
      </c>
      <c r="I3521" s="19" t="s">
        <v>5026</v>
      </c>
      <c r="O3521" s="19" t="s">
        <v>10806</v>
      </c>
      <c r="P3521" s="20"/>
      <c r="R3521" s="19">
        <v>2380</v>
      </c>
      <c r="S3521" s="19" t="str">
        <f>IF(COUNTIF($B$2:B3521,B3521)&gt;1,"重複","")</f>
        <v/>
      </c>
      <c r="T3521" s="19" t="s">
        <v>11124</v>
      </c>
    </row>
    <row r="3522" spans="1:20" s="19" customFormat="1" hidden="1">
      <c r="A3522" s="19">
        <v>720070202</v>
      </c>
      <c r="B3522" s="19">
        <v>20087426</v>
      </c>
      <c r="C3522" s="19" t="s">
        <v>3781</v>
      </c>
      <c r="D3522" s="19" t="s">
        <v>3782</v>
      </c>
      <c r="E3522" s="20">
        <v>39377</v>
      </c>
      <c r="F3522" s="20">
        <v>39538</v>
      </c>
      <c r="G3522" s="19" t="s">
        <v>75</v>
      </c>
      <c r="H3522" s="19" t="s">
        <v>43</v>
      </c>
      <c r="I3522" s="19" t="s">
        <v>511</v>
      </c>
      <c r="O3522" s="19" t="s">
        <v>10771</v>
      </c>
      <c r="P3522" s="20"/>
      <c r="R3522" s="19">
        <v>0</v>
      </c>
      <c r="S3522" s="19" t="str">
        <f>IF(COUNTIF($B$2:B3522,B3522)&gt;1,"重複","")</f>
        <v/>
      </c>
      <c r="T3522" s="19" t="s">
        <v>11124</v>
      </c>
    </row>
    <row r="3523" spans="1:20" s="19" customFormat="1" hidden="1">
      <c r="A3523" s="19">
        <v>720070203</v>
      </c>
      <c r="B3523" s="19">
        <v>20087435</v>
      </c>
      <c r="C3523" s="19" t="s">
        <v>2067</v>
      </c>
      <c r="D3523" s="19" t="s">
        <v>2068</v>
      </c>
      <c r="E3523" s="20">
        <v>39432</v>
      </c>
      <c r="F3523" s="20">
        <v>39538</v>
      </c>
      <c r="G3523" s="19" t="s">
        <v>75</v>
      </c>
      <c r="H3523" s="19" t="s">
        <v>33</v>
      </c>
      <c r="I3523" s="19" t="s">
        <v>1773</v>
      </c>
      <c r="O3523" s="19" t="s">
        <v>10770</v>
      </c>
      <c r="P3523" s="20"/>
      <c r="R3523" s="19">
        <v>5600</v>
      </c>
      <c r="S3523" s="19" t="str">
        <f>IF(COUNTIF($B$2:B3523,B3523)&gt;1,"重複","")</f>
        <v/>
      </c>
      <c r="T3523" s="19" t="s">
        <v>11124</v>
      </c>
    </row>
    <row r="3524" spans="1:20" s="19" customFormat="1" hidden="1">
      <c r="A3524" s="19">
        <v>720070204</v>
      </c>
      <c r="B3524" s="19">
        <v>20087453</v>
      </c>
      <c r="C3524" s="19" t="s">
        <v>5587</v>
      </c>
      <c r="D3524" s="19" t="s">
        <v>5588</v>
      </c>
      <c r="E3524" s="20">
        <v>39434</v>
      </c>
      <c r="F3524" s="20">
        <v>39538</v>
      </c>
      <c r="G3524" s="19" t="s">
        <v>75</v>
      </c>
      <c r="H3524" s="19" t="s">
        <v>28</v>
      </c>
      <c r="I3524" s="19" t="s">
        <v>5589</v>
      </c>
      <c r="O3524" s="19" t="s">
        <v>10787</v>
      </c>
      <c r="P3524" s="20"/>
      <c r="R3524" s="19">
        <v>6600</v>
      </c>
      <c r="S3524" s="19" t="str">
        <f>IF(COUNTIF($B$2:B3524,B3524)&gt;1,"重複","")</f>
        <v/>
      </c>
      <c r="T3524" s="19" t="s">
        <v>11124</v>
      </c>
    </row>
    <row r="3525" spans="1:20" s="19" customFormat="1" hidden="1">
      <c r="A3525" s="19">
        <v>720070205</v>
      </c>
      <c r="B3525" s="19">
        <v>20104261</v>
      </c>
      <c r="C3525" s="19" t="s">
        <v>5557</v>
      </c>
      <c r="D3525" s="19" t="s">
        <v>5558</v>
      </c>
      <c r="E3525" s="20">
        <v>39904</v>
      </c>
      <c r="F3525" s="20">
        <v>40268</v>
      </c>
      <c r="G3525" s="19" t="s">
        <v>75</v>
      </c>
      <c r="H3525" s="19" t="s">
        <v>69</v>
      </c>
      <c r="I3525" s="19" t="s">
        <v>5559</v>
      </c>
      <c r="O3525" s="19" t="s">
        <v>10801</v>
      </c>
      <c r="P3525" s="20"/>
      <c r="S3525" s="19" t="str">
        <f>IF(COUNTIF($B$2:B3525,B3525)&gt;1,"重複","")</f>
        <v/>
      </c>
      <c r="T3525" s="19" t="s">
        <v>11124</v>
      </c>
    </row>
    <row r="3526" spans="1:20" s="19" customFormat="1" hidden="1">
      <c r="A3526" s="19">
        <v>720070205</v>
      </c>
      <c r="B3526" s="19">
        <v>20025887</v>
      </c>
      <c r="C3526" s="19" t="s">
        <v>4143</v>
      </c>
      <c r="D3526" s="19" t="s">
        <v>4144</v>
      </c>
      <c r="E3526" s="20">
        <v>36617</v>
      </c>
      <c r="F3526" s="20">
        <v>36981</v>
      </c>
      <c r="G3526" s="19" t="s">
        <v>75</v>
      </c>
      <c r="H3526" s="19" t="s">
        <v>43</v>
      </c>
      <c r="I3526" s="19" t="s">
        <v>6898</v>
      </c>
      <c r="O3526" s="19" t="s">
        <v>10771</v>
      </c>
      <c r="P3526" s="20"/>
      <c r="R3526" s="19">
        <v>6230</v>
      </c>
      <c r="S3526" s="19" t="str">
        <f>IF(COUNTIF($B$2:B3526,B3526)&gt;1,"重複","")</f>
        <v/>
      </c>
      <c r="T3526" s="19" t="s">
        <v>11124</v>
      </c>
    </row>
    <row r="3527" spans="1:20" s="19" customFormat="1" hidden="1">
      <c r="A3527" s="19">
        <v>720070206</v>
      </c>
      <c r="B3527" s="19">
        <v>20087532</v>
      </c>
      <c r="C3527" s="19" t="s">
        <v>6132</v>
      </c>
      <c r="D3527" s="19" t="s">
        <v>6133</v>
      </c>
      <c r="E3527" s="20">
        <v>39436</v>
      </c>
      <c r="F3527" s="20">
        <v>39538</v>
      </c>
      <c r="G3527" s="19" t="s">
        <v>75</v>
      </c>
      <c r="H3527" s="19" t="s">
        <v>2660</v>
      </c>
      <c r="I3527" s="19" t="s">
        <v>980</v>
      </c>
      <c r="O3527" s="19" t="s">
        <v>10769</v>
      </c>
      <c r="P3527" s="20"/>
      <c r="R3527" s="19">
        <v>4580</v>
      </c>
      <c r="S3527" s="19" t="str">
        <f>IF(COUNTIF($B$2:B3527,B3527)&gt;1,"重複","")</f>
        <v/>
      </c>
      <c r="T3527" s="19" t="s">
        <v>11124</v>
      </c>
    </row>
    <row r="3528" spans="1:20" s="19" customFormat="1" hidden="1">
      <c r="A3528" s="19">
        <v>720070207</v>
      </c>
      <c r="B3528" s="19">
        <v>20087541</v>
      </c>
      <c r="C3528" s="19" t="s">
        <v>448</v>
      </c>
      <c r="D3528" s="19" t="s">
        <v>449</v>
      </c>
      <c r="E3528" s="20">
        <v>39395</v>
      </c>
      <c r="F3528" s="20">
        <v>39538</v>
      </c>
      <c r="G3528" s="19" t="s">
        <v>75</v>
      </c>
      <c r="H3528" s="19" t="s">
        <v>2660</v>
      </c>
      <c r="I3528" s="19" t="s">
        <v>980</v>
      </c>
      <c r="O3528" s="19" t="s">
        <v>10769</v>
      </c>
      <c r="P3528" s="20">
        <v>41914</v>
      </c>
      <c r="Q3528" s="19" t="s">
        <v>29</v>
      </c>
      <c r="R3528" s="19">
        <v>5230</v>
      </c>
      <c r="S3528" s="19" t="str">
        <f>IF(COUNTIF($B$2:B3528,B3528)&gt;1,"重複","")</f>
        <v/>
      </c>
      <c r="T3528" s="19" t="s">
        <v>11124</v>
      </c>
    </row>
    <row r="3529" spans="1:20" s="19" customFormat="1" hidden="1">
      <c r="A3529" s="19">
        <v>720070207</v>
      </c>
      <c r="B3529" s="19">
        <v>20080144</v>
      </c>
      <c r="C3529" s="19" t="s">
        <v>448</v>
      </c>
      <c r="D3529" s="19" t="s">
        <v>449</v>
      </c>
      <c r="E3529" s="20">
        <v>39031</v>
      </c>
      <c r="F3529" s="20">
        <v>39172</v>
      </c>
      <c r="G3529" s="19" t="s">
        <v>75</v>
      </c>
      <c r="H3529" s="19" t="s">
        <v>6164</v>
      </c>
      <c r="I3529" s="19" t="s">
        <v>6714</v>
      </c>
      <c r="O3529" s="19" t="s">
        <v>12026</v>
      </c>
      <c r="P3529" s="20"/>
      <c r="R3529" s="19">
        <v>5230</v>
      </c>
      <c r="S3529" s="19" t="str">
        <f>IF(COUNTIF($B$2:B3529,B3529)&gt;1,"重複","")</f>
        <v/>
      </c>
      <c r="T3529" s="19" t="s">
        <v>11124</v>
      </c>
    </row>
    <row r="3530" spans="1:20" s="19" customFormat="1" hidden="1">
      <c r="A3530" s="19">
        <v>720070208</v>
      </c>
      <c r="B3530" s="19">
        <v>20087588</v>
      </c>
      <c r="C3530" s="19" t="s">
        <v>6127</v>
      </c>
      <c r="D3530" s="19" t="s">
        <v>6128</v>
      </c>
      <c r="E3530" s="20">
        <v>39450</v>
      </c>
      <c r="F3530" s="20">
        <v>39538</v>
      </c>
      <c r="G3530" s="19" t="s">
        <v>75</v>
      </c>
      <c r="H3530" s="19" t="s">
        <v>94</v>
      </c>
      <c r="I3530" s="19" t="s">
        <v>6129</v>
      </c>
      <c r="O3530" s="19" t="s">
        <v>10768</v>
      </c>
      <c r="P3530" s="20"/>
      <c r="R3530" s="19">
        <v>6600</v>
      </c>
      <c r="S3530" s="19" t="str">
        <f>IF(COUNTIF($B$2:B3530,B3530)&gt;1,"重複","")</f>
        <v/>
      </c>
      <c r="T3530" s="19" t="s">
        <v>11124</v>
      </c>
    </row>
    <row r="3531" spans="1:20" s="19" customFormat="1" hidden="1">
      <c r="A3531" s="19">
        <v>720070209</v>
      </c>
      <c r="B3531" s="19">
        <v>20087611</v>
      </c>
      <c r="C3531" s="19" t="s">
        <v>5084</v>
      </c>
      <c r="D3531" s="19" t="s">
        <v>5085</v>
      </c>
      <c r="E3531" s="20">
        <v>39467</v>
      </c>
      <c r="F3531" s="20">
        <v>39538</v>
      </c>
      <c r="G3531" s="19" t="s">
        <v>75</v>
      </c>
      <c r="H3531" s="19" t="s">
        <v>33</v>
      </c>
      <c r="I3531" s="19" t="s">
        <v>2907</v>
      </c>
      <c r="O3531" s="19" t="s">
        <v>10770</v>
      </c>
      <c r="P3531" s="20"/>
      <c r="R3531" s="19">
        <v>6600</v>
      </c>
      <c r="S3531" s="19" t="str">
        <f>IF(COUNTIF($B$2:B3531,B3531)&gt;1,"重複","")</f>
        <v/>
      </c>
      <c r="T3531" s="19" t="s">
        <v>11124</v>
      </c>
    </row>
    <row r="3532" spans="1:20" s="19" customFormat="1" hidden="1">
      <c r="A3532" s="19">
        <v>720070212</v>
      </c>
      <c r="B3532" s="19">
        <v>20087658</v>
      </c>
      <c r="C3532" s="19" t="s">
        <v>13548</v>
      </c>
      <c r="D3532" s="19" t="s">
        <v>2137</v>
      </c>
      <c r="E3532" s="20">
        <v>39394</v>
      </c>
      <c r="F3532" s="20">
        <v>39538</v>
      </c>
      <c r="G3532" s="19" t="s">
        <v>12416</v>
      </c>
      <c r="H3532" s="19" t="s">
        <v>43</v>
      </c>
      <c r="I3532" s="19" t="s">
        <v>5170</v>
      </c>
      <c r="O3532" s="19" t="s">
        <v>10771</v>
      </c>
      <c r="P3532" s="20"/>
      <c r="R3532" s="19">
        <v>4740</v>
      </c>
      <c r="S3532" s="19" t="str">
        <f>IF(COUNTIF($B$2:B3532,B3532)&gt;1,"重複","")</f>
        <v/>
      </c>
      <c r="T3532" s="19" t="s">
        <v>12418</v>
      </c>
    </row>
    <row r="3533" spans="1:20" s="19" customFormat="1" hidden="1">
      <c r="A3533" s="19">
        <v>720070213</v>
      </c>
      <c r="B3533" s="19">
        <v>20087746</v>
      </c>
      <c r="C3533" s="19" t="s">
        <v>4728</v>
      </c>
      <c r="D3533" s="19" t="s">
        <v>4729</v>
      </c>
      <c r="E3533" s="20">
        <v>39406</v>
      </c>
      <c r="F3533" s="20">
        <v>39538</v>
      </c>
      <c r="G3533" s="19" t="s">
        <v>75</v>
      </c>
      <c r="H3533" s="19" t="s">
        <v>2812</v>
      </c>
      <c r="I3533" s="19" t="s">
        <v>12302</v>
      </c>
      <c r="O3533" s="19" t="s">
        <v>10869</v>
      </c>
      <c r="P3533" s="20"/>
      <c r="R3533" s="19">
        <v>5600</v>
      </c>
      <c r="S3533" s="19" t="str">
        <f>IF(COUNTIF($B$2:B3533,B3533)&gt;1,"重複","")</f>
        <v/>
      </c>
      <c r="T3533" s="19" t="s">
        <v>11124</v>
      </c>
    </row>
    <row r="3534" spans="1:20" s="19" customFormat="1" hidden="1">
      <c r="A3534" s="19">
        <v>720070214</v>
      </c>
      <c r="B3534" s="19">
        <v>20087755</v>
      </c>
      <c r="C3534" s="19" t="s">
        <v>5110</v>
      </c>
      <c r="D3534" s="19" t="s">
        <v>5111</v>
      </c>
      <c r="E3534" s="20">
        <v>39406</v>
      </c>
      <c r="F3534" s="20">
        <v>39538</v>
      </c>
      <c r="G3534" s="19" t="s">
        <v>12416</v>
      </c>
      <c r="H3534" s="19" t="s">
        <v>2812</v>
      </c>
      <c r="I3534" s="19" t="s">
        <v>6163</v>
      </c>
      <c r="O3534" s="19" t="s">
        <v>10869</v>
      </c>
      <c r="P3534" s="20"/>
      <c r="R3534" s="19">
        <v>0</v>
      </c>
      <c r="S3534" s="19" t="str">
        <f>IF(COUNTIF($B$2:B3534,B3534)&gt;1,"重複","")</f>
        <v/>
      </c>
      <c r="T3534" s="19" t="s">
        <v>12418</v>
      </c>
    </row>
    <row r="3535" spans="1:20" s="19" customFormat="1" hidden="1">
      <c r="A3535" s="19">
        <v>720070214</v>
      </c>
      <c r="B3535" s="19">
        <v>20106208</v>
      </c>
      <c r="C3535" s="19" t="s">
        <v>5110</v>
      </c>
      <c r="D3535" s="19" t="s">
        <v>5111</v>
      </c>
      <c r="E3535" s="20">
        <v>40163</v>
      </c>
      <c r="F3535" s="20">
        <v>40268</v>
      </c>
      <c r="G3535" s="19" t="s">
        <v>75</v>
      </c>
      <c r="H3535" s="19" t="s">
        <v>2812</v>
      </c>
      <c r="I3535" s="19" t="s">
        <v>5112</v>
      </c>
      <c r="O3535" s="19" t="s">
        <v>10869</v>
      </c>
      <c r="P3535" s="20"/>
      <c r="R3535" s="19">
        <v>5110</v>
      </c>
      <c r="S3535" s="19" t="str">
        <f>IF(COUNTIF($B$2:B3535,B3535)&gt;1,"重複","")</f>
        <v/>
      </c>
      <c r="T3535" s="19" t="s">
        <v>11124</v>
      </c>
    </row>
    <row r="3536" spans="1:20" s="19" customFormat="1" hidden="1">
      <c r="A3536" s="19">
        <v>720070216</v>
      </c>
      <c r="B3536" s="19">
        <v>20087773</v>
      </c>
      <c r="C3536" s="19" t="s">
        <v>5344</v>
      </c>
      <c r="D3536" s="19" t="s">
        <v>5345</v>
      </c>
      <c r="E3536" s="20">
        <v>39406</v>
      </c>
      <c r="F3536" s="20">
        <v>39538</v>
      </c>
      <c r="G3536" s="19" t="s">
        <v>75</v>
      </c>
      <c r="H3536" s="19" t="s">
        <v>2812</v>
      </c>
      <c r="I3536" s="19" t="s">
        <v>6163</v>
      </c>
      <c r="O3536" s="19" t="s">
        <v>10869</v>
      </c>
      <c r="P3536" s="20"/>
      <c r="R3536" s="19">
        <v>4190</v>
      </c>
      <c r="S3536" s="19" t="str">
        <f>IF(COUNTIF($B$2:B3536,B3536)&gt;1,"重複","")</f>
        <v/>
      </c>
      <c r="T3536" s="19" t="s">
        <v>11124</v>
      </c>
    </row>
    <row r="3537" spans="1:20" s="19" customFormat="1" hidden="1">
      <c r="A3537" s="19">
        <v>720070217</v>
      </c>
      <c r="B3537" s="19">
        <v>20087782</v>
      </c>
      <c r="C3537" s="19" t="s">
        <v>6161</v>
      </c>
      <c r="D3537" s="19" t="s">
        <v>6162</v>
      </c>
      <c r="E3537" s="20">
        <v>39406</v>
      </c>
      <c r="F3537" s="20">
        <v>39538</v>
      </c>
      <c r="G3537" s="19" t="s">
        <v>75</v>
      </c>
      <c r="H3537" s="19" t="s">
        <v>6164</v>
      </c>
      <c r="I3537" s="19" t="s">
        <v>6163</v>
      </c>
      <c r="O3537" s="19" t="s">
        <v>12026</v>
      </c>
      <c r="P3537" s="20"/>
      <c r="R3537" s="19">
        <v>4740</v>
      </c>
      <c r="S3537" s="19" t="str">
        <f>IF(COUNTIF($B$2:B3537,B3537)&gt;1,"重複","")</f>
        <v/>
      </c>
      <c r="T3537" s="19" t="s">
        <v>11124</v>
      </c>
    </row>
    <row r="3538" spans="1:20" s="19" customFormat="1" hidden="1">
      <c r="A3538" s="19">
        <v>720070218</v>
      </c>
      <c r="B3538" s="19">
        <v>20087791</v>
      </c>
      <c r="C3538" s="19" t="s">
        <v>5346</v>
      </c>
      <c r="D3538" s="19" t="s">
        <v>5347</v>
      </c>
      <c r="E3538" s="20">
        <v>39406</v>
      </c>
      <c r="F3538" s="20">
        <v>39538</v>
      </c>
      <c r="G3538" s="19" t="s">
        <v>75</v>
      </c>
      <c r="H3538" s="19" t="s">
        <v>2812</v>
      </c>
      <c r="I3538" s="19" t="s">
        <v>6163</v>
      </c>
      <c r="O3538" s="19" t="s">
        <v>10869</v>
      </c>
      <c r="P3538" s="20"/>
      <c r="R3538" s="19">
        <v>4740</v>
      </c>
      <c r="S3538" s="19" t="str">
        <f>IF(COUNTIF($B$2:B3538,B3538)&gt;1,"重複","")</f>
        <v/>
      </c>
      <c r="T3538" s="19" t="s">
        <v>11124</v>
      </c>
    </row>
    <row r="3539" spans="1:20" s="19" customFormat="1" hidden="1">
      <c r="A3539" s="19">
        <v>720070219</v>
      </c>
      <c r="B3539" s="19">
        <v>20087807</v>
      </c>
      <c r="C3539" s="19" t="s">
        <v>6165</v>
      </c>
      <c r="D3539" s="19" t="s">
        <v>6166</v>
      </c>
      <c r="E3539" s="20">
        <v>39406</v>
      </c>
      <c r="F3539" s="20">
        <v>39538</v>
      </c>
      <c r="G3539" s="19" t="s">
        <v>75</v>
      </c>
      <c r="H3539" s="19" t="s">
        <v>6164</v>
      </c>
      <c r="I3539" s="19" t="s">
        <v>6163</v>
      </c>
      <c r="O3539" s="19" t="s">
        <v>12026</v>
      </c>
      <c r="P3539" s="20"/>
      <c r="R3539" s="19">
        <v>5230</v>
      </c>
      <c r="S3539" s="19" t="str">
        <f>IF(COUNTIF($B$2:B3539,B3539)&gt;1,"重複","")</f>
        <v/>
      </c>
      <c r="T3539" s="19" t="s">
        <v>11124</v>
      </c>
    </row>
    <row r="3540" spans="1:20" s="19" customFormat="1" hidden="1">
      <c r="A3540" s="19">
        <v>720070220</v>
      </c>
      <c r="B3540" s="19">
        <v>20087816</v>
      </c>
      <c r="C3540" s="19" t="s">
        <v>5825</v>
      </c>
      <c r="D3540" s="19" t="s">
        <v>5826</v>
      </c>
      <c r="E3540" s="20">
        <v>39406</v>
      </c>
      <c r="F3540" s="20">
        <v>39538</v>
      </c>
      <c r="G3540" s="19" t="s">
        <v>75</v>
      </c>
      <c r="H3540" s="19" t="s">
        <v>2812</v>
      </c>
      <c r="I3540" s="19" t="s">
        <v>12023</v>
      </c>
      <c r="O3540" s="19" t="s">
        <v>10869</v>
      </c>
      <c r="P3540" s="20"/>
      <c r="R3540" s="19">
        <v>4740</v>
      </c>
      <c r="S3540" s="19" t="str">
        <f>IF(COUNTIF($B$2:B3540,B3540)&gt;1,"重複","")</f>
        <v/>
      </c>
      <c r="T3540" s="19" t="s">
        <v>11124</v>
      </c>
    </row>
    <row r="3541" spans="1:20" s="19" customFormat="1" hidden="1">
      <c r="A3541" s="19">
        <v>720070221</v>
      </c>
      <c r="B3541" s="19">
        <v>20087825</v>
      </c>
      <c r="C3541" s="19" t="s">
        <v>4732</v>
      </c>
      <c r="D3541" s="19" t="s">
        <v>4733</v>
      </c>
      <c r="E3541" s="20">
        <v>39406</v>
      </c>
      <c r="F3541" s="20">
        <v>39538</v>
      </c>
      <c r="G3541" s="19" t="s">
        <v>75</v>
      </c>
      <c r="H3541" s="19" t="s">
        <v>2812</v>
      </c>
      <c r="I3541" s="19" t="s">
        <v>12023</v>
      </c>
      <c r="O3541" s="19" t="s">
        <v>10869</v>
      </c>
      <c r="P3541" s="20"/>
      <c r="R3541" s="19">
        <v>4740</v>
      </c>
      <c r="S3541" s="19" t="str">
        <f>IF(COUNTIF($B$2:B3541,B3541)&gt;1,"重複","")</f>
        <v/>
      </c>
      <c r="T3541" s="19" t="s">
        <v>11124</v>
      </c>
    </row>
    <row r="3542" spans="1:20" s="19" customFormat="1" hidden="1">
      <c r="A3542" s="19">
        <v>720070222</v>
      </c>
      <c r="B3542" s="19">
        <v>20087834</v>
      </c>
      <c r="C3542" s="19" t="s">
        <v>5827</v>
      </c>
      <c r="D3542" s="19" t="s">
        <v>5828</v>
      </c>
      <c r="E3542" s="20">
        <v>39406</v>
      </c>
      <c r="F3542" s="20">
        <v>39538</v>
      </c>
      <c r="G3542" s="19" t="s">
        <v>75</v>
      </c>
      <c r="H3542" s="19" t="s">
        <v>2812</v>
      </c>
      <c r="I3542" s="19" t="s">
        <v>12023</v>
      </c>
      <c r="O3542" s="19" t="s">
        <v>10869</v>
      </c>
      <c r="P3542" s="20"/>
      <c r="R3542" s="19">
        <v>4740</v>
      </c>
      <c r="S3542" s="19" t="str">
        <f>IF(COUNTIF($B$2:B3542,B3542)&gt;1,"重複","")</f>
        <v/>
      </c>
      <c r="T3542" s="19" t="s">
        <v>11124</v>
      </c>
    </row>
    <row r="3543" spans="1:20" s="19" customFormat="1" hidden="1">
      <c r="A3543" s="19">
        <v>720070223</v>
      </c>
      <c r="B3543" s="19">
        <v>20087843</v>
      </c>
      <c r="C3543" s="19" t="s">
        <v>5829</v>
      </c>
      <c r="D3543" s="19" t="s">
        <v>5830</v>
      </c>
      <c r="E3543" s="20">
        <v>39406</v>
      </c>
      <c r="F3543" s="20">
        <v>39538</v>
      </c>
      <c r="G3543" s="19" t="s">
        <v>75</v>
      </c>
      <c r="H3543" s="19" t="s">
        <v>2812</v>
      </c>
      <c r="I3543" s="19" t="s">
        <v>12023</v>
      </c>
      <c r="O3543" s="19" t="s">
        <v>10869</v>
      </c>
      <c r="P3543" s="20"/>
      <c r="R3543" s="19">
        <v>5600</v>
      </c>
      <c r="S3543" s="19" t="str">
        <f>IF(COUNTIF($B$2:B3543,B3543)&gt;1,"重複","")</f>
        <v/>
      </c>
      <c r="T3543" s="19" t="s">
        <v>11124</v>
      </c>
    </row>
    <row r="3544" spans="1:20" s="19" customFormat="1" hidden="1">
      <c r="A3544" s="19">
        <v>720070224</v>
      </c>
      <c r="B3544" s="19">
        <v>20087852</v>
      </c>
      <c r="C3544" s="19" t="s">
        <v>13549</v>
      </c>
      <c r="D3544" s="19" t="s">
        <v>13550</v>
      </c>
      <c r="E3544" s="20">
        <v>39406</v>
      </c>
      <c r="F3544" s="20">
        <v>39538</v>
      </c>
      <c r="G3544" s="19" t="s">
        <v>12416</v>
      </c>
      <c r="H3544" s="19" t="s">
        <v>6164</v>
      </c>
      <c r="I3544" s="19" t="s">
        <v>12023</v>
      </c>
      <c r="O3544" s="19" t="s">
        <v>12026</v>
      </c>
      <c r="P3544" s="20"/>
      <c r="R3544" s="19">
        <v>0</v>
      </c>
      <c r="S3544" s="19" t="str">
        <f>IF(COUNTIF($B$2:B3544,B3544)&gt;1,"重複","")</f>
        <v/>
      </c>
      <c r="T3544" s="19" t="s">
        <v>12418</v>
      </c>
    </row>
    <row r="3545" spans="1:20" s="19" customFormat="1" hidden="1">
      <c r="A3545" s="19">
        <v>720070225</v>
      </c>
      <c r="B3545" s="19">
        <v>20087904</v>
      </c>
      <c r="C3545" s="19" t="s">
        <v>6139</v>
      </c>
      <c r="D3545" s="19" t="s">
        <v>6140</v>
      </c>
      <c r="E3545" s="20">
        <v>39425</v>
      </c>
      <c r="F3545" s="20">
        <v>39538</v>
      </c>
      <c r="G3545" s="19" t="s">
        <v>75</v>
      </c>
      <c r="H3545" s="19" t="s">
        <v>33</v>
      </c>
      <c r="I3545" s="19" t="s">
        <v>6141</v>
      </c>
      <c r="J3545" s="19" t="s">
        <v>3307</v>
      </c>
      <c r="O3545" s="19" t="s">
        <v>10770</v>
      </c>
      <c r="P3545" s="20"/>
      <c r="R3545" s="19">
        <v>6100</v>
      </c>
      <c r="S3545" s="19" t="str">
        <f>IF(COUNTIF($B$2:B3545,B3545)&gt;1,"重複","")</f>
        <v/>
      </c>
      <c r="T3545" s="19" t="s">
        <v>11124</v>
      </c>
    </row>
    <row r="3546" spans="1:20" s="19" customFormat="1" hidden="1">
      <c r="A3546" s="19">
        <v>720070226</v>
      </c>
      <c r="B3546" s="19">
        <v>20087931</v>
      </c>
      <c r="C3546" s="19" t="s">
        <v>6123</v>
      </c>
      <c r="D3546" s="19" t="s">
        <v>6124</v>
      </c>
      <c r="E3546" s="20">
        <v>39467</v>
      </c>
      <c r="F3546" s="20">
        <v>39538</v>
      </c>
      <c r="G3546" s="19" t="s">
        <v>75</v>
      </c>
      <c r="H3546" s="19" t="s">
        <v>33</v>
      </c>
      <c r="I3546" s="19" t="s">
        <v>1886</v>
      </c>
      <c r="O3546" s="19" t="s">
        <v>10770</v>
      </c>
      <c r="P3546" s="20"/>
      <c r="R3546" s="19">
        <v>6600</v>
      </c>
      <c r="S3546" s="19" t="str">
        <f>IF(COUNTIF($B$2:B3546,B3546)&gt;1,"重複","")</f>
        <v/>
      </c>
      <c r="T3546" s="19" t="s">
        <v>11124</v>
      </c>
    </row>
    <row r="3547" spans="1:20" s="19" customFormat="1" hidden="1">
      <c r="A3547" s="19">
        <v>720070227</v>
      </c>
      <c r="B3547" s="19">
        <v>20087941</v>
      </c>
      <c r="C3547" s="19" t="s">
        <v>637</v>
      </c>
      <c r="D3547" s="19" t="s">
        <v>638</v>
      </c>
      <c r="E3547" s="20">
        <v>39417</v>
      </c>
      <c r="F3547" s="20">
        <v>39538</v>
      </c>
      <c r="G3547" s="19" t="s">
        <v>75</v>
      </c>
      <c r="H3547" s="19" t="s">
        <v>43</v>
      </c>
      <c r="I3547" s="19" t="s">
        <v>1585</v>
      </c>
      <c r="O3547" s="19" t="s">
        <v>10771</v>
      </c>
      <c r="P3547" s="20">
        <v>43132</v>
      </c>
      <c r="Q3547" s="19" t="s">
        <v>29</v>
      </c>
      <c r="R3547" s="19">
        <v>5230</v>
      </c>
      <c r="S3547" s="19" t="str">
        <f>IF(COUNTIF($B$2:B3547,B3547)&gt;1,"重複","")</f>
        <v/>
      </c>
      <c r="T3547" s="19" t="s">
        <v>11124</v>
      </c>
    </row>
    <row r="3548" spans="1:20" s="19" customFormat="1" hidden="1">
      <c r="A3548" s="19">
        <v>720070228</v>
      </c>
      <c r="B3548" s="19">
        <v>20087950</v>
      </c>
      <c r="C3548" s="19" t="s">
        <v>6156</v>
      </c>
      <c r="D3548" s="19" t="s">
        <v>6157</v>
      </c>
      <c r="E3548" s="20">
        <v>39417</v>
      </c>
      <c r="F3548" s="20">
        <v>39538</v>
      </c>
      <c r="G3548" s="19" t="s">
        <v>75</v>
      </c>
      <c r="H3548" s="19" t="s">
        <v>43</v>
      </c>
      <c r="I3548" s="19" t="s">
        <v>6158</v>
      </c>
      <c r="O3548" s="19" t="s">
        <v>10771</v>
      </c>
      <c r="P3548" s="20"/>
      <c r="R3548" s="19">
        <v>6100</v>
      </c>
      <c r="S3548" s="19" t="str">
        <f>IF(COUNTIF($B$2:B3548,B3548)&gt;1,"重複","")</f>
        <v/>
      </c>
      <c r="T3548" s="19" t="s">
        <v>11124</v>
      </c>
    </row>
    <row r="3549" spans="1:20" s="19" customFormat="1" hidden="1">
      <c r="A3549" s="19">
        <v>720070229</v>
      </c>
      <c r="B3549" s="19">
        <v>20087969</v>
      </c>
      <c r="C3549" s="19" t="s">
        <v>5096</v>
      </c>
      <c r="D3549" s="19" t="s">
        <v>5097</v>
      </c>
      <c r="E3549" s="20">
        <v>39417</v>
      </c>
      <c r="F3549" s="20">
        <v>39538</v>
      </c>
      <c r="G3549" s="19" t="s">
        <v>75</v>
      </c>
      <c r="H3549" s="19" t="s">
        <v>43</v>
      </c>
      <c r="I3549" s="19" t="s">
        <v>4496</v>
      </c>
      <c r="O3549" s="19" t="s">
        <v>10771</v>
      </c>
      <c r="P3549" s="20"/>
      <c r="R3549" s="19">
        <v>6600</v>
      </c>
      <c r="S3549" s="19" t="str">
        <f>IF(COUNTIF($B$2:B3549,B3549)&gt;1,"重複","")</f>
        <v/>
      </c>
      <c r="T3549" s="19" t="s">
        <v>11124</v>
      </c>
    </row>
    <row r="3550" spans="1:20" s="22" customFormat="1" hidden="1">
      <c r="A3550" s="22">
        <v>720070230</v>
      </c>
      <c r="B3550" s="22">
        <v>20087978</v>
      </c>
      <c r="C3550" s="22" t="s">
        <v>659</v>
      </c>
      <c r="D3550" s="22" t="s">
        <v>660</v>
      </c>
      <c r="E3550" s="23">
        <v>44652</v>
      </c>
      <c r="F3550" s="23">
        <v>45016</v>
      </c>
      <c r="G3550" s="22" t="s">
        <v>75</v>
      </c>
      <c r="H3550" s="22" t="s">
        <v>43</v>
      </c>
      <c r="I3550" s="22" t="s">
        <v>661</v>
      </c>
      <c r="O3550" s="22" t="s">
        <v>10771</v>
      </c>
      <c r="P3550" s="24">
        <v>41395</v>
      </c>
      <c r="Q3550" s="22" t="s">
        <v>29</v>
      </c>
      <c r="R3550" s="22">
        <v>6230</v>
      </c>
      <c r="S3550" s="22" t="str">
        <f>IF(COUNTIF($B$2:B3550,B3550)&gt;1,"重複","")</f>
        <v/>
      </c>
      <c r="T3550" s="22" t="s">
        <v>10765</v>
      </c>
    </row>
    <row r="3551" spans="1:20" s="19" customFormat="1" hidden="1">
      <c r="A3551" s="19">
        <v>720070231</v>
      </c>
      <c r="B3551" s="19">
        <v>20087987</v>
      </c>
      <c r="C3551" s="19" t="s">
        <v>4839</v>
      </c>
      <c r="D3551" s="19" t="s">
        <v>4840</v>
      </c>
      <c r="E3551" s="20">
        <v>39417</v>
      </c>
      <c r="F3551" s="20">
        <v>39538</v>
      </c>
      <c r="G3551" s="19" t="s">
        <v>75</v>
      </c>
      <c r="H3551" s="19" t="s">
        <v>43</v>
      </c>
      <c r="I3551" s="19" t="s">
        <v>10262</v>
      </c>
      <c r="O3551" s="19" t="s">
        <v>10771</v>
      </c>
      <c r="P3551" s="20"/>
      <c r="R3551" s="19">
        <v>4740</v>
      </c>
      <c r="S3551" s="19" t="str">
        <f>IF(COUNTIF($B$2:B3551,B3551)&gt;1,"重複","")</f>
        <v/>
      </c>
      <c r="T3551" s="19" t="s">
        <v>11124</v>
      </c>
    </row>
    <row r="3552" spans="1:20" s="19" customFormat="1" hidden="1">
      <c r="A3552" s="19">
        <v>720070232</v>
      </c>
      <c r="B3552" s="19">
        <v>20087996</v>
      </c>
      <c r="C3552" s="19" t="s">
        <v>6159</v>
      </c>
      <c r="D3552" s="19" t="s">
        <v>6160</v>
      </c>
      <c r="E3552" s="20">
        <v>39417</v>
      </c>
      <c r="F3552" s="20">
        <v>39538</v>
      </c>
      <c r="G3552" s="19" t="s">
        <v>75</v>
      </c>
      <c r="H3552" s="19" t="s">
        <v>43</v>
      </c>
      <c r="I3552" s="19" t="s">
        <v>1420</v>
      </c>
      <c r="O3552" s="19" t="s">
        <v>10771</v>
      </c>
      <c r="P3552" s="20"/>
      <c r="R3552" s="19">
        <v>6600</v>
      </c>
      <c r="S3552" s="19" t="str">
        <f>IF(COUNTIF($B$2:B3552,B3552)&gt;1,"重複","")</f>
        <v/>
      </c>
      <c r="T3552" s="19" t="s">
        <v>11124</v>
      </c>
    </row>
    <row r="3553" spans="1:20" s="19" customFormat="1" hidden="1">
      <c r="A3553" s="19">
        <v>720070233</v>
      </c>
      <c r="B3553" s="19">
        <v>20088004</v>
      </c>
      <c r="C3553" s="19" t="s">
        <v>5605</v>
      </c>
      <c r="D3553" s="19" t="s">
        <v>5606</v>
      </c>
      <c r="E3553" s="20">
        <v>39417</v>
      </c>
      <c r="F3553" s="20">
        <v>39538</v>
      </c>
      <c r="G3553" s="19" t="s">
        <v>75</v>
      </c>
      <c r="H3553" s="19" t="s">
        <v>43</v>
      </c>
      <c r="I3553" s="19" t="s">
        <v>10964</v>
      </c>
      <c r="O3553" s="19" t="s">
        <v>10771</v>
      </c>
      <c r="P3553" s="20"/>
      <c r="R3553" s="19">
        <v>5730</v>
      </c>
      <c r="S3553" s="19" t="str">
        <f>IF(COUNTIF($B$2:B3553,B3553)&gt;1,"重複","")</f>
        <v/>
      </c>
      <c r="T3553" s="19" t="s">
        <v>11124</v>
      </c>
    </row>
    <row r="3554" spans="1:20" s="19" customFormat="1" hidden="1">
      <c r="A3554" s="19">
        <v>720070234</v>
      </c>
      <c r="B3554" s="19">
        <v>20087764</v>
      </c>
      <c r="C3554" s="19" t="s">
        <v>4730</v>
      </c>
      <c r="D3554" s="19" t="s">
        <v>4731</v>
      </c>
      <c r="E3554" s="20">
        <v>39406</v>
      </c>
      <c r="F3554" s="20">
        <v>39538</v>
      </c>
      <c r="G3554" s="19" t="s">
        <v>75</v>
      </c>
      <c r="H3554" s="19" t="s">
        <v>2812</v>
      </c>
      <c r="I3554" s="19" t="s">
        <v>6163</v>
      </c>
      <c r="O3554" s="19" t="s">
        <v>10869</v>
      </c>
      <c r="P3554" s="20"/>
      <c r="R3554" s="19">
        <v>5600</v>
      </c>
      <c r="S3554" s="19" t="str">
        <f>IF(COUNTIF($B$2:B3554,B3554)&gt;1,"重複","")</f>
        <v/>
      </c>
      <c r="T3554" s="19" t="s">
        <v>11124</v>
      </c>
    </row>
    <row r="3555" spans="1:20" s="19" customFormat="1" hidden="1">
      <c r="A3555" s="19">
        <v>720070235</v>
      </c>
      <c r="B3555" s="19">
        <v>20088139</v>
      </c>
      <c r="C3555" s="19" t="s">
        <v>13551</v>
      </c>
      <c r="D3555" s="19" t="s">
        <v>13552</v>
      </c>
      <c r="E3555" s="20">
        <v>39432</v>
      </c>
      <c r="F3555" s="20">
        <v>39538</v>
      </c>
      <c r="G3555" s="19" t="s">
        <v>12416</v>
      </c>
      <c r="H3555" s="19" t="s">
        <v>43</v>
      </c>
      <c r="I3555" s="19" t="s">
        <v>2267</v>
      </c>
      <c r="O3555" s="19" t="s">
        <v>10771</v>
      </c>
      <c r="P3555" s="20"/>
      <c r="S3555" s="19" t="str">
        <f>IF(COUNTIF($B$2:B3555,B3555)&gt;1,"重複","")</f>
        <v/>
      </c>
      <c r="T3555" s="19" t="s">
        <v>12418</v>
      </c>
    </row>
    <row r="3556" spans="1:20" s="19" customFormat="1" hidden="1">
      <c r="A3556" s="19">
        <v>720070235</v>
      </c>
      <c r="B3556" s="19">
        <v>20161300</v>
      </c>
      <c r="C3556" s="19" t="s">
        <v>13551</v>
      </c>
      <c r="D3556" s="19" t="s">
        <v>13552</v>
      </c>
      <c r="E3556" s="20">
        <v>42583</v>
      </c>
      <c r="F3556" s="20">
        <v>42825</v>
      </c>
      <c r="G3556" s="19" t="s">
        <v>12416</v>
      </c>
      <c r="H3556" s="19" t="s">
        <v>43</v>
      </c>
      <c r="I3556" s="19" t="s">
        <v>13553</v>
      </c>
      <c r="O3556" s="19" t="s">
        <v>10771</v>
      </c>
      <c r="P3556" s="20"/>
      <c r="R3556" s="19">
        <v>0</v>
      </c>
      <c r="S3556" s="19" t="str">
        <f>IF(COUNTIF($B$2:B3556,B3556)&gt;1,"重複","")</f>
        <v/>
      </c>
      <c r="T3556" s="19" t="s">
        <v>12418</v>
      </c>
    </row>
    <row r="3557" spans="1:20" s="19" customFormat="1" hidden="1">
      <c r="A3557" s="19">
        <v>720070236</v>
      </c>
      <c r="B3557" s="19">
        <v>20088157</v>
      </c>
      <c r="C3557" s="19" t="s">
        <v>13554</v>
      </c>
      <c r="D3557" s="19" t="s">
        <v>13555</v>
      </c>
      <c r="E3557" s="20">
        <v>39430</v>
      </c>
      <c r="F3557" s="20">
        <v>39538</v>
      </c>
      <c r="G3557" s="19" t="s">
        <v>12416</v>
      </c>
      <c r="H3557" s="19" t="s">
        <v>76</v>
      </c>
      <c r="I3557" s="19" t="s">
        <v>6138</v>
      </c>
      <c r="O3557" s="19" t="s">
        <v>10776</v>
      </c>
      <c r="P3557" s="20"/>
      <c r="R3557" s="19">
        <v>0</v>
      </c>
      <c r="S3557" s="19" t="str">
        <f>IF(COUNTIF($B$2:B3557,B3557)&gt;1,"重複","")</f>
        <v/>
      </c>
      <c r="T3557" s="19" t="s">
        <v>12418</v>
      </c>
    </row>
    <row r="3558" spans="1:20" s="19" customFormat="1" hidden="1">
      <c r="A3558" s="19">
        <v>720070237</v>
      </c>
      <c r="B3558" s="19">
        <v>20088166</v>
      </c>
      <c r="C3558" s="19" t="s">
        <v>13556</v>
      </c>
      <c r="D3558" s="19" t="s">
        <v>13557</v>
      </c>
      <c r="E3558" s="20">
        <v>39430</v>
      </c>
      <c r="F3558" s="20">
        <v>39538</v>
      </c>
      <c r="G3558" s="19" t="s">
        <v>12416</v>
      </c>
      <c r="H3558" s="19" t="s">
        <v>76</v>
      </c>
      <c r="I3558" s="19" t="s">
        <v>6138</v>
      </c>
      <c r="O3558" s="19" t="s">
        <v>10776</v>
      </c>
      <c r="P3558" s="20"/>
      <c r="S3558" s="19" t="str">
        <f>IF(COUNTIF($B$2:B3558,B3558)&gt;1,"重複","")</f>
        <v/>
      </c>
      <c r="T3558" s="19" t="s">
        <v>12418</v>
      </c>
    </row>
    <row r="3559" spans="1:20" s="19" customFormat="1" hidden="1">
      <c r="A3559" s="19">
        <v>720070238</v>
      </c>
      <c r="B3559" s="19">
        <v>20088175</v>
      </c>
      <c r="C3559" s="19" t="s">
        <v>13558</v>
      </c>
      <c r="D3559" s="19" t="s">
        <v>13559</v>
      </c>
      <c r="E3559" s="20">
        <v>39430</v>
      </c>
      <c r="F3559" s="20">
        <v>39538</v>
      </c>
      <c r="G3559" s="19" t="s">
        <v>12416</v>
      </c>
      <c r="H3559" s="19" t="s">
        <v>76</v>
      </c>
      <c r="I3559" s="19" t="s">
        <v>6138</v>
      </c>
      <c r="O3559" s="19" t="s">
        <v>10776</v>
      </c>
      <c r="P3559" s="20"/>
      <c r="S3559" s="19" t="str">
        <f>IF(COUNTIF($B$2:B3559,B3559)&gt;1,"重複","")</f>
        <v/>
      </c>
      <c r="T3559" s="19" t="s">
        <v>12418</v>
      </c>
    </row>
    <row r="3560" spans="1:20" s="19" customFormat="1" hidden="1">
      <c r="A3560" s="19">
        <v>720070239</v>
      </c>
      <c r="B3560" s="19">
        <v>20088184</v>
      </c>
      <c r="C3560" s="19" t="s">
        <v>13560</v>
      </c>
      <c r="D3560" s="19" t="s">
        <v>13561</v>
      </c>
      <c r="E3560" s="20">
        <v>39430</v>
      </c>
      <c r="F3560" s="20">
        <v>39538</v>
      </c>
      <c r="G3560" s="19" t="s">
        <v>12416</v>
      </c>
      <c r="H3560" s="19" t="s">
        <v>76</v>
      </c>
      <c r="I3560" s="19" t="s">
        <v>6138</v>
      </c>
      <c r="O3560" s="19" t="s">
        <v>10776</v>
      </c>
      <c r="P3560" s="20"/>
      <c r="S3560" s="19" t="str">
        <f>IF(COUNTIF($B$2:B3560,B3560)&gt;1,"重複","")</f>
        <v/>
      </c>
      <c r="T3560" s="19" t="s">
        <v>12418</v>
      </c>
    </row>
    <row r="3561" spans="1:20" s="19" customFormat="1" hidden="1">
      <c r="A3561" s="19">
        <v>720070240</v>
      </c>
      <c r="B3561" s="19">
        <v>20088236</v>
      </c>
      <c r="C3561" s="19" t="s">
        <v>6118</v>
      </c>
      <c r="D3561" s="19" t="s">
        <v>6119</v>
      </c>
      <c r="E3561" s="20">
        <v>39468</v>
      </c>
      <c r="F3561" s="20">
        <v>39538</v>
      </c>
      <c r="G3561" s="19" t="s">
        <v>75</v>
      </c>
      <c r="H3561" s="19" t="s">
        <v>33</v>
      </c>
      <c r="I3561" s="19" t="s">
        <v>6120</v>
      </c>
      <c r="O3561" s="19" t="s">
        <v>10770</v>
      </c>
      <c r="P3561" s="20"/>
      <c r="R3561" s="19">
        <v>6600</v>
      </c>
      <c r="S3561" s="19" t="str">
        <f>IF(COUNTIF($B$2:B3561,B3561)&gt;1,"重複","")</f>
        <v/>
      </c>
      <c r="T3561" s="19" t="s">
        <v>11124</v>
      </c>
    </row>
    <row r="3562" spans="1:20" s="19" customFormat="1" hidden="1">
      <c r="A3562" s="19">
        <v>720070241</v>
      </c>
      <c r="B3562" s="19">
        <v>20088263</v>
      </c>
      <c r="C3562" s="19" t="s">
        <v>6114</v>
      </c>
      <c r="D3562" s="19" t="s">
        <v>6115</v>
      </c>
      <c r="E3562" s="20">
        <v>39489</v>
      </c>
      <c r="F3562" s="20">
        <v>39538</v>
      </c>
      <c r="G3562" s="19" t="s">
        <v>75</v>
      </c>
      <c r="H3562" s="19" t="s">
        <v>33</v>
      </c>
      <c r="I3562" s="19" t="s">
        <v>2614</v>
      </c>
      <c r="O3562" s="19" t="s">
        <v>10770</v>
      </c>
      <c r="P3562" s="20"/>
      <c r="R3562" s="19">
        <v>6600</v>
      </c>
      <c r="S3562" s="19" t="str">
        <f>IF(COUNTIF($B$2:B3562,B3562)&gt;1,"重複","")</f>
        <v/>
      </c>
      <c r="T3562" s="19" t="s">
        <v>11124</v>
      </c>
    </row>
    <row r="3563" spans="1:20" s="19" customFormat="1" hidden="1">
      <c r="A3563" s="19">
        <v>720070242</v>
      </c>
      <c r="B3563" s="19">
        <v>20088306</v>
      </c>
      <c r="C3563" s="19" t="s">
        <v>6130</v>
      </c>
      <c r="D3563" s="19" t="s">
        <v>6131</v>
      </c>
      <c r="E3563" s="20">
        <v>39448</v>
      </c>
      <c r="F3563" s="20">
        <v>39538</v>
      </c>
      <c r="G3563" s="19" t="s">
        <v>75</v>
      </c>
      <c r="H3563" s="19" t="s">
        <v>43</v>
      </c>
      <c r="I3563" s="19" t="s">
        <v>1373</v>
      </c>
      <c r="O3563" s="19" t="s">
        <v>10771</v>
      </c>
      <c r="P3563" s="20"/>
      <c r="R3563" s="19">
        <v>6600</v>
      </c>
      <c r="S3563" s="19" t="str">
        <f>IF(COUNTIF($B$2:B3563,B3563)&gt;1,"重複","")</f>
        <v/>
      </c>
      <c r="T3563" s="19" t="s">
        <v>11124</v>
      </c>
    </row>
    <row r="3564" spans="1:20" s="19" customFormat="1" hidden="1">
      <c r="A3564" s="19">
        <v>720070243</v>
      </c>
      <c r="B3564" s="19">
        <v>20088315</v>
      </c>
      <c r="C3564" s="19" t="s">
        <v>6121</v>
      </c>
      <c r="D3564" s="19" t="s">
        <v>6122</v>
      </c>
      <c r="E3564" s="20">
        <v>39468</v>
      </c>
      <c r="F3564" s="20">
        <v>39538</v>
      </c>
      <c r="G3564" s="19" t="s">
        <v>75</v>
      </c>
      <c r="H3564" s="19" t="s">
        <v>119</v>
      </c>
      <c r="I3564" s="19" t="s">
        <v>2520</v>
      </c>
      <c r="O3564" s="19" t="s">
        <v>10792</v>
      </c>
      <c r="P3564" s="20"/>
      <c r="R3564" s="19">
        <v>6100</v>
      </c>
      <c r="S3564" s="19" t="str">
        <f>IF(COUNTIF($B$2:B3564,B3564)&gt;1,"重複","")</f>
        <v/>
      </c>
      <c r="T3564" s="19" t="s">
        <v>11124</v>
      </c>
    </row>
    <row r="3565" spans="1:20" s="19" customFormat="1" hidden="1">
      <c r="A3565" s="19">
        <v>720070244</v>
      </c>
      <c r="B3565" s="19">
        <v>20088324</v>
      </c>
      <c r="C3565" s="19" t="s">
        <v>6116</v>
      </c>
      <c r="D3565" s="19" t="s">
        <v>6117</v>
      </c>
      <c r="E3565" s="20">
        <v>39481</v>
      </c>
      <c r="F3565" s="20">
        <v>39538</v>
      </c>
      <c r="G3565" s="19" t="s">
        <v>75</v>
      </c>
      <c r="H3565" s="19" t="s">
        <v>33</v>
      </c>
      <c r="I3565" s="19" t="s">
        <v>100</v>
      </c>
      <c r="O3565" s="19" t="s">
        <v>10770</v>
      </c>
      <c r="P3565" s="20"/>
      <c r="R3565" s="19">
        <v>6100</v>
      </c>
      <c r="S3565" s="19" t="str">
        <f>IF(COUNTIF($B$2:B3565,B3565)&gt;1,"重複","")</f>
        <v/>
      </c>
      <c r="T3565" s="19" t="s">
        <v>11124</v>
      </c>
    </row>
    <row r="3566" spans="1:20" s="19" customFormat="1" hidden="1">
      <c r="A3566" s="19">
        <v>720070245</v>
      </c>
      <c r="B3566" s="19">
        <v>20102641</v>
      </c>
      <c r="C3566" s="19" t="s">
        <v>3254</v>
      </c>
      <c r="D3566" s="19" t="s">
        <v>3255</v>
      </c>
      <c r="E3566" s="20">
        <v>40024</v>
      </c>
      <c r="F3566" s="20">
        <v>40268</v>
      </c>
      <c r="G3566" s="19" t="s">
        <v>75</v>
      </c>
      <c r="H3566" s="19" t="s">
        <v>2315</v>
      </c>
      <c r="I3566" s="19" t="s">
        <v>551</v>
      </c>
      <c r="O3566" s="19" t="s">
        <v>10773</v>
      </c>
      <c r="P3566" s="20">
        <v>41374</v>
      </c>
      <c r="Q3566" s="19" t="s">
        <v>29</v>
      </c>
      <c r="R3566" s="19">
        <v>8000</v>
      </c>
      <c r="S3566" s="19" t="str">
        <f>IF(COUNTIF($B$2:B3566,B3566)&gt;1,"重複","")</f>
        <v/>
      </c>
      <c r="T3566" s="19" t="s">
        <v>11124</v>
      </c>
    </row>
    <row r="3567" spans="1:20" s="19" customFormat="1" hidden="1">
      <c r="A3567" s="19">
        <v>720070245</v>
      </c>
      <c r="B3567" s="19">
        <v>20094497</v>
      </c>
      <c r="C3567" s="19" t="s">
        <v>3254</v>
      </c>
      <c r="D3567" s="19" t="s">
        <v>3255</v>
      </c>
      <c r="E3567" s="20">
        <v>39479</v>
      </c>
      <c r="F3567" s="20">
        <v>39538</v>
      </c>
      <c r="G3567" s="19" t="s">
        <v>75</v>
      </c>
      <c r="H3567" s="19" t="s">
        <v>94</v>
      </c>
      <c r="I3567" s="19" t="s">
        <v>1262</v>
      </c>
      <c r="O3567" s="19" t="s">
        <v>10768</v>
      </c>
      <c r="P3567" s="20">
        <v>41374</v>
      </c>
      <c r="Q3567" s="19" t="s">
        <v>29</v>
      </c>
      <c r="R3567" s="19">
        <v>6230</v>
      </c>
      <c r="S3567" s="19" t="str">
        <f>IF(COUNTIF($B$2:B3567,B3567)&gt;1,"重複","")</f>
        <v/>
      </c>
      <c r="T3567" s="19" t="s">
        <v>11124</v>
      </c>
    </row>
    <row r="3568" spans="1:20" s="19" customFormat="1" hidden="1">
      <c r="A3568" s="19">
        <v>720070246</v>
      </c>
      <c r="B3568" s="19">
        <v>20088370</v>
      </c>
      <c r="C3568" s="19" t="s">
        <v>1558</v>
      </c>
      <c r="D3568" s="19" t="s">
        <v>1559</v>
      </c>
      <c r="E3568" s="20">
        <v>39478</v>
      </c>
      <c r="F3568" s="20">
        <v>39538</v>
      </c>
      <c r="G3568" s="19" t="s">
        <v>75</v>
      </c>
      <c r="H3568" s="19" t="s">
        <v>28</v>
      </c>
      <c r="I3568" s="19" t="s">
        <v>7873</v>
      </c>
      <c r="O3568" s="19" t="s">
        <v>10787</v>
      </c>
      <c r="P3568" s="20">
        <v>43105</v>
      </c>
      <c r="Q3568" s="19" t="s">
        <v>29</v>
      </c>
      <c r="R3568" s="19">
        <v>6100</v>
      </c>
      <c r="S3568" s="19" t="str">
        <f>IF(COUNTIF($B$2:B3568,B3568)&gt;1,"重複","")</f>
        <v/>
      </c>
      <c r="T3568" s="19" t="s">
        <v>11124</v>
      </c>
    </row>
    <row r="3569" spans="1:20" s="19" customFormat="1" hidden="1">
      <c r="A3569" s="19">
        <v>720070247</v>
      </c>
      <c r="B3569" s="19">
        <v>20088440</v>
      </c>
      <c r="C3569" s="19" t="s">
        <v>6100</v>
      </c>
      <c r="D3569" s="19" t="s">
        <v>6101</v>
      </c>
      <c r="E3569" s="20">
        <v>39509</v>
      </c>
      <c r="F3569" s="20">
        <v>39538</v>
      </c>
      <c r="G3569" s="19" t="s">
        <v>75</v>
      </c>
      <c r="H3569" s="19" t="s">
        <v>28</v>
      </c>
      <c r="I3569" s="19" t="s">
        <v>4681</v>
      </c>
      <c r="O3569" s="19" t="s">
        <v>10787</v>
      </c>
      <c r="P3569" s="20"/>
      <c r="R3569" s="19">
        <v>6600</v>
      </c>
      <c r="S3569" s="19" t="str">
        <f>IF(COUNTIF($B$2:B3569,B3569)&gt;1,"重複","")</f>
        <v/>
      </c>
      <c r="T3569" s="19" t="s">
        <v>11124</v>
      </c>
    </row>
    <row r="3570" spans="1:20" s="19" customFormat="1" hidden="1">
      <c r="A3570" s="19">
        <v>720070248</v>
      </c>
      <c r="B3570" s="19">
        <v>20088885</v>
      </c>
      <c r="C3570" s="19" t="s">
        <v>6098</v>
      </c>
      <c r="D3570" s="19" t="s">
        <v>6099</v>
      </c>
      <c r="E3570" s="20">
        <v>39516</v>
      </c>
      <c r="F3570" s="20">
        <v>39538</v>
      </c>
      <c r="G3570" s="19" t="s">
        <v>75</v>
      </c>
      <c r="H3570" s="19" t="s">
        <v>28</v>
      </c>
      <c r="I3570" s="19" t="s">
        <v>5562</v>
      </c>
      <c r="O3570" s="19" t="s">
        <v>10787</v>
      </c>
      <c r="P3570" s="20"/>
      <c r="R3570" s="19">
        <v>6600</v>
      </c>
      <c r="S3570" s="19" t="str">
        <f>IF(COUNTIF($B$2:B3570,B3570)&gt;1,"重複","")</f>
        <v/>
      </c>
      <c r="T3570" s="19" t="s">
        <v>11124</v>
      </c>
    </row>
    <row r="3571" spans="1:20" s="19" customFormat="1" hidden="1">
      <c r="A3571" s="19">
        <v>720080001</v>
      </c>
      <c r="B3571" s="19">
        <v>20088556</v>
      </c>
      <c r="C3571" s="19" t="s">
        <v>13562</v>
      </c>
      <c r="D3571" s="19" t="s">
        <v>13563</v>
      </c>
      <c r="E3571" s="20">
        <v>39552</v>
      </c>
      <c r="F3571" s="20">
        <v>39903</v>
      </c>
      <c r="G3571" s="19" t="s">
        <v>12416</v>
      </c>
      <c r="H3571" s="19" t="s">
        <v>76</v>
      </c>
      <c r="I3571" s="19" t="s">
        <v>442</v>
      </c>
      <c r="O3571" s="19" t="s">
        <v>10776</v>
      </c>
      <c r="P3571" s="20"/>
      <c r="R3571" s="19">
        <v>6230</v>
      </c>
      <c r="S3571" s="19" t="str">
        <f>IF(COUNTIF($B$2:B3571,B3571)&gt;1,"重複","")</f>
        <v/>
      </c>
      <c r="T3571" s="19" t="s">
        <v>12418</v>
      </c>
    </row>
    <row r="3572" spans="1:20" s="19" customFormat="1" hidden="1">
      <c r="A3572" s="19">
        <v>720080002</v>
      </c>
      <c r="B3572" s="19">
        <v>20088565</v>
      </c>
      <c r="C3572" s="19" t="s">
        <v>10432</v>
      </c>
      <c r="D3572" s="19" t="s">
        <v>10433</v>
      </c>
      <c r="E3572" s="20"/>
      <c r="F3572" s="20"/>
      <c r="G3572" s="19" t="s">
        <v>75</v>
      </c>
      <c r="H3572" s="19" t="s">
        <v>76</v>
      </c>
      <c r="O3572" s="19" t="s">
        <v>10776</v>
      </c>
      <c r="P3572" s="20"/>
      <c r="S3572" s="19" t="str">
        <f>IF(COUNTIF($B$2:B3572,B3572)&gt;1,"重複","")</f>
        <v/>
      </c>
      <c r="T3572" s="19" t="s">
        <v>11124</v>
      </c>
    </row>
    <row r="3573" spans="1:20" s="19" customFormat="1" hidden="1">
      <c r="A3573" s="19">
        <v>720080003</v>
      </c>
      <c r="B3573" s="19">
        <v>20088574</v>
      </c>
      <c r="C3573" s="19" t="s">
        <v>5976</v>
      </c>
      <c r="D3573" s="19" t="s">
        <v>5977</v>
      </c>
      <c r="E3573" s="20">
        <v>39552</v>
      </c>
      <c r="F3573" s="20">
        <v>39903</v>
      </c>
      <c r="G3573" s="19" t="s">
        <v>75</v>
      </c>
      <c r="H3573" s="19" t="s">
        <v>119</v>
      </c>
      <c r="I3573" s="19" t="s">
        <v>5978</v>
      </c>
      <c r="O3573" s="19" t="s">
        <v>10792</v>
      </c>
      <c r="P3573" s="20"/>
      <c r="R3573" s="19">
        <v>5600</v>
      </c>
      <c r="S3573" s="19" t="str">
        <f>IF(COUNTIF($B$2:B3573,B3573)&gt;1,"重複","")</f>
        <v/>
      </c>
      <c r="T3573" s="19" t="s">
        <v>11124</v>
      </c>
    </row>
    <row r="3574" spans="1:20" s="19" customFormat="1" hidden="1">
      <c r="A3574" s="19">
        <v>720080004</v>
      </c>
      <c r="B3574" s="19">
        <v>20088583</v>
      </c>
      <c r="C3574" s="19" t="s">
        <v>5979</v>
      </c>
      <c r="D3574" s="19" t="s">
        <v>5980</v>
      </c>
      <c r="E3574" s="20">
        <v>39552</v>
      </c>
      <c r="F3574" s="20">
        <v>39903</v>
      </c>
      <c r="G3574" s="19" t="s">
        <v>75</v>
      </c>
      <c r="H3574" s="19" t="s">
        <v>119</v>
      </c>
      <c r="I3574" s="19" t="s">
        <v>5978</v>
      </c>
      <c r="O3574" s="19" t="s">
        <v>10792</v>
      </c>
      <c r="P3574" s="20"/>
      <c r="R3574" s="19">
        <v>5600</v>
      </c>
      <c r="S3574" s="19" t="str">
        <f>IF(COUNTIF($B$2:B3574,B3574)&gt;1,"重複","")</f>
        <v/>
      </c>
      <c r="T3574" s="19" t="s">
        <v>11124</v>
      </c>
    </row>
    <row r="3575" spans="1:20" s="19" customFormat="1" hidden="1">
      <c r="A3575" s="19">
        <v>720080006</v>
      </c>
      <c r="B3575" s="19">
        <v>20088608</v>
      </c>
      <c r="C3575" s="19" t="s">
        <v>5981</v>
      </c>
      <c r="D3575" s="19" t="s">
        <v>5982</v>
      </c>
      <c r="E3575" s="20">
        <v>39552</v>
      </c>
      <c r="F3575" s="20">
        <v>39903</v>
      </c>
      <c r="G3575" s="19" t="s">
        <v>75</v>
      </c>
      <c r="H3575" s="19" t="s">
        <v>33</v>
      </c>
      <c r="I3575" s="19" t="s">
        <v>2239</v>
      </c>
      <c r="O3575" s="19" t="s">
        <v>10770</v>
      </c>
      <c r="P3575" s="20"/>
      <c r="R3575" s="19">
        <v>6600</v>
      </c>
      <c r="S3575" s="19" t="str">
        <f>IF(COUNTIF($B$2:B3575,B3575)&gt;1,"重複","")</f>
        <v/>
      </c>
      <c r="T3575" s="19" t="s">
        <v>11124</v>
      </c>
    </row>
    <row r="3576" spans="1:20" s="19" customFormat="1" hidden="1">
      <c r="A3576" s="19">
        <v>720080007</v>
      </c>
      <c r="B3576" s="19">
        <v>20088617</v>
      </c>
      <c r="C3576" s="19" t="s">
        <v>4910</v>
      </c>
      <c r="D3576" s="19" t="s">
        <v>4911</v>
      </c>
      <c r="E3576" s="20">
        <v>39552</v>
      </c>
      <c r="F3576" s="20">
        <v>39903</v>
      </c>
      <c r="G3576" s="19" t="s">
        <v>75</v>
      </c>
      <c r="H3576" s="19" t="s">
        <v>119</v>
      </c>
      <c r="I3576" s="19" t="s">
        <v>4912</v>
      </c>
      <c r="O3576" s="19" t="s">
        <v>10792</v>
      </c>
      <c r="P3576" s="20"/>
      <c r="R3576" s="19">
        <v>6230</v>
      </c>
      <c r="S3576" s="19" t="str">
        <f>IF(COUNTIF($B$2:B3576,B3576)&gt;1,"重複","")</f>
        <v/>
      </c>
      <c r="T3576" s="19" t="s">
        <v>11124</v>
      </c>
    </row>
    <row r="3577" spans="1:20" s="26" customFormat="1" hidden="1">
      <c r="A3577" s="26">
        <v>720080008</v>
      </c>
      <c r="B3577" s="26">
        <v>20088626</v>
      </c>
      <c r="C3577" s="26" t="s">
        <v>937</v>
      </c>
      <c r="D3577" s="26" t="s">
        <v>938</v>
      </c>
      <c r="E3577" s="27">
        <v>44652</v>
      </c>
      <c r="F3577" s="27"/>
      <c r="G3577" s="26" t="s">
        <v>75</v>
      </c>
      <c r="H3577" s="26" t="s">
        <v>125</v>
      </c>
      <c r="I3577" s="26" t="s">
        <v>5395</v>
      </c>
      <c r="O3577" s="26" t="s">
        <v>10764</v>
      </c>
      <c r="P3577" s="28"/>
      <c r="Q3577" s="26" t="s">
        <v>75</v>
      </c>
      <c r="R3577" s="26">
        <v>4740</v>
      </c>
      <c r="S3577" s="26" t="str">
        <f>IF(COUNTIF($B$2:B3577,B3577)&gt;1,"重複","")</f>
        <v/>
      </c>
      <c r="T3577" s="26" t="s">
        <v>12021</v>
      </c>
    </row>
    <row r="3578" spans="1:20" s="26" customFormat="1" hidden="1">
      <c r="A3578" s="26">
        <v>720080008</v>
      </c>
      <c r="B3578" s="26">
        <v>20156321</v>
      </c>
      <c r="C3578" s="26" t="s">
        <v>937</v>
      </c>
      <c r="D3578" s="26" t="s">
        <v>938</v>
      </c>
      <c r="E3578" s="27">
        <v>44652</v>
      </c>
      <c r="F3578" s="27"/>
      <c r="G3578" s="26" t="s">
        <v>75</v>
      </c>
      <c r="H3578" s="26" t="s">
        <v>10781</v>
      </c>
      <c r="I3578" s="26" t="s">
        <v>802</v>
      </c>
      <c r="J3578" s="26" t="s">
        <v>802</v>
      </c>
      <c r="K3578" s="26" t="s">
        <v>1144</v>
      </c>
      <c r="L3578" s="26" t="s">
        <v>803</v>
      </c>
      <c r="M3578" s="26" t="s">
        <v>12407</v>
      </c>
      <c r="O3578" s="26" t="s">
        <v>10782</v>
      </c>
      <c r="P3578" s="28"/>
      <c r="Q3578" s="26" t="s">
        <v>75</v>
      </c>
      <c r="R3578" s="26">
        <v>5230</v>
      </c>
      <c r="S3578" s="26" t="str">
        <f>IF(COUNTIF($B$2:B3578,B3578)&gt;1,"重複","")</f>
        <v/>
      </c>
      <c r="T3578" s="26" t="s">
        <v>12021</v>
      </c>
    </row>
    <row r="3579" spans="1:20" s="19" customFormat="1" hidden="1">
      <c r="A3579" s="19">
        <v>720080009</v>
      </c>
      <c r="B3579" s="19">
        <v>20088635</v>
      </c>
      <c r="C3579" s="19" t="s">
        <v>5983</v>
      </c>
      <c r="D3579" s="19" t="s">
        <v>5984</v>
      </c>
      <c r="E3579" s="20">
        <v>39552</v>
      </c>
      <c r="F3579" s="20">
        <v>39903</v>
      </c>
      <c r="G3579" s="19" t="s">
        <v>75</v>
      </c>
      <c r="H3579" s="19" t="s">
        <v>119</v>
      </c>
      <c r="I3579" s="19" t="s">
        <v>5985</v>
      </c>
      <c r="O3579" s="19" t="s">
        <v>10792</v>
      </c>
      <c r="P3579" s="20"/>
      <c r="R3579" s="19">
        <v>6600</v>
      </c>
      <c r="S3579" s="19" t="str">
        <f>IF(COUNTIF($B$2:B3579,B3579)&gt;1,"重複","")</f>
        <v/>
      </c>
      <c r="T3579" s="19" t="s">
        <v>11124</v>
      </c>
    </row>
    <row r="3580" spans="1:20" s="19" customFormat="1" hidden="1">
      <c r="A3580" s="19">
        <v>720080011</v>
      </c>
      <c r="B3580" s="19">
        <v>20088653</v>
      </c>
      <c r="C3580" s="19" t="s">
        <v>5690</v>
      </c>
      <c r="D3580" s="19" t="s">
        <v>5691</v>
      </c>
      <c r="E3580" s="20">
        <v>39730</v>
      </c>
      <c r="F3580" s="20">
        <v>39903</v>
      </c>
      <c r="G3580" s="19" t="s">
        <v>75</v>
      </c>
      <c r="H3580" s="19" t="s">
        <v>119</v>
      </c>
      <c r="I3580" s="19" t="s">
        <v>1238</v>
      </c>
      <c r="O3580" s="19" t="s">
        <v>10792</v>
      </c>
      <c r="P3580" s="20"/>
      <c r="R3580" s="19">
        <v>5730</v>
      </c>
      <c r="S3580" s="19" t="str">
        <f>IF(COUNTIF($B$2:B3580,B3580)&gt;1,"重複","")</f>
        <v/>
      </c>
      <c r="T3580" s="19" t="s">
        <v>11124</v>
      </c>
    </row>
    <row r="3581" spans="1:20" s="19" customFormat="1" hidden="1">
      <c r="A3581" s="19">
        <v>720080012</v>
      </c>
      <c r="B3581" s="19">
        <v>20089055</v>
      </c>
      <c r="C3581" s="19" t="s">
        <v>5996</v>
      </c>
      <c r="D3581" s="19" t="s">
        <v>5997</v>
      </c>
      <c r="E3581" s="20">
        <v>39552</v>
      </c>
      <c r="F3581" s="20">
        <v>39903</v>
      </c>
      <c r="G3581" s="19" t="s">
        <v>75</v>
      </c>
      <c r="H3581" s="19" t="s">
        <v>1545</v>
      </c>
      <c r="I3581" s="19" t="s">
        <v>5998</v>
      </c>
      <c r="J3581" s="19" t="s">
        <v>5999</v>
      </c>
      <c r="O3581" s="19" t="s">
        <v>10772</v>
      </c>
      <c r="P3581" s="20"/>
      <c r="R3581" s="19">
        <v>6230</v>
      </c>
      <c r="S3581" s="19" t="str">
        <f>IF(COUNTIF($B$2:B3581,B3581)&gt;1,"重複","")</f>
        <v/>
      </c>
      <c r="T3581" s="19" t="s">
        <v>11124</v>
      </c>
    </row>
    <row r="3582" spans="1:20" s="19" customFormat="1" hidden="1">
      <c r="A3582" s="19">
        <v>720080012</v>
      </c>
      <c r="B3582" s="19">
        <v>20088662</v>
      </c>
      <c r="C3582" s="19" t="s">
        <v>5996</v>
      </c>
      <c r="D3582" s="19" t="s">
        <v>5997</v>
      </c>
      <c r="E3582" s="20">
        <v>39545</v>
      </c>
      <c r="F3582" s="20">
        <v>39903</v>
      </c>
      <c r="G3582" s="19" t="s">
        <v>75</v>
      </c>
      <c r="H3582" s="19" t="s">
        <v>69</v>
      </c>
      <c r="I3582" s="19" t="s">
        <v>6057</v>
      </c>
      <c r="O3582" s="19" t="s">
        <v>10801</v>
      </c>
      <c r="P3582" s="20"/>
      <c r="R3582" s="19">
        <v>6230</v>
      </c>
      <c r="S3582" s="19" t="str">
        <f>IF(COUNTIF($B$2:B3582,B3582)&gt;1,"重複","")</f>
        <v/>
      </c>
      <c r="T3582" s="19" t="s">
        <v>11124</v>
      </c>
    </row>
    <row r="3583" spans="1:20" s="19" customFormat="1" hidden="1">
      <c r="A3583" s="19">
        <v>720080013</v>
      </c>
      <c r="B3583" s="19">
        <v>20088671</v>
      </c>
      <c r="C3583" s="19" t="s">
        <v>5547</v>
      </c>
      <c r="D3583" s="19" t="s">
        <v>5548</v>
      </c>
      <c r="E3583" s="20">
        <v>39539</v>
      </c>
      <c r="F3583" s="20">
        <v>39903</v>
      </c>
      <c r="G3583" s="19" t="s">
        <v>75</v>
      </c>
      <c r="H3583" s="19" t="s">
        <v>69</v>
      </c>
      <c r="I3583" s="19" t="s">
        <v>1360</v>
      </c>
      <c r="J3583" s="19" t="s">
        <v>6617</v>
      </c>
      <c r="O3583" s="19" t="s">
        <v>10801</v>
      </c>
      <c r="P3583" s="20"/>
      <c r="R3583" s="19">
        <v>40000</v>
      </c>
      <c r="S3583" s="19" t="str">
        <f>IF(COUNTIF($B$2:B3583,B3583)&gt;1,"重複","")</f>
        <v/>
      </c>
      <c r="T3583" s="19" t="s">
        <v>11124</v>
      </c>
    </row>
    <row r="3584" spans="1:20" s="19" customFormat="1" hidden="1">
      <c r="A3584" s="19">
        <v>720080014</v>
      </c>
      <c r="B3584" s="19">
        <v>20088681</v>
      </c>
      <c r="C3584" s="19" t="s">
        <v>6058</v>
      </c>
      <c r="D3584" s="19" t="s">
        <v>6059</v>
      </c>
      <c r="E3584" s="20">
        <v>39545</v>
      </c>
      <c r="F3584" s="20">
        <v>39903</v>
      </c>
      <c r="G3584" s="19" t="s">
        <v>75</v>
      </c>
      <c r="H3584" s="19" t="s">
        <v>69</v>
      </c>
      <c r="I3584" s="19" t="s">
        <v>6060</v>
      </c>
      <c r="J3584" s="19" t="s">
        <v>6061</v>
      </c>
      <c r="K3584" s="19" t="s">
        <v>6062</v>
      </c>
      <c r="O3584" s="19" t="s">
        <v>10801</v>
      </c>
      <c r="P3584" s="20"/>
      <c r="R3584" s="19">
        <v>5600</v>
      </c>
      <c r="S3584" s="19" t="str">
        <f>IF(COUNTIF($B$2:B3584,B3584)&gt;1,"重複","")</f>
        <v/>
      </c>
      <c r="T3584" s="19" t="s">
        <v>11124</v>
      </c>
    </row>
    <row r="3585" spans="1:20" s="19" customFormat="1" hidden="1">
      <c r="A3585" s="19">
        <v>720080015</v>
      </c>
      <c r="B3585" s="19">
        <v>20089792</v>
      </c>
      <c r="C3585" s="19" t="s">
        <v>2430</v>
      </c>
      <c r="D3585" s="19" t="s">
        <v>2431</v>
      </c>
      <c r="E3585" s="20">
        <v>39552</v>
      </c>
      <c r="F3585" s="20">
        <v>39903</v>
      </c>
      <c r="G3585" s="19" t="s">
        <v>75</v>
      </c>
      <c r="H3585" s="19" t="s">
        <v>10781</v>
      </c>
      <c r="I3585" s="19" t="s">
        <v>973</v>
      </c>
      <c r="J3585" s="19" t="s">
        <v>2403</v>
      </c>
      <c r="O3585" s="19" t="s">
        <v>10782</v>
      </c>
      <c r="P3585" s="20">
        <v>41374</v>
      </c>
      <c r="Q3585" s="19" t="s">
        <v>29</v>
      </c>
      <c r="R3585" s="19">
        <v>6230</v>
      </c>
      <c r="S3585" s="19" t="str">
        <f>IF(COUNTIF($B$2:B3585,B3585)&gt;1,"重複","")</f>
        <v/>
      </c>
      <c r="T3585" s="19" t="s">
        <v>11124</v>
      </c>
    </row>
    <row r="3586" spans="1:20" s="19" customFormat="1" hidden="1">
      <c r="A3586" s="19">
        <v>720080015</v>
      </c>
      <c r="B3586" s="19">
        <v>20088690</v>
      </c>
      <c r="C3586" s="19" t="s">
        <v>5986</v>
      </c>
      <c r="D3586" s="19" t="s">
        <v>2431</v>
      </c>
      <c r="E3586" s="20">
        <v>39552</v>
      </c>
      <c r="F3586" s="20">
        <v>39903</v>
      </c>
      <c r="G3586" s="19" t="s">
        <v>75</v>
      </c>
      <c r="H3586" s="19" t="s">
        <v>94</v>
      </c>
      <c r="I3586" s="19" t="s">
        <v>3672</v>
      </c>
      <c r="J3586" s="19" t="s">
        <v>973</v>
      </c>
      <c r="O3586" s="19" t="s">
        <v>10768</v>
      </c>
      <c r="P3586" s="20"/>
      <c r="R3586" s="19">
        <v>6230</v>
      </c>
      <c r="S3586" s="19" t="str">
        <f>IF(COUNTIF($B$2:B3586,B3586)&gt;1,"重複","")</f>
        <v/>
      </c>
      <c r="T3586" s="19" t="s">
        <v>11124</v>
      </c>
    </row>
    <row r="3587" spans="1:20" s="19" customFormat="1" hidden="1">
      <c r="A3587" s="19">
        <v>720080016</v>
      </c>
      <c r="B3587" s="19">
        <v>20088705</v>
      </c>
      <c r="C3587" s="19" t="s">
        <v>4913</v>
      </c>
      <c r="D3587" s="19" t="s">
        <v>4914</v>
      </c>
      <c r="E3587" s="20">
        <v>39552</v>
      </c>
      <c r="F3587" s="20">
        <v>39903</v>
      </c>
      <c r="G3587" s="19" t="s">
        <v>75</v>
      </c>
      <c r="H3587" s="19" t="s">
        <v>94</v>
      </c>
      <c r="I3587" s="19" t="s">
        <v>12043</v>
      </c>
      <c r="J3587" s="19" t="s">
        <v>12044</v>
      </c>
      <c r="K3587" s="19" t="s">
        <v>12045</v>
      </c>
      <c r="O3587" s="19" t="s">
        <v>10768</v>
      </c>
      <c r="P3587" s="20"/>
      <c r="R3587" s="19">
        <v>6230</v>
      </c>
      <c r="S3587" s="19" t="str">
        <f>IF(COUNTIF($B$2:B3587,B3587)&gt;1,"重複","")</f>
        <v/>
      </c>
      <c r="T3587" s="19" t="s">
        <v>11124</v>
      </c>
    </row>
    <row r="3588" spans="1:20" s="19" customFormat="1" hidden="1">
      <c r="A3588" s="19">
        <v>720080018</v>
      </c>
      <c r="B3588" s="19">
        <v>20088714</v>
      </c>
      <c r="C3588" s="19" t="s">
        <v>5607</v>
      </c>
      <c r="D3588" s="19" t="s">
        <v>5608</v>
      </c>
      <c r="E3588" s="20">
        <v>39783</v>
      </c>
      <c r="F3588" s="20">
        <v>39903</v>
      </c>
      <c r="G3588" s="19" t="s">
        <v>75</v>
      </c>
      <c r="H3588" s="19" t="s">
        <v>94</v>
      </c>
      <c r="I3588" s="19" t="s">
        <v>5609</v>
      </c>
      <c r="O3588" s="19" t="s">
        <v>10768</v>
      </c>
      <c r="P3588" s="20"/>
      <c r="R3588" s="19">
        <v>5110</v>
      </c>
      <c r="S3588" s="19" t="str">
        <f>IF(COUNTIF($B$2:B3588,B3588)&gt;1,"重複","")</f>
        <v/>
      </c>
      <c r="T3588" s="19" t="s">
        <v>11124</v>
      </c>
    </row>
    <row r="3589" spans="1:20" s="19" customFormat="1" hidden="1">
      <c r="A3589" s="19">
        <v>720080019</v>
      </c>
      <c r="B3589" s="19">
        <v>20088723</v>
      </c>
      <c r="C3589" s="19" t="s">
        <v>4375</v>
      </c>
      <c r="D3589" s="19" t="s">
        <v>4376</v>
      </c>
      <c r="E3589" s="20">
        <v>39552</v>
      </c>
      <c r="F3589" s="20">
        <v>39903</v>
      </c>
      <c r="G3589" s="19" t="s">
        <v>75</v>
      </c>
      <c r="H3589" s="19" t="s">
        <v>94</v>
      </c>
      <c r="I3589" s="19" t="s">
        <v>3216</v>
      </c>
      <c r="J3589" s="19" t="s">
        <v>3217</v>
      </c>
      <c r="K3589" s="19" t="s">
        <v>12199</v>
      </c>
      <c r="L3589" s="19" t="s">
        <v>12200</v>
      </c>
      <c r="O3589" s="19" t="s">
        <v>10768</v>
      </c>
      <c r="P3589" s="20"/>
      <c r="R3589" s="19">
        <v>6230</v>
      </c>
      <c r="S3589" s="19" t="str">
        <f>IF(COUNTIF($B$2:B3589,B3589)&gt;1,"重複","")</f>
        <v/>
      </c>
      <c r="T3589" s="19" t="s">
        <v>11124</v>
      </c>
    </row>
    <row r="3590" spans="1:20" s="19" customFormat="1" hidden="1">
      <c r="A3590" s="19">
        <v>720080020</v>
      </c>
      <c r="B3590" s="19">
        <v>20088732</v>
      </c>
      <c r="C3590" s="19" t="s">
        <v>4377</v>
      </c>
      <c r="D3590" s="19" t="s">
        <v>4378</v>
      </c>
      <c r="E3590" s="20">
        <v>39552</v>
      </c>
      <c r="F3590" s="20">
        <v>39903</v>
      </c>
      <c r="G3590" s="19" t="s">
        <v>75</v>
      </c>
      <c r="H3590" s="19" t="s">
        <v>94</v>
      </c>
      <c r="I3590" s="19" t="s">
        <v>3217</v>
      </c>
      <c r="J3590" s="19" t="s">
        <v>3280</v>
      </c>
      <c r="O3590" s="19" t="s">
        <v>10768</v>
      </c>
      <c r="P3590" s="20"/>
      <c r="R3590" s="19">
        <v>5230</v>
      </c>
      <c r="S3590" s="19" t="str">
        <f>IF(COUNTIF($B$2:B3590,B3590)&gt;1,"重複","")</f>
        <v/>
      </c>
      <c r="T3590" s="19" t="s">
        <v>11124</v>
      </c>
    </row>
    <row r="3591" spans="1:20" s="19" customFormat="1" hidden="1">
      <c r="A3591" s="19">
        <v>720080021</v>
      </c>
      <c r="B3591" s="19">
        <v>20103266</v>
      </c>
      <c r="C3591" s="19" t="s">
        <v>2666</v>
      </c>
      <c r="D3591" s="19" t="s">
        <v>2667</v>
      </c>
      <c r="E3591" s="20">
        <v>40095</v>
      </c>
      <c r="F3591" s="20">
        <v>40268</v>
      </c>
      <c r="G3591" s="19" t="s">
        <v>75</v>
      </c>
      <c r="H3591" s="19" t="s">
        <v>119</v>
      </c>
      <c r="I3591" s="19" t="s">
        <v>2668</v>
      </c>
      <c r="O3591" s="19" t="s">
        <v>10792</v>
      </c>
      <c r="P3591" s="20">
        <v>42283</v>
      </c>
      <c r="Q3591" s="19" t="s">
        <v>29</v>
      </c>
      <c r="R3591" s="19">
        <v>5230</v>
      </c>
      <c r="S3591" s="19" t="str">
        <f>IF(COUNTIF($B$2:B3591,B3591)&gt;1,"重複","")</f>
        <v/>
      </c>
      <c r="T3591" s="19" t="s">
        <v>11124</v>
      </c>
    </row>
    <row r="3592" spans="1:20" s="19" customFormat="1" hidden="1">
      <c r="A3592" s="19">
        <v>720080021</v>
      </c>
      <c r="B3592" s="19">
        <v>20088741</v>
      </c>
      <c r="C3592" s="19" t="s">
        <v>5987</v>
      </c>
      <c r="D3592" s="19" t="s">
        <v>2667</v>
      </c>
      <c r="E3592" s="20">
        <v>39552</v>
      </c>
      <c r="F3592" s="20">
        <v>39903</v>
      </c>
      <c r="G3592" s="19" t="s">
        <v>75</v>
      </c>
      <c r="H3592" s="19" t="s">
        <v>94</v>
      </c>
      <c r="I3592" s="19" t="s">
        <v>2668</v>
      </c>
      <c r="J3592" s="19" t="s">
        <v>2668</v>
      </c>
      <c r="O3592" s="19" t="s">
        <v>10768</v>
      </c>
      <c r="P3592" s="20"/>
      <c r="R3592" s="19">
        <v>5230</v>
      </c>
      <c r="S3592" s="19" t="str">
        <f>IF(COUNTIF($B$2:B3592,B3592)&gt;1,"重複","")</f>
        <v/>
      </c>
      <c r="T3592" s="19" t="s">
        <v>11124</v>
      </c>
    </row>
    <row r="3593" spans="1:20" s="19" customFormat="1" hidden="1">
      <c r="A3593" s="19">
        <v>720080022</v>
      </c>
      <c r="B3593" s="19">
        <v>20030304</v>
      </c>
      <c r="C3593" s="19" t="s">
        <v>3976</v>
      </c>
      <c r="D3593" s="19" t="s">
        <v>3977</v>
      </c>
      <c r="E3593" s="20">
        <v>35886</v>
      </c>
      <c r="F3593" s="20">
        <v>36250</v>
      </c>
      <c r="G3593" s="19" t="s">
        <v>75</v>
      </c>
      <c r="H3593" s="19" t="s">
        <v>2660</v>
      </c>
      <c r="O3593" s="19" t="s">
        <v>10769</v>
      </c>
      <c r="P3593" s="20"/>
      <c r="R3593" s="19">
        <v>4190</v>
      </c>
      <c r="S3593" s="19" t="str">
        <f>IF(COUNTIF($B$2:B3593,B3593)&gt;1,"重複","")</f>
        <v/>
      </c>
      <c r="T3593" s="19" t="s">
        <v>11124</v>
      </c>
    </row>
    <row r="3594" spans="1:20" s="19" customFormat="1" hidden="1">
      <c r="A3594" s="19">
        <v>720080024</v>
      </c>
      <c r="B3594" s="19">
        <v>20088779</v>
      </c>
      <c r="C3594" s="19" t="s">
        <v>5440</v>
      </c>
      <c r="D3594" s="19" t="s">
        <v>5441</v>
      </c>
      <c r="E3594" s="20">
        <v>39552</v>
      </c>
      <c r="F3594" s="20">
        <v>39903</v>
      </c>
      <c r="G3594" s="19" t="s">
        <v>75</v>
      </c>
      <c r="H3594" s="19" t="s">
        <v>94</v>
      </c>
      <c r="I3594" s="19" t="s">
        <v>7101</v>
      </c>
      <c r="J3594" s="19" t="s">
        <v>5442</v>
      </c>
      <c r="K3594" s="19" t="s">
        <v>12002</v>
      </c>
      <c r="L3594" s="19" t="s">
        <v>12003</v>
      </c>
      <c r="O3594" s="19" t="s">
        <v>10768</v>
      </c>
      <c r="P3594" s="20"/>
      <c r="R3594" s="19">
        <v>6230</v>
      </c>
      <c r="S3594" s="19" t="str">
        <f>IF(COUNTIF($B$2:B3594,B3594)&gt;1,"重複","")</f>
        <v/>
      </c>
      <c r="T3594" s="19" t="s">
        <v>11124</v>
      </c>
    </row>
    <row r="3595" spans="1:20" s="19" customFormat="1" hidden="1">
      <c r="A3595" s="19">
        <v>720080024</v>
      </c>
      <c r="B3595" s="19">
        <v>20088876</v>
      </c>
      <c r="C3595" s="19" t="s">
        <v>5440</v>
      </c>
      <c r="D3595" s="19" t="s">
        <v>5441</v>
      </c>
      <c r="E3595" s="20">
        <v>39552</v>
      </c>
      <c r="F3595" s="20">
        <v>39903</v>
      </c>
      <c r="G3595" s="19" t="s">
        <v>75</v>
      </c>
      <c r="H3595" s="19" t="s">
        <v>119</v>
      </c>
      <c r="I3595" s="19" t="s">
        <v>5443</v>
      </c>
      <c r="J3595" s="19" t="s">
        <v>5444</v>
      </c>
      <c r="O3595" s="19" t="s">
        <v>10792</v>
      </c>
      <c r="P3595" s="20"/>
      <c r="R3595" s="19">
        <v>6230</v>
      </c>
      <c r="S3595" s="19" t="str">
        <f>IF(COUNTIF($B$2:B3595,B3595)&gt;1,"重複","")</f>
        <v/>
      </c>
      <c r="T3595" s="19" t="s">
        <v>11124</v>
      </c>
    </row>
    <row r="3596" spans="1:20" s="19" customFormat="1" hidden="1">
      <c r="A3596" s="19">
        <v>720080025</v>
      </c>
      <c r="B3596" s="19">
        <v>20088788</v>
      </c>
      <c r="C3596" s="19" t="s">
        <v>4915</v>
      </c>
      <c r="D3596" s="19" t="s">
        <v>4916</v>
      </c>
      <c r="E3596" s="20">
        <v>39552</v>
      </c>
      <c r="F3596" s="20">
        <v>39903</v>
      </c>
      <c r="G3596" s="19" t="s">
        <v>75</v>
      </c>
      <c r="H3596" s="19" t="s">
        <v>94</v>
      </c>
      <c r="I3596" s="19" t="s">
        <v>2197</v>
      </c>
      <c r="O3596" s="19" t="s">
        <v>10768</v>
      </c>
      <c r="P3596" s="20"/>
      <c r="R3596" s="19">
        <v>5230</v>
      </c>
      <c r="S3596" s="19" t="str">
        <f>IF(COUNTIF($B$2:B3596,B3596)&gt;1,"重複","")</f>
        <v/>
      </c>
      <c r="T3596" s="19" t="s">
        <v>11124</v>
      </c>
    </row>
    <row r="3597" spans="1:20" s="19" customFormat="1" hidden="1">
      <c r="A3597" s="19">
        <v>720080026</v>
      </c>
      <c r="B3597" s="19">
        <v>20088797</v>
      </c>
      <c r="C3597" s="19" t="s">
        <v>4917</v>
      </c>
      <c r="D3597" s="19" t="s">
        <v>4918</v>
      </c>
      <c r="E3597" s="20">
        <v>39552</v>
      </c>
      <c r="F3597" s="20">
        <v>39903</v>
      </c>
      <c r="G3597" s="19" t="s">
        <v>75</v>
      </c>
      <c r="H3597" s="19" t="s">
        <v>94</v>
      </c>
      <c r="I3597" s="19" t="s">
        <v>6526</v>
      </c>
      <c r="O3597" s="19" t="s">
        <v>10768</v>
      </c>
      <c r="P3597" s="20"/>
      <c r="R3597" s="19">
        <v>5730</v>
      </c>
      <c r="S3597" s="19" t="str">
        <f>IF(COUNTIF($B$2:B3597,B3597)&gt;1,"重複","")</f>
        <v/>
      </c>
      <c r="T3597" s="19" t="s">
        <v>11124</v>
      </c>
    </row>
    <row r="3598" spans="1:20" s="19" customFormat="1" hidden="1">
      <c r="A3598" s="19">
        <v>720080027</v>
      </c>
      <c r="B3598" s="19">
        <v>20123236</v>
      </c>
      <c r="C3598" s="19" t="s">
        <v>4074</v>
      </c>
      <c r="D3598" s="19" t="s">
        <v>4075</v>
      </c>
      <c r="E3598" s="20">
        <v>40958</v>
      </c>
      <c r="F3598" s="20">
        <v>40999</v>
      </c>
      <c r="G3598" s="19" t="s">
        <v>75</v>
      </c>
      <c r="H3598" s="19" t="s">
        <v>119</v>
      </c>
      <c r="I3598" s="19" t="s">
        <v>4076</v>
      </c>
      <c r="O3598" s="19" t="s">
        <v>10792</v>
      </c>
      <c r="P3598" s="20"/>
      <c r="R3598" s="19">
        <v>6600</v>
      </c>
      <c r="S3598" s="19" t="str">
        <f>IF(COUNTIF($B$2:B3598,B3598)&gt;1,"重複","")</f>
        <v/>
      </c>
      <c r="T3598" s="19" t="s">
        <v>11124</v>
      </c>
    </row>
    <row r="3599" spans="1:20" s="19" customFormat="1" hidden="1">
      <c r="A3599" s="19">
        <v>720080027</v>
      </c>
      <c r="B3599" s="19">
        <v>20088802</v>
      </c>
      <c r="C3599" s="19" t="s">
        <v>4074</v>
      </c>
      <c r="D3599" s="19" t="s">
        <v>4075</v>
      </c>
      <c r="E3599" s="20">
        <v>39552</v>
      </c>
      <c r="F3599" s="20">
        <v>39903</v>
      </c>
      <c r="G3599" s="19" t="s">
        <v>75</v>
      </c>
      <c r="H3599" s="19" t="s">
        <v>94</v>
      </c>
      <c r="I3599" s="19" t="s">
        <v>5988</v>
      </c>
      <c r="O3599" s="19" t="s">
        <v>10768</v>
      </c>
      <c r="P3599" s="20"/>
      <c r="R3599" s="19">
        <v>6230</v>
      </c>
      <c r="S3599" s="19" t="str">
        <f>IF(COUNTIF($B$2:B3599,B3599)&gt;1,"重複","")</f>
        <v/>
      </c>
      <c r="T3599" s="19" t="s">
        <v>11124</v>
      </c>
    </row>
    <row r="3600" spans="1:20" s="19" customFormat="1" hidden="1">
      <c r="A3600" s="19">
        <v>720080028</v>
      </c>
      <c r="B3600" s="19">
        <v>20102632</v>
      </c>
      <c r="C3600" s="19" t="s">
        <v>5287</v>
      </c>
      <c r="D3600" s="19" t="s">
        <v>5288</v>
      </c>
      <c r="E3600" s="20">
        <v>40024</v>
      </c>
      <c r="F3600" s="20">
        <v>40268</v>
      </c>
      <c r="G3600" s="19" t="s">
        <v>75</v>
      </c>
      <c r="H3600" s="19" t="s">
        <v>2315</v>
      </c>
      <c r="I3600" s="19" t="s">
        <v>5289</v>
      </c>
      <c r="O3600" s="19" t="s">
        <v>10773</v>
      </c>
      <c r="P3600" s="20"/>
      <c r="R3600" s="19">
        <v>7000</v>
      </c>
      <c r="S3600" s="19" t="str">
        <f>IF(COUNTIF($B$2:B3600,B3600)&gt;1,"重複","")</f>
        <v/>
      </c>
      <c r="T3600" s="19" t="s">
        <v>11124</v>
      </c>
    </row>
    <row r="3601" spans="1:20" s="19" customFormat="1" hidden="1">
      <c r="A3601" s="19">
        <v>720080028</v>
      </c>
      <c r="B3601" s="19">
        <v>20088811</v>
      </c>
      <c r="C3601" s="19" t="s">
        <v>5287</v>
      </c>
      <c r="D3601" s="19" t="s">
        <v>5288</v>
      </c>
      <c r="E3601" s="20">
        <v>39552</v>
      </c>
      <c r="F3601" s="20">
        <v>39903</v>
      </c>
      <c r="G3601" s="19" t="s">
        <v>75</v>
      </c>
      <c r="H3601" s="19" t="s">
        <v>94</v>
      </c>
      <c r="I3601" s="19" t="s">
        <v>5989</v>
      </c>
      <c r="O3601" s="19" t="s">
        <v>10768</v>
      </c>
      <c r="P3601" s="20"/>
      <c r="R3601" s="19">
        <v>4740</v>
      </c>
      <c r="S3601" s="19" t="str">
        <f>IF(COUNTIF($B$2:B3601,B3601)&gt;1,"重複","")</f>
        <v/>
      </c>
      <c r="T3601" s="19" t="s">
        <v>11124</v>
      </c>
    </row>
    <row r="3602" spans="1:20" s="19" customFormat="1" hidden="1">
      <c r="A3602" s="19">
        <v>720080028</v>
      </c>
      <c r="B3602" s="19">
        <v>20089747</v>
      </c>
      <c r="C3602" s="19" t="s">
        <v>5287</v>
      </c>
      <c r="D3602" s="19" t="s">
        <v>5288</v>
      </c>
      <c r="E3602" s="20">
        <v>39552</v>
      </c>
      <c r="F3602" s="20">
        <v>39903</v>
      </c>
      <c r="G3602" s="19" t="s">
        <v>75</v>
      </c>
      <c r="H3602" s="19" t="s">
        <v>2660</v>
      </c>
      <c r="I3602" s="19" t="s">
        <v>140</v>
      </c>
      <c r="O3602" s="19" t="s">
        <v>10769</v>
      </c>
      <c r="P3602" s="20"/>
      <c r="R3602" s="19">
        <v>4740</v>
      </c>
      <c r="S3602" s="19" t="str">
        <f>IF(COUNTIF($B$2:B3602,B3602)&gt;1,"重複","")</f>
        <v/>
      </c>
      <c r="T3602" s="19" t="s">
        <v>11124</v>
      </c>
    </row>
    <row r="3603" spans="1:20" s="19" customFormat="1" hidden="1">
      <c r="A3603" s="19">
        <v>720080029</v>
      </c>
      <c r="B3603" s="19">
        <v>20088849</v>
      </c>
      <c r="C3603" s="19" t="s">
        <v>940</v>
      </c>
      <c r="D3603" s="19" t="s">
        <v>941</v>
      </c>
      <c r="E3603" s="20">
        <v>39552</v>
      </c>
      <c r="F3603" s="20">
        <v>39903</v>
      </c>
      <c r="G3603" s="19" t="s">
        <v>75</v>
      </c>
      <c r="H3603" s="19" t="s">
        <v>94</v>
      </c>
      <c r="I3603" s="19" t="s">
        <v>942</v>
      </c>
      <c r="O3603" s="19" t="s">
        <v>10768</v>
      </c>
      <c r="P3603" s="20">
        <v>41374</v>
      </c>
      <c r="Q3603" s="19" t="s">
        <v>29</v>
      </c>
      <c r="R3603" s="19">
        <v>6230</v>
      </c>
      <c r="S3603" s="19" t="str">
        <f>IF(COUNTIF($B$2:B3603,B3603)&gt;1,"重複","")</f>
        <v/>
      </c>
      <c r="T3603" s="19" t="s">
        <v>11124</v>
      </c>
    </row>
    <row r="3604" spans="1:20" s="19" customFormat="1" hidden="1">
      <c r="A3604" s="19">
        <v>720080030</v>
      </c>
      <c r="B3604" s="19">
        <v>20088858</v>
      </c>
      <c r="C3604" s="19" t="s">
        <v>5990</v>
      </c>
      <c r="D3604" s="19" t="s">
        <v>5991</v>
      </c>
      <c r="E3604" s="20">
        <v>39552</v>
      </c>
      <c r="F3604" s="20">
        <v>39903</v>
      </c>
      <c r="G3604" s="19" t="s">
        <v>75</v>
      </c>
      <c r="H3604" s="19" t="s">
        <v>94</v>
      </c>
      <c r="I3604" s="19" t="s">
        <v>5992</v>
      </c>
      <c r="O3604" s="19" t="s">
        <v>10768</v>
      </c>
      <c r="P3604" s="20"/>
      <c r="R3604" s="19">
        <v>6230</v>
      </c>
      <c r="S3604" s="19" t="str">
        <f>IF(COUNTIF($B$2:B3604,B3604)&gt;1,"重複","")</f>
        <v/>
      </c>
      <c r="T3604" s="19" t="s">
        <v>11124</v>
      </c>
    </row>
    <row r="3605" spans="1:20" s="19" customFormat="1" hidden="1">
      <c r="A3605" s="19">
        <v>720080031</v>
      </c>
      <c r="B3605" s="19">
        <v>20088867</v>
      </c>
      <c r="C3605" s="19" t="s">
        <v>5993</v>
      </c>
      <c r="D3605" s="19" t="s">
        <v>5994</v>
      </c>
      <c r="E3605" s="20">
        <v>39552</v>
      </c>
      <c r="F3605" s="20">
        <v>39903</v>
      </c>
      <c r="G3605" s="19" t="s">
        <v>75</v>
      </c>
      <c r="H3605" s="19" t="s">
        <v>94</v>
      </c>
      <c r="I3605" s="19" t="s">
        <v>5995</v>
      </c>
      <c r="O3605" s="19" t="s">
        <v>10768</v>
      </c>
      <c r="P3605" s="20"/>
      <c r="R3605" s="19">
        <v>6230</v>
      </c>
      <c r="S3605" s="19" t="str">
        <f>IF(COUNTIF($B$2:B3605,B3605)&gt;1,"重複","")</f>
        <v/>
      </c>
      <c r="T3605" s="19" t="s">
        <v>11124</v>
      </c>
    </row>
    <row r="3606" spans="1:20" s="19" customFormat="1" hidden="1">
      <c r="A3606" s="19">
        <v>720080033</v>
      </c>
      <c r="B3606" s="19">
        <v>20088982</v>
      </c>
      <c r="C3606" s="19" t="s">
        <v>4919</v>
      </c>
      <c r="D3606" s="19" t="s">
        <v>4920</v>
      </c>
      <c r="E3606" s="20">
        <v>39552</v>
      </c>
      <c r="F3606" s="20">
        <v>39903</v>
      </c>
      <c r="G3606" s="19" t="s">
        <v>75</v>
      </c>
      <c r="H3606" s="19" t="s">
        <v>1545</v>
      </c>
      <c r="I3606" s="19" t="s">
        <v>1114</v>
      </c>
      <c r="J3606" s="19" t="s">
        <v>1116</v>
      </c>
      <c r="O3606" s="19" t="s">
        <v>10772</v>
      </c>
      <c r="P3606" s="20"/>
      <c r="R3606" s="19">
        <v>5230</v>
      </c>
      <c r="S3606" s="19" t="str">
        <f>IF(COUNTIF($B$2:B3606,B3606)&gt;1,"重複","")</f>
        <v/>
      </c>
      <c r="T3606" s="19" t="s">
        <v>11124</v>
      </c>
    </row>
    <row r="3607" spans="1:20" s="19" customFormat="1" hidden="1">
      <c r="A3607" s="19">
        <v>720080034</v>
      </c>
      <c r="B3607" s="19">
        <v>20088991</v>
      </c>
      <c r="C3607" s="19" t="s">
        <v>3633</v>
      </c>
      <c r="D3607" s="19" t="s">
        <v>3634</v>
      </c>
      <c r="E3607" s="20">
        <v>39552</v>
      </c>
      <c r="F3607" s="20">
        <v>39903</v>
      </c>
      <c r="G3607" s="19" t="s">
        <v>75</v>
      </c>
      <c r="H3607" s="19" t="s">
        <v>1545</v>
      </c>
      <c r="I3607" s="19" t="s">
        <v>3303</v>
      </c>
      <c r="J3607" s="19" t="s">
        <v>3303</v>
      </c>
      <c r="O3607" s="19" t="s">
        <v>10772</v>
      </c>
      <c r="P3607" s="20">
        <v>41374</v>
      </c>
      <c r="Q3607" s="19" t="s">
        <v>29</v>
      </c>
      <c r="R3607" s="19">
        <v>5730</v>
      </c>
      <c r="S3607" s="19" t="str">
        <f>IF(COUNTIF($B$2:B3607,B3607)&gt;1,"重複","")</f>
        <v/>
      </c>
      <c r="T3607" s="19" t="s">
        <v>11124</v>
      </c>
    </row>
    <row r="3608" spans="1:20" s="19" customFormat="1" hidden="1">
      <c r="A3608" s="19">
        <v>720080034</v>
      </c>
      <c r="B3608" s="19">
        <v>20056509</v>
      </c>
      <c r="C3608" s="19" t="s">
        <v>3633</v>
      </c>
      <c r="D3608" s="19" t="s">
        <v>3634</v>
      </c>
      <c r="E3608" s="20">
        <v>38089</v>
      </c>
      <c r="F3608" s="20">
        <v>38442</v>
      </c>
      <c r="G3608" s="19" t="s">
        <v>75</v>
      </c>
      <c r="H3608" s="19" t="s">
        <v>119</v>
      </c>
      <c r="I3608" s="19" t="s">
        <v>3303</v>
      </c>
      <c r="O3608" s="19" t="s">
        <v>10792</v>
      </c>
      <c r="P3608" s="20"/>
      <c r="R3608" s="19">
        <v>5730</v>
      </c>
      <c r="S3608" s="19" t="str">
        <f>IF(COUNTIF($B$2:B3608,B3608)&gt;1,"重複","")</f>
        <v/>
      </c>
      <c r="T3608" s="19" t="s">
        <v>11124</v>
      </c>
    </row>
    <row r="3609" spans="1:20" s="19" customFormat="1" hidden="1">
      <c r="A3609" s="19">
        <v>720080035</v>
      </c>
      <c r="B3609" s="19">
        <v>20089000</v>
      </c>
      <c r="C3609" s="19" t="s">
        <v>1924</v>
      </c>
      <c r="D3609" s="19" t="s">
        <v>1925</v>
      </c>
      <c r="E3609" s="20">
        <v>39552</v>
      </c>
      <c r="F3609" s="20">
        <v>39903</v>
      </c>
      <c r="G3609" s="19" t="s">
        <v>75</v>
      </c>
      <c r="H3609" s="19" t="s">
        <v>1545</v>
      </c>
      <c r="I3609" s="19" t="s">
        <v>309</v>
      </c>
      <c r="J3609" s="19" t="s">
        <v>309</v>
      </c>
      <c r="O3609" s="19" t="s">
        <v>10772</v>
      </c>
      <c r="P3609" s="20">
        <v>41374</v>
      </c>
      <c r="Q3609" s="19" t="s">
        <v>29</v>
      </c>
      <c r="R3609" s="19">
        <v>4740</v>
      </c>
      <c r="S3609" s="19" t="str">
        <f>IF(COUNTIF($B$2:B3609,B3609)&gt;1,"重複","")</f>
        <v/>
      </c>
      <c r="T3609" s="19" t="s">
        <v>11124</v>
      </c>
    </row>
    <row r="3610" spans="1:20" s="19" customFormat="1" hidden="1">
      <c r="A3610" s="19">
        <v>720080035</v>
      </c>
      <c r="B3610" s="19">
        <v>20048152</v>
      </c>
      <c r="C3610" s="19" t="s">
        <v>1924</v>
      </c>
      <c r="D3610" s="19" t="s">
        <v>1925</v>
      </c>
      <c r="E3610" s="20">
        <v>37712</v>
      </c>
      <c r="F3610" s="20">
        <v>38077</v>
      </c>
      <c r="G3610" s="19" t="s">
        <v>75</v>
      </c>
      <c r="H3610" s="19" t="s">
        <v>119</v>
      </c>
      <c r="I3610" s="19" t="s">
        <v>309</v>
      </c>
      <c r="J3610" s="19" t="s">
        <v>309</v>
      </c>
      <c r="O3610" s="19" t="s">
        <v>10792</v>
      </c>
      <c r="P3610" s="20"/>
      <c r="R3610" s="19">
        <v>4740</v>
      </c>
      <c r="S3610" s="19" t="str">
        <f>IF(COUNTIF($B$2:B3610,B3610)&gt;1,"重複","")</f>
        <v/>
      </c>
      <c r="T3610" s="19" t="s">
        <v>11124</v>
      </c>
    </row>
    <row r="3611" spans="1:20" s="19" customFormat="1" hidden="1">
      <c r="A3611" s="19">
        <v>720080036</v>
      </c>
      <c r="B3611" s="19">
        <v>20089019</v>
      </c>
      <c r="C3611" s="19" t="s">
        <v>4921</v>
      </c>
      <c r="D3611" s="19" t="s">
        <v>4922</v>
      </c>
      <c r="E3611" s="20">
        <v>39552</v>
      </c>
      <c r="F3611" s="20">
        <v>39903</v>
      </c>
      <c r="G3611" s="19" t="s">
        <v>75</v>
      </c>
      <c r="H3611" s="19" t="s">
        <v>1545</v>
      </c>
      <c r="I3611" s="19" t="s">
        <v>4923</v>
      </c>
      <c r="O3611" s="19" t="s">
        <v>10772</v>
      </c>
      <c r="P3611" s="20"/>
      <c r="R3611" s="19">
        <v>5230</v>
      </c>
      <c r="S3611" s="19" t="str">
        <f>IF(COUNTIF($B$2:B3611,B3611)&gt;1,"重複","")</f>
        <v/>
      </c>
      <c r="T3611" s="19" t="s">
        <v>11124</v>
      </c>
    </row>
    <row r="3612" spans="1:20" s="19" customFormat="1" hidden="1">
      <c r="A3612" s="19">
        <v>720080036</v>
      </c>
      <c r="B3612" s="19">
        <v>20035515</v>
      </c>
      <c r="C3612" s="19" t="s">
        <v>13564</v>
      </c>
      <c r="D3612" s="19" t="s">
        <v>4922</v>
      </c>
      <c r="E3612" s="20">
        <v>36982</v>
      </c>
      <c r="F3612" s="20">
        <v>37346</v>
      </c>
      <c r="G3612" s="19" t="s">
        <v>75</v>
      </c>
      <c r="H3612" s="19" t="s">
        <v>119</v>
      </c>
      <c r="I3612" s="19" t="s">
        <v>4923</v>
      </c>
      <c r="O3612" s="19" t="s">
        <v>10792</v>
      </c>
      <c r="P3612" s="20"/>
      <c r="R3612" s="19">
        <v>4740</v>
      </c>
      <c r="S3612" s="19" t="str">
        <f>IF(COUNTIF($B$2:B3612,B3612)&gt;1,"重複","")</f>
        <v/>
      </c>
      <c r="T3612" s="19" t="s">
        <v>11124</v>
      </c>
    </row>
    <row r="3613" spans="1:20" s="19" customFormat="1" hidden="1">
      <c r="A3613" s="19">
        <v>720080037</v>
      </c>
      <c r="B3613" s="19">
        <v>20089028</v>
      </c>
      <c r="C3613" s="19" t="s">
        <v>4379</v>
      </c>
      <c r="D3613" s="19" t="s">
        <v>4380</v>
      </c>
      <c r="E3613" s="20">
        <v>39552</v>
      </c>
      <c r="F3613" s="20">
        <v>39903</v>
      </c>
      <c r="G3613" s="19" t="s">
        <v>75</v>
      </c>
      <c r="H3613" s="19" t="s">
        <v>1545</v>
      </c>
      <c r="I3613" s="19" t="s">
        <v>420</v>
      </c>
      <c r="J3613" s="19" t="s">
        <v>645</v>
      </c>
      <c r="O3613" s="19" t="s">
        <v>10772</v>
      </c>
      <c r="P3613" s="20"/>
      <c r="R3613" s="19">
        <v>4740</v>
      </c>
      <c r="S3613" s="19" t="str">
        <f>IF(COUNTIF($B$2:B3613,B3613)&gt;1,"重複","")</f>
        <v/>
      </c>
      <c r="T3613" s="19" t="s">
        <v>11124</v>
      </c>
    </row>
    <row r="3614" spans="1:20" s="19" customFormat="1" hidden="1">
      <c r="A3614" s="19">
        <v>720080037</v>
      </c>
      <c r="B3614" s="19">
        <v>20056518</v>
      </c>
      <c r="C3614" s="19" t="s">
        <v>4379</v>
      </c>
      <c r="D3614" s="19" t="s">
        <v>4380</v>
      </c>
      <c r="E3614" s="20">
        <v>38089</v>
      </c>
      <c r="F3614" s="20">
        <v>38442</v>
      </c>
      <c r="G3614" s="19" t="s">
        <v>75</v>
      </c>
      <c r="H3614" s="19" t="s">
        <v>119</v>
      </c>
      <c r="I3614" s="19" t="s">
        <v>6501</v>
      </c>
      <c r="J3614" s="19" t="s">
        <v>6502</v>
      </c>
      <c r="O3614" s="19" t="s">
        <v>10792</v>
      </c>
      <c r="P3614" s="20"/>
      <c r="R3614" s="19">
        <v>4740</v>
      </c>
      <c r="S3614" s="19" t="str">
        <f>IF(COUNTIF($B$2:B3614,B3614)&gt;1,"重複","")</f>
        <v/>
      </c>
      <c r="T3614" s="19" t="s">
        <v>11124</v>
      </c>
    </row>
    <row r="3615" spans="1:20" s="19" customFormat="1" hidden="1">
      <c r="A3615" s="19">
        <v>720080041</v>
      </c>
      <c r="B3615" s="19">
        <v>20089064</v>
      </c>
      <c r="C3615" s="19" t="s">
        <v>13537</v>
      </c>
      <c r="D3615" s="19" t="s">
        <v>13538</v>
      </c>
      <c r="E3615" s="20">
        <v>39730</v>
      </c>
      <c r="F3615" s="20">
        <v>39903</v>
      </c>
      <c r="G3615" s="19" t="s">
        <v>12416</v>
      </c>
      <c r="H3615" s="19" t="s">
        <v>1545</v>
      </c>
      <c r="I3615" s="19" t="s">
        <v>13565</v>
      </c>
      <c r="O3615" s="19" t="s">
        <v>10772</v>
      </c>
      <c r="P3615" s="20"/>
      <c r="R3615" s="19">
        <v>0</v>
      </c>
      <c r="S3615" s="19" t="str">
        <f>IF(COUNTIF($B$2:B3615,B3615)&gt;1,"重複","")</f>
        <v/>
      </c>
      <c r="T3615" s="19" t="s">
        <v>12418</v>
      </c>
    </row>
    <row r="3616" spans="1:20" s="19" customFormat="1" hidden="1">
      <c r="A3616" s="19">
        <v>720080042</v>
      </c>
      <c r="B3616" s="19">
        <v>20089082</v>
      </c>
      <c r="C3616" s="19" t="s">
        <v>5693</v>
      </c>
      <c r="D3616" s="19" t="s">
        <v>5694</v>
      </c>
      <c r="E3616" s="20">
        <v>39730</v>
      </c>
      <c r="F3616" s="20">
        <v>39903</v>
      </c>
      <c r="G3616" s="19" t="s">
        <v>75</v>
      </c>
      <c r="H3616" s="19" t="s">
        <v>1545</v>
      </c>
      <c r="I3616" s="19" t="s">
        <v>5695</v>
      </c>
      <c r="O3616" s="19" t="s">
        <v>10772</v>
      </c>
      <c r="P3616" s="20"/>
      <c r="R3616" s="19">
        <v>6230</v>
      </c>
      <c r="S3616" s="19" t="str">
        <f>IF(COUNTIF($B$2:B3616,B3616)&gt;1,"重複","")</f>
        <v/>
      </c>
      <c r="T3616" s="19" t="s">
        <v>11124</v>
      </c>
    </row>
    <row r="3617" spans="1:20" s="19" customFormat="1" hidden="1">
      <c r="A3617" s="19">
        <v>720080043</v>
      </c>
      <c r="B3617" s="19">
        <v>20089091</v>
      </c>
      <c r="C3617" s="19" t="s">
        <v>1673</v>
      </c>
      <c r="D3617" s="19" t="s">
        <v>1674</v>
      </c>
      <c r="E3617" s="20">
        <v>39730</v>
      </c>
      <c r="F3617" s="20">
        <v>39903</v>
      </c>
      <c r="G3617" s="19" t="s">
        <v>75</v>
      </c>
      <c r="H3617" s="19" t="s">
        <v>1545</v>
      </c>
      <c r="I3617" s="19" t="s">
        <v>1675</v>
      </c>
      <c r="O3617" s="19" t="s">
        <v>10772</v>
      </c>
      <c r="P3617" s="20">
        <v>43010</v>
      </c>
      <c r="Q3617" s="19" t="s">
        <v>29</v>
      </c>
      <c r="R3617" s="19">
        <v>5730</v>
      </c>
      <c r="S3617" s="19" t="str">
        <f>IF(COUNTIF($B$2:B3617,B3617)&gt;1,"重複","")</f>
        <v/>
      </c>
      <c r="T3617" s="19" t="s">
        <v>11124</v>
      </c>
    </row>
    <row r="3618" spans="1:20" s="19" customFormat="1" hidden="1">
      <c r="A3618" s="19">
        <v>720080046</v>
      </c>
      <c r="B3618" s="19">
        <v>20089125</v>
      </c>
      <c r="C3618" s="19" t="s">
        <v>946</v>
      </c>
      <c r="D3618" s="19" t="s">
        <v>947</v>
      </c>
      <c r="E3618" s="20">
        <v>39552</v>
      </c>
      <c r="F3618" s="20">
        <v>39903</v>
      </c>
      <c r="G3618" s="19" t="s">
        <v>75</v>
      </c>
      <c r="H3618" s="19" t="s">
        <v>74</v>
      </c>
      <c r="I3618" s="19" t="s">
        <v>948</v>
      </c>
      <c r="O3618" s="19" t="s">
        <v>10819</v>
      </c>
      <c r="P3618" s="20">
        <v>41374</v>
      </c>
      <c r="Q3618" s="19" t="s">
        <v>29</v>
      </c>
      <c r="R3618" s="19">
        <v>6230</v>
      </c>
      <c r="S3618" s="19" t="str">
        <f>IF(COUNTIF($B$2:B3618,B3618)&gt;1,"重複","")</f>
        <v/>
      </c>
      <c r="T3618" s="19" t="s">
        <v>11124</v>
      </c>
    </row>
    <row r="3619" spans="1:20" s="19" customFormat="1" hidden="1">
      <c r="A3619" s="19">
        <v>720080047</v>
      </c>
      <c r="B3619" s="19">
        <v>20089134</v>
      </c>
      <c r="C3619" s="19" t="s">
        <v>4597</v>
      </c>
      <c r="D3619" s="19" t="s">
        <v>4598</v>
      </c>
      <c r="E3619" s="20">
        <v>39552</v>
      </c>
      <c r="F3619" s="20">
        <v>39903</v>
      </c>
      <c r="G3619" s="19" t="s">
        <v>75</v>
      </c>
      <c r="H3619" s="19" t="s">
        <v>1545</v>
      </c>
      <c r="I3619" s="19" t="s">
        <v>6355</v>
      </c>
      <c r="O3619" s="19" t="s">
        <v>10772</v>
      </c>
      <c r="P3619" s="20"/>
      <c r="R3619" s="19">
        <v>5730</v>
      </c>
      <c r="S3619" s="19" t="str">
        <f>IF(COUNTIF($B$2:B3619,B3619)&gt;1,"重複","")</f>
        <v/>
      </c>
      <c r="T3619" s="19" t="s">
        <v>11124</v>
      </c>
    </row>
    <row r="3620" spans="1:20" s="19" customFormat="1" hidden="1">
      <c r="A3620" s="19">
        <v>720080047</v>
      </c>
      <c r="B3620" s="19">
        <v>20072044</v>
      </c>
      <c r="C3620" s="19" t="s">
        <v>4597</v>
      </c>
      <c r="D3620" s="19" t="s">
        <v>4598</v>
      </c>
      <c r="E3620" s="20">
        <v>38687</v>
      </c>
      <c r="F3620" s="20">
        <v>38807</v>
      </c>
      <c r="G3620" s="19" t="s">
        <v>75</v>
      </c>
      <c r="H3620" s="19" t="s">
        <v>119</v>
      </c>
      <c r="I3620" s="19" t="s">
        <v>1831</v>
      </c>
      <c r="O3620" s="19" t="s">
        <v>10792</v>
      </c>
      <c r="P3620" s="20"/>
      <c r="R3620" s="19">
        <v>5730</v>
      </c>
      <c r="S3620" s="19" t="str">
        <f>IF(COUNTIF($B$2:B3620,B3620)&gt;1,"重複","")</f>
        <v/>
      </c>
      <c r="T3620" s="19" t="s">
        <v>11124</v>
      </c>
    </row>
    <row r="3621" spans="1:20" s="19" customFormat="1" hidden="1">
      <c r="A3621" s="19">
        <v>720080047</v>
      </c>
      <c r="B3621" s="19">
        <v>20024720</v>
      </c>
      <c r="C3621" s="19" t="s">
        <v>4597</v>
      </c>
      <c r="D3621" s="19" t="s">
        <v>4598</v>
      </c>
      <c r="E3621" s="20">
        <v>35886</v>
      </c>
      <c r="F3621" s="20">
        <v>36250</v>
      </c>
      <c r="G3621" s="19" t="s">
        <v>75</v>
      </c>
      <c r="H3621" s="19" t="s">
        <v>43</v>
      </c>
      <c r="O3621" s="19" t="s">
        <v>10771</v>
      </c>
      <c r="P3621" s="20"/>
      <c r="R3621" s="19">
        <v>5230</v>
      </c>
      <c r="S3621" s="19" t="str">
        <f>IF(COUNTIF($B$2:B3621,B3621)&gt;1,"重複","")</f>
        <v/>
      </c>
      <c r="T3621" s="19" t="s">
        <v>11124</v>
      </c>
    </row>
    <row r="3622" spans="1:20" s="19" customFormat="1" hidden="1">
      <c r="A3622" s="19">
        <v>720080048</v>
      </c>
      <c r="B3622" s="19">
        <v>20107329</v>
      </c>
      <c r="C3622" s="19" t="s">
        <v>4814</v>
      </c>
      <c r="D3622" s="19" t="s">
        <v>4815</v>
      </c>
      <c r="E3622" s="20">
        <v>40330</v>
      </c>
      <c r="F3622" s="20">
        <v>40633</v>
      </c>
      <c r="G3622" s="19" t="s">
        <v>75</v>
      </c>
      <c r="H3622" s="19" t="s">
        <v>2660</v>
      </c>
      <c r="I3622" s="19" t="s">
        <v>2314</v>
      </c>
      <c r="O3622" s="19" t="s">
        <v>10769</v>
      </c>
      <c r="P3622" s="20"/>
      <c r="R3622" s="19">
        <v>6230</v>
      </c>
      <c r="S3622" s="19" t="str">
        <f>IF(COUNTIF($B$2:B3622,B3622)&gt;1,"重複","")</f>
        <v/>
      </c>
      <c r="T3622" s="19" t="s">
        <v>11124</v>
      </c>
    </row>
    <row r="3623" spans="1:20" s="19" customFormat="1" hidden="1">
      <c r="A3623" s="19">
        <v>720080048</v>
      </c>
      <c r="B3623" s="19">
        <v>20089143</v>
      </c>
      <c r="C3623" s="19" t="s">
        <v>4814</v>
      </c>
      <c r="D3623" s="19" t="s">
        <v>4815</v>
      </c>
      <c r="E3623" s="20">
        <v>39552</v>
      </c>
      <c r="F3623" s="20">
        <v>39903</v>
      </c>
      <c r="G3623" s="19" t="s">
        <v>75</v>
      </c>
      <c r="H3623" s="19" t="s">
        <v>1545</v>
      </c>
      <c r="I3623" s="19" t="s">
        <v>12179</v>
      </c>
      <c r="O3623" s="19" t="s">
        <v>10772</v>
      </c>
      <c r="P3623" s="20"/>
      <c r="R3623" s="19">
        <v>6230</v>
      </c>
      <c r="S3623" s="19" t="str">
        <f>IF(COUNTIF($B$2:B3623,B3623)&gt;1,"重複","")</f>
        <v/>
      </c>
      <c r="T3623" s="19" t="s">
        <v>11124</v>
      </c>
    </row>
    <row r="3624" spans="1:20" s="19" customFormat="1" hidden="1">
      <c r="A3624" s="19">
        <v>720080048</v>
      </c>
      <c r="B3624" s="19">
        <v>20073244</v>
      </c>
      <c r="C3624" s="19" t="s">
        <v>4814</v>
      </c>
      <c r="D3624" s="19" t="s">
        <v>4815</v>
      </c>
      <c r="E3624" s="20">
        <v>38821</v>
      </c>
      <c r="F3624" s="20">
        <v>39172</v>
      </c>
      <c r="G3624" s="19" t="s">
        <v>75</v>
      </c>
      <c r="H3624" s="19" t="s">
        <v>119</v>
      </c>
      <c r="I3624" s="19" t="s">
        <v>4925</v>
      </c>
      <c r="O3624" s="19" t="s">
        <v>10792</v>
      </c>
      <c r="P3624" s="20"/>
      <c r="R3624" s="19">
        <v>6230</v>
      </c>
      <c r="S3624" s="19" t="str">
        <f>IF(COUNTIF($B$2:B3624,B3624)&gt;1,"重複","")</f>
        <v/>
      </c>
      <c r="T3624" s="19" t="s">
        <v>11124</v>
      </c>
    </row>
    <row r="3625" spans="1:20" s="19" customFormat="1" hidden="1">
      <c r="A3625" s="19">
        <v>720080048</v>
      </c>
      <c r="B3625" s="19">
        <v>20032839</v>
      </c>
      <c r="C3625" s="19" t="s">
        <v>9474</v>
      </c>
      <c r="D3625" s="19" t="s">
        <v>4815</v>
      </c>
      <c r="E3625" s="20">
        <v>36982</v>
      </c>
      <c r="F3625" s="20">
        <v>37346</v>
      </c>
      <c r="G3625" s="19" t="s">
        <v>75</v>
      </c>
      <c r="H3625" s="19" t="s">
        <v>8130</v>
      </c>
      <c r="I3625" s="19" t="s">
        <v>2314</v>
      </c>
      <c r="O3625" s="19" t="s">
        <v>12015</v>
      </c>
      <c r="P3625" s="20"/>
      <c r="R3625" s="19">
        <v>6230</v>
      </c>
      <c r="S3625" s="19" t="str">
        <f>IF(COUNTIF($B$2:B3625,B3625)&gt;1,"重複","")</f>
        <v/>
      </c>
      <c r="T3625" s="19" t="s">
        <v>11124</v>
      </c>
    </row>
    <row r="3626" spans="1:20" s="19" customFormat="1" hidden="1">
      <c r="A3626" s="19">
        <v>720080049</v>
      </c>
      <c r="B3626" s="19">
        <v>20089152</v>
      </c>
      <c r="C3626" s="19" t="s">
        <v>4926</v>
      </c>
      <c r="D3626" s="19" t="s">
        <v>4927</v>
      </c>
      <c r="E3626" s="20">
        <v>39552</v>
      </c>
      <c r="F3626" s="20">
        <v>39903</v>
      </c>
      <c r="G3626" s="19" t="s">
        <v>75</v>
      </c>
      <c r="H3626" s="19" t="s">
        <v>1545</v>
      </c>
      <c r="I3626" s="19" t="s">
        <v>4928</v>
      </c>
      <c r="O3626" s="19" t="s">
        <v>10772</v>
      </c>
      <c r="P3626" s="20"/>
      <c r="R3626" s="19">
        <v>5730</v>
      </c>
      <c r="S3626" s="19" t="str">
        <f>IF(COUNTIF($B$2:B3626,B3626)&gt;1,"重複","")</f>
        <v/>
      </c>
      <c r="T3626" s="19" t="s">
        <v>11124</v>
      </c>
    </row>
    <row r="3627" spans="1:20" s="19" customFormat="1" hidden="1">
      <c r="A3627" s="19">
        <v>720080049</v>
      </c>
      <c r="B3627" s="19">
        <v>20073235</v>
      </c>
      <c r="C3627" s="19" t="s">
        <v>4926</v>
      </c>
      <c r="D3627" s="19" t="s">
        <v>4927</v>
      </c>
      <c r="E3627" s="20">
        <v>38821</v>
      </c>
      <c r="F3627" s="20">
        <v>39172</v>
      </c>
      <c r="G3627" s="19" t="s">
        <v>75</v>
      </c>
      <c r="H3627" s="19" t="s">
        <v>119</v>
      </c>
      <c r="I3627" s="19" t="s">
        <v>4928</v>
      </c>
      <c r="O3627" s="19" t="s">
        <v>10792</v>
      </c>
      <c r="P3627" s="20"/>
      <c r="R3627" s="19">
        <v>5730</v>
      </c>
      <c r="S3627" s="19" t="str">
        <f>IF(COUNTIF($B$2:B3627,B3627)&gt;1,"重複","")</f>
        <v/>
      </c>
      <c r="T3627" s="19" t="s">
        <v>11124</v>
      </c>
    </row>
    <row r="3628" spans="1:20" s="19" customFormat="1" hidden="1">
      <c r="A3628" s="19">
        <v>720080051</v>
      </c>
      <c r="B3628" s="19">
        <v>20156084</v>
      </c>
      <c r="C3628" s="19" t="s">
        <v>1387</v>
      </c>
      <c r="D3628" s="19" t="s">
        <v>1388</v>
      </c>
      <c r="E3628" s="20">
        <v>42461</v>
      </c>
      <c r="F3628" s="20">
        <v>42825</v>
      </c>
      <c r="G3628" s="19" t="s">
        <v>75</v>
      </c>
      <c r="H3628" s="19" t="s">
        <v>1545</v>
      </c>
      <c r="I3628" s="19" t="s">
        <v>2054</v>
      </c>
      <c r="J3628" s="19" t="s">
        <v>2055</v>
      </c>
      <c r="O3628" s="19" t="s">
        <v>10772</v>
      </c>
      <c r="P3628" s="20">
        <v>41365</v>
      </c>
      <c r="Q3628" s="19" t="s">
        <v>29</v>
      </c>
      <c r="R3628" s="19">
        <v>6230</v>
      </c>
      <c r="S3628" s="19" t="str">
        <f>IF(COUNTIF($B$2:B3628,B3628)&gt;1,"重複","")</f>
        <v/>
      </c>
      <c r="T3628" s="19" t="s">
        <v>11124</v>
      </c>
    </row>
    <row r="3629" spans="1:20" s="19" customFormat="1" hidden="1">
      <c r="A3629" s="19">
        <v>720080051</v>
      </c>
      <c r="B3629" s="19">
        <v>20089171</v>
      </c>
      <c r="C3629" s="19" t="s">
        <v>1387</v>
      </c>
      <c r="D3629" s="19" t="s">
        <v>1388</v>
      </c>
      <c r="E3629" s="20">
        <v>44652</v>
      </c>
      <c r="F3629" s="20">
        <v>45016</v>
      </c>
      <c r="G3629" s="19" t="s">
        <v>75</v>
      </c>
      <c r="H3629" s="19" t="s">
        <v>74</v>
      </c>
      <c r="I3629" s="19" t="s">
        <v>11686</v>
      </c>
      <c r="O3629" s="19" t="s">
        <v>10819</v>
      </c>
      <c r="P3629" s="21">
        <v>44470</v>
      </c>
      <c r="Q3629" s="19" t="s">
        <v>29</v>
      </c>
      <c r="R3629" s="19">
        <v>6230</v>
      </c>
      <c r="S3629" s="19" t="str">
        <f>IF(COUNTIF($B$2:B3629,B3629)&gt;1,"重複","")</f>
        <v/>
      </c>
      <c r="T3629" s="19" t="s">
        <v>11124</v>
      </c>
    </row>
    <row r="3630" spans="1:20" s="19" customFormat="1" hidden="1">
      <c r="A3630" s="19">
        <v>720080051</v>
      </c>
      <c r="B3630" s="19">
        <v>20148462</v>
      </c>
      <c r="C3630" s="19" t="s">
        <v>1387</v>
      </c>
      <c r="D3630" s="19" t="s">
        <v>1388</v>
      </c>
      <c r="E3630" s="20">
        <v>42095</v>
      </c>
      <c r="F3630" s="20">
        <v>42460</v>
      </c>
      <c r="G3630" s="19" t="s">
        <v>12416</v>
      </c>
      <c r="H3630" s="19" t="s">
        <v>74</v>
      </c>
      <c r="I3630" s="19" t="s">
        <v>13566</v>
      </c>
      <c r="O3630" s="19" t="s">
        <v>10819</v>
      </c>
      <c r="P3630" s="20"/>
      <c r="R3630" s="19">
        <v>0</v>
      </c>
      <c r="S3630" s="19" t="str">
        <f>IF(COUNTIF($B$2:B3630,B3630)&gt;1,"重複","")</f>
        <v/>
      </c>
      <c r="T3630" s="19" t="s">
        <v>12418</v>
      </c>
    </row>
    <row r="3631" spans="1:20" s="19" customFormat="1" hidden="1">
      <c r="A3631" s="19">
        <v>720080052</v>
      </c>
      <c r="B3631" s="19">
        <v>20089180</v>
      </c>
      <c r="C3631" s="19" t="s">
        <v>949</v>
      </c>
      <c r="D3631" s="19" t="s">
        <v>950</v>
      </c>
      <c r="E3631" s="20">
        <v>39552</v>
      </c>
      <c r="F3631" s="20">
        <v>39903</v>
      </c>
      <c r="G3631" s="19" t="s">
        <v>75</v>
      </c>
      <c r="H3631" s="19" t="s">
        <v>74</v>
      </c>
      <c r="I3631" s="19" t="s">
        <v>10842</v>
      </c>
      <c r="J3631" s="19" t="s">
        <v>10843</v>
      </c>
      <c r="K3631" s="19" t="s">
        <v>10844</v>
      </c>
      <c r="L3631" s="19" t="s">
        <v>951</v>
      </c>
      <c r="O3631" s="19" t="s">
        <v>10819</v>
      </c>
      <c r="P3631" s="20">
        <v>41374</v>
      </c>
      <c r="Q3631" s="19" t="s">
        <v>29</v>
      </c>
      <c r="R3631" s="19">
        <v>6230</v>
      </c>
      <c r="S3631" s="19" t="str">
        <f>IF(COUNTIF($B$2:B3631,B3631)&gt;1,"重複","")</f>
        <v/>
      </c>
      <c r="T3631" s="19" t="s">
        <v>11124</v>
      </c>
    </row>
    <row r="3632" spans="1:20" s="19" customFormat="1" hidden="1">
      <c r="A3632" s="19">
        <v>720080052</v>
      </c>
      <c r="B3632" s="19">
        <v>20087523</v>
      </c>
      <c r="C3632" s="19" t="s">
        <v>949</v>
      </c>
      <c r="D3632" s="19" t="s">
        <v>950</v>
      </c>
      <c r="E3632" s="20">
        <v>39391</v>
      </c>
      <c r="F3632" s="20">
        <v>39538</v>
      </c>
      <c r="G3632" s="19" t="s">
        <v>75</v>
      </c>
      <c r="H3632" s="19" t="s">
        <v>119</v>
      </c>
      <c r="I3632" s="19" t="s">
        <v>951</v>
      </c>
      <c r="O3632" s="19" t="s">
        <v>10792</v>
      </c>
      <c r="P3632" s="20"/>
      <c r="R3632" s="19">
        <v>6230</v>
      </c>
      <c r="S3632" s="19" t="str">
        <f>IF(COUNTIF($B$2:B3632,B3632)&gt;1,"重複","")</f>
        <v/>
      </c>
      <c r="T3632" s="19" t="s">
        <v>11124</v>
      </c>
    </row>
    <row r="3633" spans="1:20" s="19" customFormat="1" hidden="1">
      <c r="A3633" s="19">
        <v>720080053</v>
      </c>
      <c r="B3633" s="19">
        <v>20089199</v>
      </c>
      <c r="C3633" s="19" t="s">
        <v>952</v>
      </c>
      <c r="D3633" s="19" t="s">
        <v>953</v>
      </c>
      <c r="E3633" s="20">
        <v>39552</v>
      </c>
      <c r="F3633" s="20">
        <v>39903</v>
      </c>
      <c r="G3633" s="19" t="s">
        <v>75</v>
      </c>
      <c r="H3633" s="19" t="s">
        <v>76</v>
      </c>
      <c r="I3633" s="19" t="s">
        <v>2309</v>
      </c>
      <c r="O3633" s="19" t="s">
        <v>10776</v>
      </c>
      <c r="P3633" s="20">
        <v>44470</v>
      </c>
      <c r="Q3633" s="19" t="s">
        <v>29</v>
      </c>
      <c r="R3633" s="19">
        <v>5730</v>
      </c>
      <c r="S3633" s="19" t="str">
        <f>IF(COUNTIF($B$2:B3633,B3633)&gt;1,"重複","")</f>
        <v/>
      </c>
      <c r="T3633" s="19" t="s">
        <v>11124</v>
      </c>
    </row>
    <row r="3634" spans="1:20" s="19" customFormat="1" hidden="1">
      <c r="A3634" s="19">
        <v>720080054</v>
      </c>
      <c r="B3634" s="19">
        <v>20096071</v>
      </c>
      <c r="C3634" s="19" t="s">
        <v>5448</v>
      </c>
      <c r="D3634" s="19" t="s">
        <v>5449</v>
      </c>
      <c r="E3634" s="20">
        <v>39753</v>
      </c>
      <c r="F3634" s="20">
        <v>39903</v>
      </c>
      <c r="G3634" s="19" t="s">
        <v>75</v>
      </c>
      <c r="H3634" s="19" t="s">
        <v>2660</v>
      </c>
      <c r="I3634" s="19" t="s">
        <v>980</v>
      </c>
      <c r="L3634" s="19" t="s">
        <v>5636</v>
      </c>
      <c r="O3634" s="19" t="s">
        <v>10769</v>
      </c>
      <c r="P3634" s="20"/>
      <c r="R3634" s="19">
        <v>6230</v>
      </c>
      <c r="S3634" s="19" t="str">
        <f>IF(COUNTIF($B$2:B3634,B3634)&gt;1,"重複","")</f>
        <v/>
      </c>
      <c r="T3634" s="19" t="s">
        <v>11124</v>
      </c>
    </row>
    <row r="3635" spans="1:20" s="19" customFormat="1" hidden="1">
      <c r="A3635" s="19">
        <v>720080054</v>
      </c>
      <c r="B3635" s="19">
        <v>20089204</v>
      </c>
      <c r="C3635" s="19" t="s">
        <v>5448</v>
      </c>
      <c r="D3635" s="19" t="s">
        <v>5449</v>
      </c>
      <c r="E3635" s="20">
        <v>39552</v>
      </c>
      <c r="F3635" s="20">
        <v>39903</v>
      </c>
      <c r="G3635" s="19" t="s">
        <v>75</v>
      </c>
      <c r="H3635" s="19" t="s">
        <v>76</v>
      </c>
      <c r="I3635" s="19" t="s">
        <v>283</v>
      </c>
      <c r="O3635" s="19" t="s">
        <v>10776</v>
      </c>
      <c r="P3635" s="20"/>
      <c r="R3635" s="19">
        <v>6230</v>
      </c>
      <c r="S3635" s="19" t="str">
        <f>IF(COUNTIF($B$2:B3635,B3635)&gt;1,"重複","")</f>
        <v/>
      </c>
      <c r="T3635" s="19" t="s">
        <v>11124</v>
      </c>
    </row>
    <row r="3636" spans="1:20" s="19" customFormat="1" hidden="1">
      <c r="A3636" s="19">
        <v>720080055</v>
      </c>
      <c r="B3636" s="19">
        <v>20089213</v>
      </c>
      <c r="C3636" s="19" t="s">
        <v>13567</v>
      </c>
      <c r="D3636" s="19" t="s">
        <v>13568</v>
      </c>
      <c r="E3636" s="20">
        <v>39552</v>
      </c>
      <c r="F3636" s="20">
        <v>39903</v>
      </c>
      <c r="G3636" s="19" t="s">
        <v>12416</v>
      </c>
      <c r="H3636" s="19" t="s">
        <v>76</v>
      </c>
      <c r="I3636" s="19" t="s">
        <v>6000</v>
      </c>
      <c r="O3636" s="19" t="s">
        <v>10776</v>
      </c>
      <c r="P3636" s="20"/>
      <c r="R3636" s="19">
        <v>0</v>
      </c>
      <c r="S3636" s="19" t="str">
        <f>IF(COUNTIF($B$2:B3636,B3636)&gt;1,"重複","")</f>
        <v/>
      </c>
      <c r="T3636" s="19" t="s">
        <v>12418</v>
      </c>
    </row>
    <row r="3637" spans="1:20" s="19" customFormat="1" hidden="1">
      <c r="A3637" s="19">
        <v>720080056</v>
      </c>
      <c r="B3637" s="19">
        <v>20089222</v>
      </c>
      <c r="C3637" s="19" t="s">
        <v>6001</v>
      </c>
      <c r="D3637" s="19" t="s">
        <v>6002</v>
      </c>
      <c r="E3637" s="20">
        <v>39552</v>
      </c>
      <c r="F3637" s="20">
        <v>39903</v>
      </c>
      <c r="G3637" s="19" t="s">
        <v>75</v>
      </c>
      <c r="H3637" s="19" t="s">
        <v>119</v>
      </c>
      <c r="I3637" s="19" t="s">
        <v>1136</v>
      </c>
      <c r="J3637" s="19" t="s">
        <v>1137</v>
      </c>
      <c r="O3637" s="19" t="s">
        <v>10792</v>
      </c>
      <c r="P3637" s="20"/>
      <c r="R3637" s="19">
        <v>6230</v>
      </c>
      <c r="S3637" s="19" t="str">
        <f>IF(COUNTIF($B$2:B3637,B3637)&gt;1,"重複","")</f>
        <v/>
      </c>
      <c r="T3637" s="19" t="s">
        <v>11124</v>
      </c>
    </row>
    <row r="3638" spans="1:20" s="19" customFormat="1" hidden="1">
      <c r="A3638" s="19">
        <v>720080057</v>
      </c>
      <c r="B3638" s="19">
        <v>20089231</v>
      </c>
      <c r="C3638" s="19" t="s">
        <v>2144</v>
      </c>
      <c r="D3638" s="19" t="s">
        <v>2145</v>
      </c>
      <c r="E3638" s="20">
        <v>39730</v>
      </c>
      <c r="F3638" s="20">
        <v>39903</v>
      </c>
      <c r="G3638" s="19" t="s">
        <v>75</v>
      </c>
      <c r="H3638" s="19" t="s">
        <v>119</v>
      </c>
      <c r="I3638" s="19" t="s">
        <v>11061</v>
      </c>
      <c r="O3638" s="19" t="s">
        <v>10792</v>
      </c>
      <c r="P3638" s="20">
        <v>42705</v>
      </c>
      <c r="Q3638" s="19" t="s">
        <v>29</v>
      </c>
      <c r="R3638" s="19">
        <v>5110</v>
      </c>
      <c r="S3638" s="19" t="str">
        <f>IF(COUNTIF($B$2:B3638,B3638)&gt;1,"重複","")</f>
        <v/>
      </c>
      <c r="T3638" s="19" t="s">
        <v>11124</v>
      </c>
    </row>
    <row r="3639" spans="1:20" s="19" customFormat="1" hidden="1">
      <c r="A3639" s="19">
        <v>720080058</v>
      </c>
      <c r="B3639" s="19">
        <v>20089241</v>
      </c>
      <c r="C3639" s="19" t="s">
        <v>6003</v>
      </c>
      <c r="D3639" s="19" t="s">
        <v>6004</v>
      </c>
      <c r="E3639" s="20">
        <v>39552</v>
      </c>
      <c r="F3639" s="20">
        <v>39903</v>
      </c>
      <c r="G3639" s="19" t="s">
        <v>75</v>
      </c>
      <c r="H3639" s="19" t="s">
        <v>119</v>
      </c>
      <c r="I3639" s="19" t="s">
        <v>5890</v>
      </c>
      <c r="O3639" s="19" t="s">
        <v>10792</v>
      </c>
      <c r="P3639" s="20"/>
      <c r="R3639" s="19">
        <v>6230</v>
      </c>
      <c r="S3639" s="19" t="str">
        <f>IF(COUNTIF($B$2:B3639,B3639)&gt;1,"重複","")</f>
        <v/>
      </c>
      <c r="T3639" s="19" t="s">
        <v>11124</v>
      </c>
    </row>
    <row r="3640" spans="1:20" s="19" customFormat="1" hidden="1">
      <c r="A3640" s="19">
        <v>720080059</v>
      </c>
      <c r="B3640" s="19">
        <v>20089250</v>
      </c>
      <c r="C3640" s="19" t="s">
        <v>4599</v>
      </c>
      <c r="D3640" s="19" t="s">
        <v>4600</v>
      </c>
      <c r="E3640" s="20">
        <v>39552</v>
      </c>
      <c r="F3640" s="20">
        <v>39903</v>
      </c>
      <c r="G3640" s="19" t="s">
        <v>75</v>
      </c>
      <c r="H3640" s="19" t="s">
        <v>119</v>
      </c>
      <c r="I3640" s="19" t="s">
        <v>5890</v>
      </c>
      <c r="O3640" s="19" t="s">
        <v>10792</v>
      </c>
      <c r="P3640" s="20"/>
      <c r="R3640" s="19">
        <v>6230</v>
      </c>
      <c r="S3640" s="19" t="str">
        <f>IF(COUNTIF($B$2:B3640,B3640)&gt;1,"重複","")</f>
        <v/>
      </c>
      <c r="T3640" s="19" t="s">
        <v>11124</v>
      </c>
    </row>
    <row r="3641" spans="1:20" s="19" customFormat="1" hidden="1">
      <c r="A3641" s="19">
        <v>720080060</v>
      </c>
      <c r="B3641" s="19">
        <v>20089269</v>
      </c>
      <c r="C3641" s="19" t="s">
        <v>6005</v>
      </c>
      <c r="D3641" s="19" t="s">
        <v>6006</v>
      </c>
      <c r="E3641" s="20">
        <v>39552</v>
      </c>
      <c r="F3641" s="20">
        <v>39903</v>
      </c>
      <c r="G3641" s="19" t="s">
        <v>75</v>
      </c>
      <c r="H3641" s="19" t="s">
        <v>119</v>
      </c>
      <c r="I3641" s="19" t="s">
        <v>5890</v>
      </c>
      <c r="O3641" s="19" t="s">
        <v>10792</v>
      </c>
      <c r="P3641" s="20"/>
      <c r="R3641" s="19">
        <v>6230</v>
      </c>
      <c r="S3641" s="19" t="str">
        <f>IF(COUNTIF($B$2:B3641,B3641)&gt;1,"重複","")</f>
        <v/>
      </c>
      <c r="T3641" s="19" t="s">
        <v>11124</v>
      </c>
    </row>
    <row r="3642" spans="1:20" s="19" customFormat="1" hidden="1">
      <c r="A3642" s="19">
        <v>720080061</v>
      </c>
      <c r="B3642" s="19">
        <v>20089278</v>
      </c>
      <c r="C3642" s="19" t="s">
        <v>6007</v>
      </c>
      <c r="D3642" s="19" t="s">
        <v>6008</v>
      </c>
      <c r="E3642" s="20">
        <v>39552</v>
      </c>
      <c r="F3642" s="20">
        <v>39903</v>
      </c>
      <c r="G3642" s="19" t="s">
        <v>75</v>
      </c>
      <c r="H3642" s="19" t="s">
        <v>119</v>
      </c>
      <c r="I3642" s="19" t="s">
        <v>5890</v>
      </c>
      <c r="O3642" s="19" t="s">
        <v>10792</v>
      </c>
      <c r="P3642" s="20"/>
      <c r="R3642" s="19">
        <v>6230</v>
      </c>
      <c r="S3642" s="19" t="str">
        <f>IF(COUNTIF($B$2:B3642,B3642)&gt;1,"重複","")</f>
        <v/>
      </c>
      <c r="T3642" s="19" t="s">
        <v>11124</v>
      </c>
    </row>
    <row r="3643" spans="1:20" s="19" customFormat="1" hidden="1">
      <c r="A3643" s="19">
        <v>720080062</v>
      </c>
      <c r="B3643" s="19">
        <v>20113297</v>
      </c>
      <c r="C3643" s="19" t="s">
        <v>4563</v>
      </c>
      <c r="D3643" s="19" t="s">
        <v>4564</v>
      </c>
      <c r="E3643" s="20">
        <v>40457</v>
      </c>
      <c r="F3643" s="20">
        <v>40633</v>
      </c>
      <c r="G3643" s="19" t="s">
        <v>75</v>
      </c>
      <c r="H3643" s="19" t="s">
        <v>2660</v>
      </c>
      <c r="I3643" s="19" t="s">
        <v>2118</v>
      </c>
      <c r="O3643" s="19" t="s">
        <v>10769</v>
      </c>
      <c r="P3643" s="20"/>
      <c r="R3643" s="19">
        <v>6230</v>
      </c>
      <c r="S3643" s="19" t="str">
        <f>IF(COUNTIF($B$2:B3643,B3643)&gt;1,"重複","")</f>
        <v/>
      </c>
      <c r="T3643" s="19" t="s">
        <v>11124</v>
      </c>
    </row>
    <row r="3644" spans="1:20" s="19" customFormat="1" hidden="1">
      <c r="A3644" s="19">
        <v>720080062</v>
      </c>
      <c r="B3644" s="19">
        <v>20089287</v>
      </c>
      <c r="C3644" s="19" t="s">
        <v>6009</v>
      </c>
      <c r="D3644" s="19" t="s">
        <v>4564</v>
      </c>
      <c r="E3644" s="20">
        <v>39552</v>
      </c>
      <c r="F3644" s="20">
        <v>39903</v>
      </c>
      <c r="G3644" s="19" t="s">
        <v>75</v>
      </c>
      <c r="H3644" s="19" t="s">
        <v>119</v>
      </c>
      <c r="I3644" s="19" t="s">
        <v>5890</v>
      </c>
      <c r="O3644" s="19" t="s">
        <v>10792</v>
      </c>
      <c r="P3644" s="20"/>
      <c r="R3644" s="19">
        <v>6230</v>
      </c>
      <c r="S3644" s="19" t="str">
        <f>IF(COUNTIF($B$2:B3644,B3644)&gt;1,"重複","")</f>
        <v/>
      </c>
      <c r="T3644" s="19" t="s">
        <v>11124</v>
      </c>
    </row>
    <row r="3645" spans="1:20" s="19" customFormat="1" hidden="1">
      <c r="A3645" s="19">
        <v>720080063</v>
      </c>
      <c r="B3645" s="19">
        <v>20089296</v>
      </c>
      <c r="C3645" s="19" t="s">
        <v>6010</v>
      </c>
      <c r="D3645" s="19" t="s">
        <v>6011</v>
      </c>
      <c r="E3645" s="20">
        <v>39552</v>
      </c>
      <c r="F3645" s="20">
        <v>39903</v>
      </c>
      <c r="G3645" s="19" t="s">
        <v>75</v>
      </c>
      <c r="H3645" s="19" t="s">
        <v>119</v>
      </c>
      <c r="I3645" s="19" t="s">
        <v>5890</v>
      </c>
      <c r="O3645" s="19" t="s">
        <v>10792</v>
      </c>
      <c r="P3645" s="20"/>
      <c r="R3645" s="19">
        <v>6230</v>
      </c>
      <c r="S3645" s="19" t="str">
        <f>IF(COUNTIF($B$2:B3645,B3645)&gt;1,"重複","")</f>
        <v/>
      </c>
      <c r="T3645" s="19" t="s">
        <v>11124</v>
      </c>
    </row>
    <row r="3646" spans="1:20" s="19" customFormat="1" hidden="1">
      <c r="A3646" s="19">
        <v>720080064</v>
      </c>
      <c r="B3646" s="19">
        <v>20089301</v>
      </c>
      <c r="C3646" s="19" t="s">
        <v>6012</v>
      </c>
      <c r="D3646" s="19" t="s">
        <v>6013</v>
      </c>
      <c r="E3646" s="20">
        <v>39552</v>
      </c>
      <c r="F3646" s="20">
        <v>39903</v>
      </c>
      <c r="G3646" s="19" t="s">
        <v>75</v>
      </c>
      <c r="H3646" s="19" t="s">
        <v>119</v>
      </c>
      <c r="I3646" s="19" t="s">
        <v>5890</v>
      </c>
      <c r="O3646" s="19" t="s">
        <v>10792</v>
      </c>
      <c r="P3646" s="20"/>
      <c r="R3646" s="19">
        <v>6230</v>
      </c>
      <c r="S3646" s="19" t="str">
        <f>IF(COUNTIF($B$2:B3646,B3646)&gt;1,"重複","")</f>
        <v/>
      </c>
      <c r="T3646" s="19" t="s">
        <v>11124</v>
      </c>
    </row>
    <row r="3647" spans="1:20" s="19" customFormat="1" hidden="1">
      <c r="A3647" s="19">
        <v>720080065</v>
      </c>
      <c r="B3647" s="19">
        <v>20089311</v>
      </c>
      <c r="C3647" s="19" t="s">
        <v>6014</v>
      </c>
      <c r="D3647" s="19" t="s">
        <v>6015</v>
      </c>
      <c r="E3647" s="20">
        <v>39552</v>
      </c>
      <c r="F3647" s="20">
        <v>39903</v>
      </c>
      <c r="G3647" s="19" t="s">
        <v>75</v>
      </c>
      <c r="H3647" s="19" t="s">
        <v>119</v>
      </c>
      <c r="I3647" s="19" t="s">
        <v>5890</v>
      </c>
      <c r="O3647" s="19" t="s">
        <v>10792</v>
      </c>
      <c r="P3647" s="20"/>
      <c r="R3647" s="19">
        <v>5730</v>
      </c>
      <c r="S3647" s="19" t="str">
        <f>IF(COUNTIF($B$2:B3647,B3647)&gt;1,"重複","")</f>
        <v/>
      </c>
      <c r="T3647" s="19" t="s">
        <v>11124</v>
      </c>
    </row>
    <row r="3648" spans="1:20" s="19" customFormat="1" hidden="1">
      <c r="A3648" s="19">
        <v>720080067</v>
      </c>
      <c r="B3648" s="19">
        <v>20089339</v>
      </c>
      <c r="C3648" s="19" t="s">
        <v>4929</v>
      </c>
      <c r="D3648" s="19" t="s">
        <v>4930</v>
      </c>
      <c r="E3648" s="20">
        <v>39552</v>
      </c>
      <c r="F3648" s="20">
        <v>39903</v>
      </c>
      <c r="G3648" s="19" t="s">
        <v>75</v>
      </c>
      <c r="H3648" s="19" t="s">
        <v>33</v>
      </c>
      <c r="I3648" s="19" t="s">
        <v>1952</v>
      </c>
      <c r="J3648" s="19" t="s">
        <v>1952</v>
      </c>
      <c r="O3648" s="19" t="s">
        <v>10770</v>
      </c>
      <c r="P3648" s="20"/>
      <c r="R3648" s="19">
        <v>4740</v>
      </c>
      <c r="S3648" s="19" t="str">
        <f>IF(COUNTIF($B$2:B3648,B3648)&gt;1,"重複","")</f>
        <v/>
      </c>
      <c r="T3648" s="19" t="s">
        <v>11124</v>
      </c>
    </row>
    <row r="3649" spans="1:20" s="19" customFormat="1" hidden="1">
      <c r="A3649" s="19">
        <v>720080068</v>
      </c>
      <c r="B3649" s="19">
        <v>20107072</v>
      </c>
      <c r="C3649" s="19" t="s">
        <v>2348</v>
      </c>
      <c r="D3649" s="19" t="s">
        <v>2349</v>
      </c>
      <c r="E3649" s="20">
        <v>40280</v>
      </c>
      <c r="F3649" s="20">
        <v>40633</v>
      </c>
      <c r="G3649" s="19" t="s">
        <v>75</v>
      </c>
      <c r="H3649" s="19" t="s">
        <v>10781</v>
      </c>
      <c r="I3649" s="19" t="s">
        <v>1094</v>
      </c>
      <c r="J3649" s="19" t="s">
        <v>282</v>
      </c>
      <c r="K3649" s="19" t="s">
        <v>841</v>
      </c>
      <c r="L3649" s="19" t="s">
        <v>282</v>
      </c>
      <c r="M3649" s="19" t="s">
        <v>1094</v>
      </c>
      <c r="O3649" s="19" t="s">
        <v>10782</v>
      </c>
      <c r="P3649" s="20">
        <v>41374</v>
      </c>
      <c r="Q3649" s="19" t="s">
        <v>29</v>
      </c>
      <c r="R3649" s="19">
        <v>4740</v>
      </c>
      <c r="S3649" s="19" t="str">
        <f>IF(COUNTIF($B$2:B3649,B3649)&gt;1,"重複","")</f>
        <v/>
      </c>
      <c r="T3649" s="19" t="s">
        <v>11124</v>
      </c>
    </row>
    <row r="3650" spans="1:20" s="19" customFormat="1" hidden="1">
      <c r="A3650" s="19">
        <v>720080068</v>
      </c>
      <c r="B3650" s="19">
        <v>20102943</v>
      </c>
      <c r="C3650" s="19" t="s">
        <v>2348</v>
      </c>
      <c r="D3650" s="19" t="s">
        <v>2349</v>
      </c>
      <c r="E3650" s="20">
        <v>40024</v>
      </c>
      <c r="F3650" s="20">
        <v>40268</v>
      </c>
      <c r="G3650" s="19" t="s">
        <v>75</v>
      </c>
      <c r="H3650" s="19" t="s">
        <v>2315</v>
      </c>
      <c r="I3650" s="19" t="s">
        <v>2345</v>
      </c>
      <c r="O3650" s="19" t="s">
        <v>10773</v>
      </c>
      <c r="P3650" s="20">
        <v>41374</v>
      </c>
      <c r="Q3650" s="19" t="s">
        <v>29</v>
      </c>
      <c r="R3650" s="19">
        <v>7000</v>
      </c>
      <c r="S3650" s="19" t="str">
        <f>IF(COUNTIF($B$2:B3650,B3650)&gt;1,"重複","")</f>
        <v/>
      </c>
      <c r="T3650" s="19" t="s">
        <v>11124</v>
      </c>
    </row>
    <row r="3651" spans="1:20" s="19" customFormat="1" hidden="1">
      <c r="A3651" s="19">
        <v>720080068</v>
      </c>
      <c r="B3651" s="19">
        <v>20089348</v>
      </c>
      <c r="C3651" s="19" t="s">
        <v>2348</v>
      </c>
      <c r="D3651" s="19" t="s">
        <v>2349</v>
      </c>
      <c r="E3651" s="20">
        <v>39552</v>
      </c>
      <c r="F3651" s="20">
        <v>39903</v>
      </c>
      <c r="G3651" s="19" t="s">
        <v>75</v>
      </c>
      <c r="H3651" s="19" t="s">
        <v>33</v>
      </c>
      <c r="I3651" s="19" t="s">
        <v>1952</v>
      </c>
      <c r="J3651" s="19" t="s">
        <v>1952</v>
      </c>
      <c r="O3651" s="19" t="s">
        <v>10770</v>
      </c>
      <c r="P3651" s="20">
        <v>41374</v>
      </c>
      <c r="Q3651" s="19" t="s">
        <v>29</v>
      </c>
      <c r="R3651" s="19">
        <v>4740</v>
      </c>
      <c r="S3651" s="19" t="str">
        <f>IF(COUNTIF($B$2:B3651,B3651)&gt;1,"重複","")</f>
        <v/>
      </c>
      <c r="T3651" s="19" t="s">
        <v>11124</v>
      </c>
    </row>
    <row r="3652" spans="1:20" s="19" customFormat="1" hidden="1">
      <c r="A3652" s="19">
        <v>720080068</v>
      </c>
      <c r="B3652" s="19">
        <v>20103461</v>
      </c>
      <c r="C3652" s="19" t="s">
        <v>2348</v>
      </c>
      <c r="D3652" s="19" t="s">
        <v>2349</v>
      </c>
      <c r="E3652" s="20">
        <v>40095</v>
      </c>
      <c r="F3652" s="20">
        <v>40268</v>
      </c>
      <c r="G3652" s="19" t="s">
        <v>75</v>
      </c>
      <c r="H3652" s="19" t="s">
        <v>94</v>
      </c>
      <c r="I3652" s="19" t="s">
        <v>5214</v>
      </c>
      <c r="O3652" s="19" t="s">
        <v>10768</v>
      </c>
      <c r="P3652" s="20"/>
      <c r="R3652" s="19">
        <v>4740</v>
      </c>
      <c r="S3652" s="19" t="str">
        <f>IF(COUNTIF($B$2:B3652,B3652)&gt;1,"重複","")</f>
        <v/>
      </c>
      <c r="T3652" s="19" t="s">
        <v>11124</v>
      </c>
    </row>
    <row r="3653" spans="1:20" s="19" customFormat="1" hidden="1">
      <c r="A3653" s="19">
        <v>720080069</v>
      </c>
      <c r="B3653" s="19">
        <v>20097191</v>
      </c>
      <c r="C3653" s="19" t="s">
        <v>4953</v>
      </c>
      <c r="D3653" s="19" t="s">
        <v>4954</v>
      </c>
      <c r="E3653" s="20">
        <v>39917</v>
      </c>
      <c r="F3653" s="20">
        <v>40268</v>
      </c>
      <c r="G3653" s="19" t="s">
        <v>75</v>
      </c>
      <c r="H3653" s="19" t="s">
        <v>1545</v>
      </c>
      <c r="I3653" s="19" t="s">
        <v>4259</v>
      </c>
      <c r="O3653" s="19" t="s">
        <v>10772</v>
      </c>
      <c r="P3653" s="20"/>
      <c r="R3653" s="19">
        <v>6230</v>
      </c>
      <c r="S3653" s="19" t="str">
        <f>IF(COUNTIF($B$2:B3653,B3653)&gt;1,"重複","")</f>
        <v/>
      </c>
      <c r="T3653" s="19" t="s">
        <v>11124</v>
      </c>
    </row>
    <row r="3654" spans="1:20" s="19" customFormat="1" hidden="1">
      <c r="A3654" s="19">
        <v>720080069</v>
      </c>
      <c r="B3654" s="19">
        <v>20089357</v>
      </c>
      <c r="C3654" s="19" t="s">
        <v>4953</v>
      </c>
      <c r="D3654" s="19" t="s">
        <v>4954</v>
      </c>
      <c r="E3654" s="20">
        <v>39552</v>
      </c>
      <c r="F3654" s="20">
        <v>39903</v>
      </c>
      <c r="G3654" s="19" t="s">
        <v>75</v>
      </c>
      <c r="H3654" s="19" t="s">
        <v>119</v>
      </c>
      <c r="I3654" s="19" t="s">
        <v>12232</v>
      </c>
      <c r="J3654" s="19" t="s">
        <v>12233</v>
      </c>
      <c r="O3654" s="19" t="s">
        <v>10792</v>
      </c>
      <c r="P3654" s="20"/>
      <c r="R3654" s="19">
        <v>6230</v>
      </c>
      <c r="S3654" s="19" t="str">
        <f>IF(COUNTIF($B$2:B3654,B3654)&gt;1,"重複","")</f>
        <v/>
      </c>
      <c r="T3654" s="19" t="s">
        <v>11124</v>
      </c>
    </row>
    <row r="3655" spans="1:20" s="19" customFormat="1" hidden="1">
      <c r="A3655" s="19">
        <v>720080071</v>
      </c>
      <c r="B3655" s="19">
        <v>20021087</v>
      </c>
      <c r="C3655" s="19" t="s">
        <v>956</v>
      </c>
      <c r="D3655" s="19" t="s">
        <v>957</v>
      </c>
      <c r="E3655" s="20">
        <v>35886</v>
      </c>
      <c r="F3655" s="20">
        <v>36250</v>
      </c>
      <c r="G3655" s="19" t="s">
        <v>75</v>
      </c>
      <c r="H3655" s="19" t="s">
        <v>74</v>
      </c>
      <c r="I3655" s="19" t="s">
        <v>10888</v>
      </c>
      <c r="O3655" s="19" t="s">
        <v>10819</v>
      </c>
      <c r="P3655" s="20">
        <v>41374</v>
      </c>
      <c r="Q3655" s="19" t="s">
        <v>75</v>
      </c>
      <c r="R3655" s="19">
        <v>4740</v>
      </c>
      <c r="S3655" s="19" t="str">
        <f>IF(COUNTIF($B$2:B3655,B3655)&gt;1,"重複","")</f>
        <v/>
      </c>
      <c r="T3655" s="19" t="s">
        <v>11124</v>
      </c>
    </row>
    <row r="3656" spans="1:20" s="26" customFormat="1" hidden="1">
      <c r="A3656" s="26">
        <v>720080071</v>
      </c>
      <c r="B3656" s="26">
        <v>20089738</v>
      </c>
      <c r="C3656" s="26" t="s">
        <v>956</v>
      </c>
      <c r="D3656" s="26" t="s">
        <v>957</v>
      </c>
      <c r="E3656" s="27">
        <v>44652</v>
      </c>
      <c r="F3656" s="27"/>
      <c r="G3656" s="26" t="s">
        <v>75</v>
      </c>
      <c r="H3656" s="26" t="s">
        <v>10781</v>
      </c>
      <c r="I3656" s="26" t="s">
        <v>2868</v>
      </c>
      <c r="J3656" s="26" t="s">
        <v>931</v>
      </c>
      <c r="K3656" s="26" t="s">
        <v>783</v>
      </c>
      <c r="L3656" s="26" t="s">
        <v>958</v>
      </c>
      <c r="M3656" s="26" t="s">
        <v>2868</v>
      </c>
      <c r="O3656" s="26" t="s">
        <v>10782</v>
      </c>
      <c r="P3656" s="28"/>
      <c r="Q3656" s="26" t="s">
        <v>75</v>
      </c>
      <c r="R3656" s="26">
        <v>6230</v>
      </c>
      <c r="S3656" s="26" t="str">
        <f>IF(COUNTIF($B$2:B3656,B3656)&gt;1,"重複","")</f>
        <v/>
      </c>
      <c r="T3656" s="26" t="s">
        <v>12021</v>
      </c>
    </row>
    <row r="3657" spans="1:20" s="19" customFormat="1" hidden="1">
      <c r="A3657" s="19">
        <v>720080071</v>
      </c>
      <c r="B3657" s="19">
        <v>20102571</v>
      </c>
      <c r="C3657" s="19" t="s">
        <v>956</v>
      </c>
      <c r="D3657" s="19" t="s">
        <v>957</v>
      </c>
      <c r="E3657" s="20">
        <v>40024</v>
      </c>
      <c r="F3657" s="20">
        <v>40268</v>
      </c>
      <c r="G3657" s="19" t="s">
        <v>75</v>
      </c>
      <c r="H3657" s="19" t="s">
        <v>2315</v>
      </c>
      <c r="I3657" s="19" t="s">
        <v>5286</v>
      </c>
      <c r="O3657" s="19" t="s">
        <v>10773</v>
      </c>
      <c r="P3657" s="20"/>
      <c r="R3657" s="19">
        <v>7000</v>
      </c>
      <c r="S3657" s="19" t="str">
        <f>IF(COUNTIF($B$2:B3657,B3657)&gt;1,"重複","")</f>
        <v/>
      </c>
      <c r="T3657" s="19" t="s">
        <v>11124</v>
      </c>
    </row>
    <row r="3658" spans="1:20" s="19" customFormat="1" hidden="1">
      <c r="A3658" s="19">
        <v>720080071</v>
      </c>
      <c r="B3658" s="19">
        <v>20030119</v>
      </c>
      <c r="C3658" s="19" t="s">
        <v>956</v>
      </c>
      <c r="D3658" s="19" t="s">
        <v>957</v>
      </c>
      <c r="E3658" s="20">
        <v>35886</v>
      </c>
      <c r="F3658" s="20">
        <v>36250</v>
      </c>
      <c r="G3658" s="19" t="s">
        <v>75</v>
      </c>
      <c r="H3658" s="19" t="s">
        <v>8130</v>
      </c>
      <c r="I3658" s="19" t="s">
        <v>10410</v>
      </c>
      <c r="J3658" s="19" t="s">
        <v>10405</v>
      </c>
      <c r="O3658" s="19" t="s">
        <v>12015</v>
      </c>
      <c r="P3658" s="20"/>
      <c r="R3658" s="19">
        <v>4740</v>
      </c>
      <c r="S3658" s="19" t="str">
        <f>IF(COUNTIF($B$2:B3658,B3658)&gt;1,"重複","")</f>
        <v/>
      </c>
      <c r="T3658" s="19" t="s">
        <v>11124</v>
      </c>
    </row>
    <row r="3659" spans="1:20" s="19" customFormat="1" hidden="1">
      <c r="A3659" s="19">
        <v>720080072</v>
      </c>
      <c r="B3659" s="19">
        <v>20123556</v>
      </c>
      <c r="C3659" s="19" t="s">
        <v>13569</v>
      </c>
      <c r="D3659" s="19" t="s">
        <v>13570</v>
      </c>
      <c r="E3659" s="20">
        <v>40909</v>
      </c>
      <c r="F3659" s="20">
        <v>40999</v>
      </c>
      <c r="G3659" s="19" t="s">
        <v>12416</v>
      </c>
      <c r="H3659" s="19" t="s">
        <v>43</v>
      </c>
      <c r="I3659" s="19" t="s">
        <v>13571</v>
      </c>
      <c r="O3659" s="19" t="s">
        <v>10771</v>
      </c>
      <c r="P3659" s="20"/>
      <c r="R3659" s="19">
        <v>0</v>
      </c>
      <c r="S3659" s="19" t="str">
        <f>IF(COUNTIF($B$2:B3659,B3659)&gt;1,"重複","")</f>
        <v/>
      </c>
      <c r="T3659" s="19" t="s">
        <v>12418</v>
      </c>
    </row>
    <row r="3660" spans="1:20" s="19" customFormat="1" hidden="1">
      <c r="A3660" s="19">
        <v>720080077</v>
      </c>
      <c r="B3660" s="19">
        <v>20089756</v>
      </c>
      <c r="C3660" s="19" t="s">
        <v>959</v>
      </c>
      <c r="D3660" s="19" t="s">
        <v>960</v>
      </c>
      <c r="E3660" s="20">
        <v>39552</v>
      </c>
      <c r="F3660" s="20">
        <v>39903</v>
      </c>
      <c r="G3660" s="19" t="s">
        <v>75</v>
      </c>
      <c r="H3660" s="19" t="s">
        <v>10781</v>
      </c>
      <c r="I3660" s="19" t="s">
        <v>961</v>
      </c>
      <c r="J3660" s="19" t="s">
        <v>961</v>
      </c>
      <c r="O3660" s="19" t="s">
        <v>10782</v>
      </c>
      <c r="P3660" s="20">
        <v>41374</v>
      </c>
      <c r="Q3660" s="19" t="s">
        <v>29</v>
      </c>
      <c r="R3660" s="19">
        <v>6230</v>
      </c>
      <c r="S3660" s="19" t="str">
        <f>IF(COUNTIF($B$2:B3660,B3660)&gt;1,"重複","")</f>
        <v/>
      </c>
      <c r="T3660" s="19" t="s">
        <v>11124</v>
      </c>
    </row>
    <row r="3661" spans="1:20" s="19" customFormat="1" hidden="1">
      <c r="A3661" s="19">
        <v>720080078</v>
      </c>
      <c r="B3661" s="19">
        <v>20089765</v>
      </c>
      <c r="C3661" s="19" t="s">
        <v>6017</v>
      </c>
      <c r="D3661" s="19" t="s">
        <v>6018</v>
      </c>
      <c r="E3661" s="20">
        <v>39552</v>
      </c>
      <c r="F3661" s="20">
        <v>39903</v>
      </c>
      <c r="G3661" s="19" t="s">
        <v>75</v>
      </c>
      <c r="H3661" s="19" t="s">
        <v>2660</v>
      </c>
      <c r="I3661" s="19" t="s">
        <v>6019</v>
      </c>
      <c r="O3661" s="19" t="s">
        <v>10769</v>
      </c>
      <c r="P3661" s="20"/>
      <c r="R3661" s="19">
        <v>6100</v>
      </c>
      <c r="S3661" s="19" t="str">
        <f>IF(COUNTIF($B$2:B3661,B3661)&gt;1,"重複","")</f>
        <v/>
      </c>
      <c r="T3661" s="19" t="s">
        <v>11124</v>
      </c>
    </row>
    <row r="3662" spans="1:20" s="26" customFormat="1" hidden="1">
      <c r="A3662" s="26">
        <v>720080079</v>
      </c>
      <c r="B3662" s="26">
        <v>20089774</v>
      </c>
      <c r="C3662" s="26" t="s">
        <v>962</v>
      </c>
      <c r="D3662" s="26" t="s">
        <v>963</v>
      </c>
      <c r="E3662" s="27">
        <v>44652</v>
      </c>
      <c r="F3662" s="27"/>
      <c r="G3662" s="26" t="s">
        <v>75</v>
      </c>
      <c r="H3662" s="26" t="s">
        <v>10781</v>
      </c>
      <c r="I3662" s="26" t="s">
        <v>853</v>
      </c>
      <c r="J3662" s="26" t="s">
        <v>853</v>
      </c>
      <c r="K3662" s="26" t="s">
        <v>853</v>
      </c>
      <c r="L3662" s="26" t="s">
        <v>853</v>
      </c>
      <c r="M3662" s="26" t="s">
        <v>853</v>
      </c>
      <c r="O3662" s="26" t="s">
        <v>10782</v>
      </c>
      <c r="P3662" s="28"/>
      <c r="Q3662" s="26" t="s">
        <v>75</v>
      </c>
      <c r="R3662" s="26">
        <v>6230</v>
      </c>
      <c r="S3662" s="26" t="str">
        <f>IF(COUNTIF($B$2:B3662,B3662)&gt;1,"重複","")</f>
        <v/>
      </c>
      <c r="T3662" s="26" t="s">
        <v>12021</v>
      </c>
    </row>
    <row r="3663" spans="1:20" s="19" customFormat="1" hidden="1">
      <c r="A3663" s="19">
        <v>720080080</v>
      </c>
      <c r="B3663" s="19">
        <v>20089783</v>
      </c>
      <c r="C3663" s="19" t="s">
        <v>6020</v>
      </c>
      <c r="D3663" s="19" t="s">
        <v>6021</v>
      </c>
      <c r="E3663" s="20">
        <v>39552</v>
      </c>
      <c r="F3663" s="20">
        <v>39903</v>
      </c>
      <c r="G3663" s="19" t="s">
        <v>75</v>
      </c>
      <c r="H3663" s="19" t="s">
        <v>2660</v>
      </c>
      <c r="I3663" s="19" t="s">
        <v>5259</v>
      </c>
      <c r="O3663" s="19" t="s">
        <v>10769</v>
      </c>
      <c r="P3663" s="20"/>
      <c r="R3663" s="19">
        <v>5110</v>
      </c>
      <c r="S3663" s="19" t="str">
        <f>IF(COUNTIF($B$2:B3663,B3663)&gt;1,"重複","")</f>
        <v/>
      </c>
      <c r="T3663" s="19" t="s">
        <v>11124</v>
      </c>
    </row>
    <row r="3664" spans="1:20" s="19" customFormat="1" hidden="1">
      <c r="A3664" s="19">
        <v>720080082</v>
      </c>
      <c r="B3664" s="19">
        <v>20089808</v>
      </c>
      <c r="C3664" s="19" t="s">
        <v>4931</v>
      </c>
      <c r="D3664" s="19" t="s">
        <v>4932</v>
      </c>
      <c r="E3664" s="20">
        <v>39552</v>
      </c>
      <c r="F3664" s="20">
        <v>39903</v>
      </c>
      <c r="G3664" s="19" t="s">
        <v>75</v>
      </c>
      <c r="H3664" s="19" t="s">
        <v>2660</v>
      </c>
      <c r="I3664" s="19" t="s">
        <v>4933</v>
      </c>
      <c r="J3664" s="19" t="s">
        <v>4859</v>
      </c>
      <c r="K3664" s="19" t="s">
        <v>5911</v>
      </c>
      <c r="L3664" s="19" t="s">
        <v>783</v>
      </c>
      <c r="M3664" s="19" t="s">
        <v>4859</v>
      </c>
      <c r="N3664" s="19" t="s">
        <v>298</v>
      </c>
      <c r="O3664" s="19" t="s">
        <v>10769</v>
      </c>
      <c r="P3664" s="20"/>
      <c r="R3664" s="19">
        <v>4740</v>
      </c>
      <c r="S3664" s="19" t="str">
        <f>IF(COUNTIF($B$2:B3664,B3664)&gt;1,"重複","")</f>
        <v/>
      </c>
      <c r="T3664" s="19" t="s">
        <v>11124</v>
      </c>
    </row>
    <row r="3665" spans="1:20" s="19" customFormat="1" hidden="1">
      <c r="A3665" s="19">
        <v>720080083</v>
      </c>
      <c r="B3665" s="19">
        <v>20089817</v>
      </c>
      <c r="C3665" s="19" t="s">
        <v>2866</v>
      </c>
      <c r="D3665" s="19" t="s">
        <v>2867</v>
      </c>
      <c r="E3665" s="20">
        <v>39552</v>
      </c>
      <c r="F3665" s="20">
        <v>39903</v>
      </c>
      <c r="G3665" s="19" t="s">
        <v>75</v>
      </c>
      <c r="H3665" s="19" t="s">
        <v>2660</v>
      </c>
      <c r="I3665" s="19" t="s">
        <v>4933</v>
      </c>
      <c r="J3665" s="19" t="s">
        <v>4859</v>
      </c>
      <c r="O3665" s="19" t="s">
        <v>10769</v>
      </c>
      <c r="P3665" s="20">
        <v>41374</v>
      </c>
      <c r="Q3665" s="19" t="s">
        <v>29</v>
      </c>
      <c r="R3665" s="19">
        <v>4740</v>
      </c>
      <c r="S3665" s="19" t="str">
        <f>IF(COUNTIF($B$2:B3665,B3665)&gt;1,"重複","")</f>
        <v/>
      </c>
      <c r="T3665" s="19" t="s">
        <v>11124</v>
      </c>
    </row>
    <row r="3666" spans="1:20" s="22" customFormat="1" hidden="1">
      <c r="A3666" s="22">
        <v>720080084</v>
      </c>
      <c r="B3666" s="22">
        <v>20094576</v>
      </c>
      <c r="C3666" s="22" t="s">
        <v>13572</v>
      </c>
      <c r="D3666" s="22" t="s">
        <v>572</v>
      </c>
      <c r="E3666" s="23">
        <v>39730</v>
      </c>
      <c r="F3666" s="23">
        <v>39903</v>
      </c>
      <c r="G3666" s="22" t="s">
        <v>75</v>
      </c>
      <c r="H3666" s="22" t="s">
        <v>74</v>
      </c>
      <c r="I3666" s="22" t="s">
        <v>574</v>
      </c>
      <c r="O3666" s="22" t="s">
        <v>10819</v>
      </c>
      <c r="P3666" s="23">
        <v>41374</v>
      </c>
      <c r="Q3666" s="22" t="s">
        <v>29</v>
      </c>
      <c r="R3666" s="22">
        <v>5230</v>
      </c>
      <c r="S3666" s="22" t="str">
        <f>IF(COUNTIF($B$2:B3666,B3666)&gt;1,"重複","")</f>
        <v/>
      </c>
      <c r="T3666" s="22" t="s">
        <v>10765</v>
      </c>
    </row>
    <row r="3667" spans="1:20" s="22" customFormat="1" hidden="1">
      <c r="A3667" s="22">
        <v>720080084</v>
      </c>
      <c r="B3667" s="22">
        <v>20089826</v>
      </c>
      <c r="C3667" s="22" t="s">
        <v>13572</v>
      </c>
      <c r="D3667" s="22" t="s">
        <v>572</v>
      </c>
      <c r="E3667" s="23">
        <v>44652</v>
      </c>
      <c r="F3667" s="23">
        <v>45016</v>
      </c>
      <c r="G3667" s="22" t="s">
        <v>75</v>
      </c>
      <c r="H3667" s="22" t="s">
        <v>10781</v>
      </c>
      <c r="I3667" s="22" t="s">
        <v>10857</v>
      </c>
      <c r="J3667" s="22" t="s">
        <v>10858</v>
      </c>
      <c r="K3667" s="22" t="s">
        <v>4558</v>
      </c>
      <c r="L3667" s="22" t="s">
        <v>10857</v>
      </c>
      <c r="M3667" s="22" t="s">
        <v>10859</v>
      </c>
      <c r="O3667" s="22" t="s">
        <v>10782</v>
      </c>
      <c r="P3667" s="24">
        <v>41374</v>
      </c>
      <c r="Q3667" s="22" t="s">
        <v>29</v>
      </c>
      <c r="R3667" s="22">
        <v>6230</v>
      </c>
      <c r="S3667" s="22" t="str">
        <f>IF(COUNTIF($B$2:B3667,B3667)&gt;1,"重複","")</f>
        <v/>
      </c>
      <c r="T3667" s="22" t="s">
        <v>10765</v>
      </c>
    </row>
    <row r="3668" spans="1:20" s="19" customFormat="1" hidden="1">
      <c r="A3668" s="19">
        <v>720080085</v>
      </c>
      <c r="B3668" s="19">
        <v>20089835</v>
      </c>
      <c r="C3668" s="19" t="s">
        <v>4934</v>
      </c>
      <c r="D3668" s="19" t="s">
        <v>4935</v>
      </c>
      <c r="E3668" s="20">
        <v>39552</v>
      </c>
      <c r="F3668" s="20">
        <v>39903</v>
      </c>
      <c r="G3668" s="19" t="s">
        <v>75</v>
      </c>
      <c r="H3668" s="19" t="s">
        <v>2660</v>
      </c>
      <c r="I3668" s="19" t="s">
        <v>4936</v>
      </c>
      <c r="J3668" s="19" t="s">
        <v>4937</v>
      </c>
      <c r="O3668" s="19" t="s">
        <v>10769</v>
      </c>
      <c r="P3668" s="20"/>
      <c r="R3668" s="19">
        <v>5730</v>
      </c>
      <c r="S3668" s="19" t="str">
        <f>IF(COUNTIF($B$2:B3668,B3668)&gt;1,"重複","")</f>
        <v/>
      </c>
      <c r="T3668" s="19" t="s">
        <v>11124</v>
      </c>
    </row>
    <row r="3669" spans="1:20" s="19" customFormat="1" hidden="1">
      <c r="A3669" s="19">
        <v>720080086</v>
      </c>
      <c r="B3669" s="19">
        <v>20089844</v>
      </c>
      <c r="C3669" s="19" t="s">
        <v>2432</v>
      </c>
      <c r="D3669" s="19" t="s">
        <v>2433</v>
      </c>
      <c r="E3669" s="20">
        <v>39552</v>
      </c>
      <c r="F3669" s="20">
        <v>39903</v>
      </c>
      <c r="G3669" s="19" t="s">
        <v>75</v>
      </c>
      <c r="H3669" s="19" t="s">
        <v>10781</v>
      </c>
      <c r="I3669" s="19" t="s">
        <v>6473</v>
      </c>
      <c r="J3669" s="19" t="s">
        <v>1102</v>
      </c>
      <c r="O3669" s="19" t="s">
        <v>10782</v>
      </c>
      <c r="P3669" s="20">
        <v>41374</v>
      </c>
      <c r="Q3669" s="19" t="s">
        <v>29</v>
      </c>
      <c r="R3669" s="19">
        <v>5230</v>
      </c>
      <c r="S3669" s="19" t="str">
        <f>IF(COUNTIF($B$2:B3669,B3669)&gt;1,"重複","")</f>
        <v/>
      </c>
      <c r="T3669" s="19" t="s">
        <v>11124</v>
      </c>
    </row>
    <row r="3670" spans="1:20" s="19" customFormat="1" hidden="1">
      <c r="A3670" s="19">
        <v>720080087</v>
      </c>
      <c r="B3670" s="19">
        <v>20089914</v>
      </c>
      <c r="C3670" s="19" t="s">
        <v>6093</v>
      </c>
      <c r="D3670" s="19" t="s">
        <v>6094</v>
      </c>
      <c r="E3670" s="20">
        <v>39539</v>
      </c>
      <c r="F3670" s="20">
        <v>39903</v>
      </c>
      <c r="G3670" s="19" t="s">
        <v>75</v>
      </c>
      <c r="H3670" s="19" t="s">
        <v>2812</v>
      </c>
      <c r="I3670" s="19" t="s">
        <v>577</v>
      </c>
      <c r="O3670" s="19" t="s">
        <v>10869</v>
      </c>
      <c r="P3670" s="20"/>
      <c r="R3670" s="19">
        <v>6230</v>
      </c>
      <c r="S3670" s="19" t="str">
        <f>IF(COUNTIF($B$2:B3670,B3670)&gt;1,"重複","")</f>
        <v/>
      </c>
      <c r="T3670" s="19" t="s">
        <v>11124</v>
      </c>
    </row>
    <row r="3671" spans="1:20" s="19" customFormat="1" hidden="1">
      <c r="A3671" s="19">
        <v>720080088</v>
      </c>
      <c r="B3671" s="19">
        <v>20077185</v>
      </c>
      <c r="C3671" s="19" t="s">
        <v>13573</v>
      </c>
      <c r="D3671" s="19" t="s">
        <v>13574</v>
      </c>
      <c r="E3671" s="20">
        <v>39539</v>
      </c>
      <c r="F3671" s="20">
        <v>39903</v>
      </c>
      <c r="G3671" s="19" t="s">
        <v>12416</v>
      </c>
      <c r="H3671" s="19" t="s">
        <v>2812</v>
      </c>
      <c r="I3671" s="19" t="s">
        <v>577</v>
      </c>
      <c r="O3671" s="19" t="s">
        <v>10869</v>
      </c>
      <c r="P3671" s="20"/>
      <c r="R3671" s="19">
        <v>0</v>
      </c>
      <c r="S3671" s="19" t="str">
        <f>IF(COUNTIF($B$2:B3671,B3671)&gt;1,"重複","")</f>
        <v/>
      </c>
      <c r="T3671" s="19" t="s">
        <v>12418</v>
      </c>
    </row>
    <row r="3672" spans="1:20" s="19" customFormat="1" hidden="1">
      <c r="A3672" s="19">
        <v>720080089</v>
      </c>
      <c r="B3672" s="19">
        <v>20088254</v>
      </c>
      <c r="C3672" s="19" t="s">
        <v>13575</v>
      </c>
      <c r="D3672" s="19" t="s">
        <v>13576</v>
      </c>
      <c r="E3672" s="20">
        <v>39539</v>
      </c>
      <c r="F3672" s="20">
        <v>39903</v>
      </c>
      <c r="G3672" s="19" t="s">
        <v>12416</v>
      </c>
      <c r="H3672" s="19" t="s">
        <v>43</v>
      </c>
      <c r="I3672" s="19" t="s">
        <v>4451</v>
      </c>
      <c r="O3672" s="19" t="s">
        <v>10771</v>
      </c>
      <c r="P3672" s="20"/>
      <c r="S3672" s="19" t="str">
        <f>IF(COUNTIF($B$2:B3672,B3672)&gt;1,"重複","")</f>
        <v/>
      </c>
      <c r="T3672" s="19" t="s">
        <v>12418</v>
      </c>
    </row>
    <row r="3673" spans="1:20" s="19" customFormat="1" hidden="1">
      <c r="A3673" s="19">
        <v>720080090</v>
      </c>
      <c r="B3673" s="19">
        <v>20089932</v>
      </c>
      <c r="C3673" s="19" t="s">
        <v>13577</v>
      </c>
      <c r="D3673" s="19" t="s">
        <v>13578</v>
      </c>
      <c r="E3673" s="20">
        <v>39539</v>
      </c>
      <c r="F3673" s="20">
        <v>39903</v>
      </c>
      <c r="G3673" s="19" t="s">
        <v>12416</v>
      </c>
      <c r="H3673" s="19" t="s">
        <v>43</v>
      </c>
      <c r="I3673" s="19" t="s">
        <v>489</v>
      </c>
      <c r="O3673" s="19" t="s">
        <v>10771</v>
      </c>
      <c r="P3673" s="20"/>
      <c r="S3673" s="19" t="str">
        <f>IF(COUNTIF($B$2:B3673,B3673)&gt;1,"重複","")</f>
        <v/>
      </c>
      <c r="T3673" s="19" t="s">
        <v>12418</v>
      </c>
    </row>
    <row r="3674" spans="1:20" s="19" customFormat="1" hidden="1">
      <c r="A3674" s="19">
        <v>720080092</v>
      </c>
      <c r="B3674" s="19">
        <v>20021973</v>
      </c>
      <c r="C3674" s="19" t="s">
        <v>964</v>
      </c>
      <c r="D3674" s="19" t="s">
        <v>128</v>
      </c>
      <c r="E3674" s="20">
        <v>36617</v>
      </c>
      <c r="F3674" s="20">
        <v>36981</v>
      </c>
      <c r="G3674" s="19" t="s">
        <v>75</v>
      </c>
      <c r="H3674" s="19" t="s">
        <v>74</v>
      </c>
      <c r="I3674" s="19" t="s">
        <v>10977</v>
      </c>
      <c r="J3674" s="19" t="s">
        <v>10978</v>
      </c>
      <c r="O3674" s="19" t="s">
        <v>10819</v>
      </c>
      <c r="P3674" s="20">
        <v>43374</v>
      </c>
      <c r="Q3674" s="19" t="s">
        <v>75</v>
      </c>
      <c r="R3674" s="19">
        <v>4740</v>
      </c>
      <c r="S3674" s="19" t="str">
        <f>IF(COUNTIF($B$2:B3674,B3674)&gt;1,"重複","")</f>
        <v/>
      </c>
      <c r="T3674" s="19" t="s">
        <v>11124</v>
      </c>
    </row>
    <row r="3675" spans="1:20" s="26" customFormat="1" hidden="1">
      <c r="A3675" s="26">
        <v>720080092</v>
      </c>
      <c r="B3675" s="26">
        <v>20090254</v>
      </c>
      <c r="C3675" s="26" t="s">
        <v>964</v>
      </c>
      <c r="D3675" s="26" t="s">
        <v>128</v>
      </c>
      <c r="E3675" s="27">
        <v>44652</v>
      </c>
      <c r="F3675" s="27"/>
      <c r="G3675" s="26" t="s">
        <v>75</v>
      </c>
      <c r="H3675" s="26" t="s">
        <v>10781</v>
      </c>
      <c r="I3675" s="26" t="s">
        <v>965</v>
      </c>
      <c r="J3675" s="26" t="s">
        <v>814</v>
      </c>
      <c r="K3675" s="26" t="s">
        <v>814</v>
      </c>
      <c r="O3675" s="26" t="s">
        <v>10782</v>
      </c>
      <c r="P3675" s="28"/>
      <c r="Q3675" s="26" t="s">
        <v>75</v>
      </c>
      <c r="R3675" s="26">
        <v>6230</v>
      </c>
      <c r="S3675" s="26" t="str">
        <f>IF(COUNTIF($B$2:B3675,B3675)&gt;1,"重複","")</f>
        <v/>
      </c>
      <c r="T3675" s="26" t="s">
        <v>12021</v>
      </c>
    </row>
    <row r="3676" spans="1:20" s="19" customFormat="1" hidden="1">
      <c r="A3676" s="19">
        <v>720080093</v>
      </c>
      <c r="B3676" s="19">
        <v>20090263</v>
      </c>
      <c r="C3676" s="19" t="s">
        <v>6429</v>
      </c>
      <c r="D3676" s="19" t="s">
        <v>6430</v>
      </c>
      <c r="E3676" s="20"/>
      <c r="F3676" s="20"/>
      <c r="G3676" s="19" t="s">
        <v>75</v>
      </c>
      <c r="H3676" s="19" t="s">
        <v>2660</v>
      </c>
      <c r="O3676" s="19" t="s">
        <v>10769</v>
      </c>
      <c r="P3676" s="20"/>
      <c r="S3676" s="19" t="str">
        <f>IF(COUNTIF($B$2:B3676,B3676)&gt;1,"重複","")</f>
        <v/>
      </c>
      <c r="T3676" s="19" t="s">
        <v>11124</v>
      </c>
    </row>
    <row r="3677" spans="1:20" s="19" customFormat="1" hidden="1">
      <c r="A3677" s="19">
        <v>720080094</v>
      </c>
      <c r="B3677" s="19">
        <v>20090272</v>
      </c>
      <c r="C3677" s="19" t="s">
        <v>5451</v>
      </c>
      <c r="D3677" s="19" t="s">
        <v>5452</v>
      </c>
      <c r="E3677" s="20">
        <v>39552</v>
      </c>
      <c r="F3677" s="20">
        <v>39903</v>
      </c>
      <c r="G3677" s="19" t="s">
        <v>75</v>
      </c>
      <c r="H3677" s="19" t="s">
        <v>2660</v>
      </c>
      <c r="I3677" s="19" t="s">
        <v>282</v>
      </c>
      <c r="J3677" s="19" t="s">
        <v>282</v>
      </c>
      <c r="K3677" s="19" t="s">
        <v>282</v>
      </c>
      <c r="O3677" s="19" t="s">
        <v>10769</v>
      </c>
      <c r="P3677" s="20"/>
      <c r="R3677" s="19">
        <v>4740</v>
      </c>
      <c r="S3677" s="19" t="str">
        <f>IF(COUNTIF($B$2:B3677,B3677)&gt;1,"重複","")</f>
        <v/>
      </c>
      <c r="T3677" s="19" t="s">
        <v>11124</v>
      </c>
    </row>
    <row r="3678" spans="1:20" s="19" customFormat="1" hidden="1">
      <c r="A3678" s="19">
        <v>720080095</v>
      </c>
      <c r="B3678" s="19">
        <v>20090281</v>
      </c>
      <c r="C3678" s="19" t="s">
        <v>6022</v>
      </c>
      <c r="D3678" s="19" t="s">
        <v>6023</v>
      </c>
      <c r="E3678" s="20">
        <v>39552</v>
      </c>
      <c r="F3678" s="20">
        <v>39903</v>
      </c>
      <c r="G3678" s="19" t="s">
        <v>75</v>
      </c>
      <c r="H3678" s="19" t="s">
        <v>2660</v>
      </c>
      <c r="I3678" s="19" t="s">
        <v>5935</v>
      </c>
      <c r="O3678" s="19" t="s">
        <v>10769</v>
      </c>
      <c r="P3678" s="20"/>
      <c r="R3678" s="19">
        <v>4190</v>
      </c>
      <c r="S3678" s="19" t="str">
        <f>IF(COUNTIF($B$2:B3678,B3678)&gt;1,"重複","")</f>
        <v/>
      </c>
      <c r="T3678" s="19" t="s">
        <v>11124</v>
      </c>
    </row>
    <row r="3679" spans="1:20" s="19" customFormat="1" hidden="1">
      <c r="A3679" s="19">
        <v>720080096</v>
      </c>
      <c r="B3679" s="19">
        <v>20090291</v>
      </c>
      <c r="C3679" s="19" t="s">
        <v>6024</v>
      </c>
      <c r="D3679" s="19" t="s">
        <v>6025</v>
      </c>
      <c r="E3679" s="20">
        <v>39552</v>
      </c>
      <c r="F3679" s="20">
        <v>39903</v>
      </c>
      <c r="G3679" s="19" t="s">
        <v>75</v>
      </c>
      <c r="H3679" s="19" t="s">
        <v>2660</v>
      </c>
      <c r="I3679" s="19" t="s">
        <v>5935</v>
      </c>
      <c r="J3679" s="19" t="s">
        <v>5935</v>
      </c>
      <c r="O3679" s="19" t="s">
        <v>10769</v>
      </c>
      <c r="P3679" s="20"/>
      <c r="R3679" s="19">
        <v>4190</v>
      </c>
      <c r="S3679" s="19" t="str">
        <f>IF(COUNTIF($B$2:B3679,B3679)&gt;1,"重複","")</f>
        <v/>
      </c>
      <c r="T3679" s="19" t="s">
        <v>11124</v>
      </c>
    </row>
    <row r="3680" spans="1:20" s="19" customFormat="1" hidden="1">
      <c r="A3680" s="19">
        <v>720080097</v>
      </c>
      <c r="B3680" s="19">
        <v>20090361</v>
      </c>
      <c r="C3680" s="19" t="s">
        <v>5549</v>
      </c>
      <c r="D3680" s="19" t="s">
        <v>5550</v>
      </c>
      <c r="E3680" s="20">
        <v>39539</v>
      </c>
      <c r="F3680" s="20">
        <v>39903</v>
      </c>
      <c r="G3680" s="19" t="s">
        <v>75</v>
      </c>
      <c r="H3680" s="19" t="s">
        <v>43</v>
      </c>
      <c r="I3680" s="19" t="s">
        <v>12027</v>
      </c>
      <c r="O3680" s="19" t="s">
        <v>10771</v>
      </c>
      <c r="P3680" s="20"/>
      <c r="R3680" s="19">
        <v>6600</v>
      </c>
      <c r="S3680" s="19" t="str">
        <f>IF(COUNTIF($B$2:B3680,B3680)&gt;1,"重複","")</f>
        <v/>
      </c>
      <c r="T3680" s="19" t="s">
        <v>11124</v>
      </c>
    </row>
    <row r="3681" spans="1:20" s="19" customFormat="1" hidden="1">
      <c r="A3681" s="19">
        <v>720080098</v>
      </c>
      <c r="B3681" s="19">
        <v>20090556</v>
      </c>
      <c r="C3681" s="19" t="s">
        <v>13579</v>
      </c>
      <c r="D3681" s="19" t="s">
        <v>13580</v>
      </c>
      <c r="E3681" s="20">
        <v>39539</v>
      </c>
      <c r="F3681" s="20">
        <v>39903</v>
      </c>
      <c r="G3681" s="19" t="s">
        <v>12416</v>
      </c>
      <c r="H3681" s="19" t="s">
        <v>43</v>
      </c>
      <c r="I3681" s="19" t="s">
        <v>5862</v>
      </c>
      <c r="O3681" s="19" t="s">
        <v>10771</v>
      </c>
      <c r="P3681" s="20"/>
      <c r="R3681" s="19">
        <v>6230</v>
      </c>
      <c r="S3681" s="19" t="str">
        <f>IF(COUNTIF($B$2:B3681,B3681)&gt;1,"重複","")</f>
        <v/>
      </c>
      <c r="T3681" s="19" t="s">
        <v>12418</v>
      </c>
    </row>
    <row r="3682" spans="1:20" s="19" customFormat="1" hidden="1">
      <c r="A3682" s="19">
        <v>720080099</v>
      </c>
      <c r="B3682" s="19">
        <v>20090565</v>
      </c>
      <c r="C3682" s="19" t="s">
        <v>4670</v>
      </c>
      <c r="D3682" s="19" t="s">
        <v>4671</v>
      </c>
      <c r="E3682" s="20">
        <v>39539</v>
      </c>
      <c r="F3682" s="20">
        <v>39903</v>
      </c>
      <c r="G3682" s="19" t="s">
        <v>75</v>
      </c>
      <c r="H3682" s="19" t="s">
        <v>43</v>
      </c>
      <c r="I3682" s="19" t="s">
        <v>511</v>
      </c>
      <c r="O3682" s="19" t="s">
        <v>10771</v>
      </c>
      <c r="P3682" s="20"/>
      <c r="R3682" s="19">
        <v>5230</v>
      </c>
      <c r="S3682" s="19" t="str">
        <f>IF(COUNTIF($B$2:B3682,B3682)&gt;1,"重複","")</f>
        <v/>
      </c>
      <c r="T3682" s="19" t="s">
        <v>11124</v>
      </c>
    </row>
    <row r="3683" spans="1:20" s="19" customFormat="1" hidden="1">
      <c r="A3683" s="19">
        <v>720080100</v>
      </c>
      <c r="B3683" s="19">
        <v>20090574</v>
      </c>
      <c r="C3683" s="19" t="s">
        <v>6095</v>
      </c>
      <c r="D3683" s="19" t="s">
        <v>6096</v>
      </c>
      <c r="E3683" s="20">
        <v>39539</v>
      </c>
      <c r="F3683" s="20">
        <v>39903</v>
      </c>
      <c r="G3683" s="19" t="s">
        <v>75</v>
      </c>
      <c r="H3683" s="19" t="s">
        <v>43</v>
      </c>
      <c r="I3683" s="19" t="s">
        <v>6097</v>
      </c>
      <c r="O3683" s="19" t="s">
        <v>10771</v>
      </c>
      <c r="P3683" s="20"/>
      <c r="R3683" s="19">
        <v>6600</v>
      </c>
      <c r="S3683" s="19" t="str">
        <f>IF(COUNTIF($B$2:B3683,B3683)&gt;1,"重複","")</f>
        <v/>
      </c>
      <c r="T3683" s="19" t="s">
        <v>11124</v>
      </c>
    </row>
    <row r="3684" spans="1:20" s="19" customFormat="1" hidden="1">
      <c r="A3684" s="19">
        <v>720080102</v>
      </c>
      <c r="B3684" s="19">
        <v>20091357</v>
      </c>
      <c r="C3684" s="19" t="s">
        <v>5453</v>
      </c>
      <c r="D3684" s="19" t="s">
        <v>5454</v>
      </c>
      <c r="E3684" s="20">
        <v>39552</v>
      </c>
      <c r="F3684" s="20">
        <v>39903</v>
      </c>
      <c r="G3684" s="19" t="s">
        <v>75</v>
      </c>
      <c r="H3684" s="19" t="s">
        <v>2660</v>
      </c>
      <c r="I3684" s="19" t="s">
        <v>2314</v>
      </c>
      <c r="O3684" s="19" t="s">
        <v>10769</v>
      </c>
      <c r="P3684" s="20"/>
      <c r="R3684" s="19">
        <v>5730</v>
      </c>
      <c r="S3684" s="19" t="str">
        <f>IF(COUNTIF($B$2:B3684,B3684)&gt;1,"重複","")</f>
        <v/>
      </c>
      <c r="T3684" s="19" t="s">
        <v>11124</v>
      </c>
    </row>
    <row r="3685" spans="1:20" s="19" customFormat="1" hidden="1">
      <c r="A3685" s="19">
        <v>720080103</v>
      </c>
      <c r="B3685" s="19">
        <v>20091853</v>
      </c>
      <c r="C3685" s="19" t="s">
        <v>4381</v>
      </c>
      <c r="D3685" s="19" t="s">
        <v>4382</v>
      </c>
      <c r="E3685" s="20">
        <v>39552</v>
      </c>
      <c r="F3685" s="20">
        <v>39903</v>
      </c>
      <c r="G3685" s="19" t="s">
        <v>75</v>
      </c>
      <c r="H3685" s="19" t="s">
        <v>94</v>
      </c>
      <c r="I3685" s="19" t="s">
        <v>12357</v>
      </c>
      <c r="O3685" s="19" t="s">
        <v>10768</v>
      </c>
      <c r="P3685" s="20"/>
      <c r="R3685" s="19">
        <v>5230</v>
      </c>
      <c r="S3685" s="19" t="str">
        <f>IF(COUNTIF($B$2:B3685,B3685)&gt;1,"重複","")</f>
        <v/>
      </c>
      <c r="T3685" s="19" t="s">
        <v>11124</v>
      </c>
    </row>
    <row r="3686" spans="1:20" s="19" customFormat="1" hidden="1">
      <c r="A3686" s="19">
        <v>720080104</v>
      </c>
      <c r="B3686" s="19">
        <v>20091862</v>
      </c>
      <c r="C3686" s="19" t="s">
        <v>6063</v>
      </c>
      <c r="D3686" s="19" t="s">
        <v>3475</v>
      </c>
      <c r="E3686" s="20">
        <v>39545</v>
      </c>
      <c r="F3686" s="20">
        <v>39903</v>
      </c>
      <c r="G3686" s="19" t="s">
        <v>75</v>
      </c>
      <c r="H3686" s="19" t="s">
        <v>108</v>
      </c>
      <c r="I3686" s="19" t="s">
        <v>5524</v>
      </c>
      <c r="O3686" s="19" t="s">
        <v>10806</v>
      </c>
      <c r="P3686" s="20"/>
      <c r="R3686" s="19">
        <v>2380</v>
      </c>
      <c r="S3686" s="19" t="str">
        <f>IF(COUNTIF($B$2:B3686,B3686)&gt;1,"重複","")</f>
        <v/>
      </c>
      <c r="T3686" s="19" t="s">
        <v>11124</v>
      </c>
    </row>
    <row r="3687" spans="1:20" s="19" customFormat="1" hidden="1">
      <c r="A3687" s="19">
        <v>720080105</v>
      </c>
      <c r="B3687" s="19">
        <v>20091871</v>
      </c>
      <c r="C3687" s="19" t="s">
        <v>6064</v>
      </c>
      <c r="D3687" s="19" t="s">
        <v>6065</v>
      </c>
      <c r="E3687" s="20">
        <v>39545</v>
      </c>
      <c r="F3687" s="20">
        <v>39903</v>
      </c>
      <c r="G3687" s="19" t="s">
        <v>75</v>
      </c>
      <c r="H3687" s="19" t="s">
        <v>108</v>
      </c>
      <c r="I3687" s="19" t="s">
        <v>2933</v>
      </c>
      <c r="O3687" s="19" t="s">
        <v>10806</v>
      </c>
      <c r="P3687" s="20"/>
      <c r="R3687" s="19">
        <v>2380</v>
      </c>
      <c r="S3687" s="19" t="str">
        <f>IF(COUNTIF($B$2:B3687,B3687)&gt;1,"重複","")</f>
        <v/>
      </c>
      <c r="T3687" s="19" t="s">
        <v>11124</v>
      </c>
    </row>
    <row r="3688" spans="1:20" s="19" customFormat="1" hidden="1">
      <c r="A3688" s="19">
        <v>720080106</v>
      </c>
      <c r="B3688" s="19">
        <v>20092441</v>
      </c>
      <c r="C3688" s="19" t="s">
        <v>13581</v>
      </c>
      <c r="D3688" s="19" t="s">
        <v>13456</v>
      </c>
      <c r="E3688" s="20">
        <v>39569</v>
      </c>
      <c r="F3688" s="20">
        <v>39903</v>
      </c>
      <c r="G3688" s="19" t="s">
        <v>12416</v>
      </c>
      <c r="H3688" s="19" t="s">
        <v>43</v>
      </c>
      <c r="I3688" s="19" t="s">
        <v>13582</v>
      </c>
      <c r="O3688" s="19" t="s">
        <v>10771</v>
      </c>
      <c r="P3688" s="20"/>
      <c r="R3688" s="19">
        <v>0</v>
      </c>
      <c r="S3688" s="19" t="str">
        <f>IF(COUNTIF($B$2:B3688,B3688)&gt;1,"重複","")</f>
        <v/>
      </c>
      <c r="T3688" s="19" t="s">
        <v>12418</v>
      </c>
    </row>
    <row r="3689" spans="1:20" s="19" customFormat="1" hidden="1">
      <c r="A3689" s="19">
        <v>720080107</v>
      </c>
      <c r="B3689" s="19">
        <v>20092450</v>
      </c>
      <c r="C3689" s="19" t="s">
        <v>13583</v>
      </c>
      <c r="D3689" s="19" t="s">
        <v>13584</v>
      </c>
      <c r="E3689" s="20">
        <v>39569</v>
      </c>
      <c r="F3689" s="20">
        <v>39903</v>
      </c>
      <c r="G3689" s="19" t="s">
        <v>12416</v>
      </c>
      <c r="H3689" s="19" t="s">
        <v>43</v>
      </c>
      <c r="I3689" s="19" t="s">
        <v>13582</v>
      </c>
      <c r="O3689" s="19" t="s">
        <v>10771</v>
      </c>
      <c r="P3689" s="20"/>
      <c r="R3689" s="19">
        <v>0</v>
      </c>
      <c r="S3689" s="19" t="str">
        <f>IF(COUNTIF($B$2:B3689,B3689)&gt;1,"重複","")</f>
        <v/>
      </c>
      <c r="T3689" s="19" t="s">
        <v>12418</v>
      </c>
    </row>
    <row r="3690" spans="1:20" s="19" customFormat="1" hidden="1">
      <c r="A3690" s="19">
        <v>720080108</v>
      </c>
      <c r="B3690" s="19">
        <v>20092469</v>
      </c>
      <c r="C3690" s="19" t="s">
        <v>13585</v>
      </c>
      <c r="D3690" s="19" t="s">
        <v>13586</v>
      </c>
      <c r="E3690" s="20">
        <v>39569</v>
      </c>
      <c r="F3690" s="20">
        <v>39538</v>
      </c>
      <c r="G3690" s="19" t="s">
        <v>12416</v>
      </c>
      <c r="H3690" s="19" t="s">
        <v>43</v>
      </c>
      <c r="I3690" s="19" t="s">
        <v>5043</v>
      </c>
      <c r="O3690" s="19" t="s">
        <v>10771</v>
      </c>
      <c r="P3690" s="20"/>
      <c r="R3690" s="19">
        <v>0</v>
      </c>
      <c r="S3690" s="19" t="str">
        <f>IF(COUNTIF($B$2:B3690,B3690)&gt;1,"重複","")</f>
        <v/>
      </c>
      <c r="T3690" s="19" t="s">
        <v>12418</v>
      </c>
    </row>
    <row r="3691" spans="1:20" s="19" customFormat="1" hidden="1">
      <c r="A3691" s="19">
        <v>720080109</v>
      </c>
      <c r="B3691" s="19">
        <v>20092496</v>
      </c>
      <c r="C3691" s="19" t="s">
        <v>1390</v>
      </c>
      <c r="D3691" s="19" t="s">
        <v>1391</v>
      </c>
      <c r="E3691" s="20">
        <v>39569</v>
      </c>
      <c r="F3691" s="20">
        <v>39903</v>
      </c>
      <c r="G3691" s="19" t="s">
        <v>12416</v>
      </c>
      <c r="H3691" s="19" t="s">
        <v>43</v>
      </c>
      <c r="I3691" s="19" t="s">
        <v>6089</v>
      </c>
      <c r="O3691" s="19" t="s">
        <v>10771</v>
      </c>
      <c r="P3691" s="20">
        <v>41548</v>
      </c>
      <c r="Q3691" s="19" t="s">
        <v>29</v>
      </c>
      <c r="R3691" s="19">
        <v>6230</v>
      </c>
      <c r="S3691" s="19" t="str">
        <f>IF(COUNTIF($B$2:B3691,B3691)&gt;1,"重複","")</f>
        <v/>
      </c>
      <c r="T3691" s="19" t="s">
        <v>12418</v>
      </c>
    </row>
    <row r="3692" spans="1:20" s="19" customFormat="1" hidden="1">
      <c r="A3692" s="19">
        <v>720080109</v>
      </c>
      <c r="B3692" s="19">
        <v>20024455</v>
      </c>
      <c r="C3692" s="19" t="s">
        <v>1390</v>
      </c>
      <c r="D3692" s="19" t="s">
        <v>1391</v>
      </c>
      <c r="E3692" s="20">
        <v>36039</v>
      </c>
      <c r="F3692" s="20">
        <v>36250</v>
      </c>
      <c r="G3692" s="19" t="s">
        <v>75</v>
      </c>
      <c r="H3692" s="19" t="s">
        <v>43</v>
      </c>
      <c r="I3692" s="19" t="s">
        <v>7693</v>
      </c>
      <c r="O3692" s="19" t="s">
        <v>10771</v>
      </c>
      <c r="P3692" s="20"/>
      <c r="Q3692" s="19" t="s">
        <v>29</v>
      </c>
      <c r="R3692" s="19">
        <v>5230</v>
      </c>
      <c r="S3692" s="19" t="str">
        <f>IF(COUNTIF($B$2:B3692,B3692)&gt;1,"重複","")</f>
        <v/>
      </c>
      <c r="T3692" s="19" t="s">
        <v>11124</v>
      </c>
    </row>
    <row r="3693" spans="1:20" s="19" customFormat="1" hidden="1">
      <c r="A3693" s="19">
        <v>720080110</v>
      </c>
      <c r="B3693" s="19">
        <v>20092511</v>
      </c>
      <c r="C3693" s="19" t="s">
        <v>13587</v>
      </c>
      <c r="D3693" s="19" t="s">
        <v>13588</v>
      </c>
      <c r="E3693" s="20">
        <v>39569</v>
      </c>
      <c r="F3693" s="20">
        <v>39903</v>
      </c>
      <c r="G3693" s="19" t="s">
        <v>12416</v>
      </c>
      <c r="H3693" s="19" t="s">
        <v>2268</v>
      </c>
      <c r="I3693" s="19" t="s">
        <v>2267</v>
      </c>
      <c r="O3693" s="19" t="s">
        <v>12064</v>
      </c>
      <c r="P3693" s="20"/>
      <c r="R3693" s="19">
        <v>0</v>
      </c>
      <c r="S3693" s="19" t="str">
        <f>IF(COUNTIF($B$2:B3693,B3693)&gt;1,"重複","")</f>
        <v/>
      </c>
      <c r="T3693" s="19" t="s">
        <v>12418</v>
      </c>
    </row>
    <row r="3694" spans="1:20" s="19" customFormat="1" hidden="1">
      <c r="A3694" s="19">
        <v>720080111</v>
      </c>
      <c r="B3694" s="19">
        <v>20092520</v>
      </c>
      <c r="C3694" s="19" t="s">
        <v>13589</v>
      </c>
      <c r="D3694" s="19" t="s">
        <v>13590</v>
      </c>
      <c r="E3694" s="20">
        <v>39569</v>
      </c>
      <c r="F3694" s="20">
        <v>39903</v>
      </c>
      <c r="G3694" s="19" t="s">
        <v>12416</v>
      </c>
      <c r="H3694" s="19" t="s">
        <v>2268</v>
      </c>
      <c r="I3694" s="19" t="s">
        <v>2267</v>
      </c>
      <c r="O3694" s="19" t="s">
        <v>12064</v>
      </c>
      <c r="P3694" s="20"/>
      <c r="R3694" s="19">
        <v>0</v>
      </c>
      <c r="S3694" s="19" t="str">
        <f>IF(COUNTIF($B$2:B3694,B3694)&gt;1,"重複","")</f>
        <v/>
      </c>
      <c r="T3694" s="19" t="s">
        <v>12418</v>
      </c>
    </row>
    <row r="3695" spans="1:20" s="19" customFormat="1" hidden="1">
      <c r="A3695" s="19">
        <v>720080112</v>
      </c>
      <c r="B3695" s="19">
        <v>20092539</v>
      </c>
      <c r="C3695" s="19" t="s">
        <v>13591</v>
      </c>
      <c r="D3695" s="19" t="s">
        <v>13592</v>
      </c>
      <c r="E3695" s="20">
        <v>39569</v>
      </c>
      <c r="F3695" s="20">
        <v>39903</v>
      </c>
      <c r="G3695" s="19" t="s">
        <v>12416</v>
      </c>
      <c r="H3695" s="19" t="s">
        <v>2268</v>
      </c>
      <c r="I3695" s="19" t="s">
        <v>2267</v>
      </c>
      <c r="O3695" s="19" t="s">
        <v>12064</v>
      </c>
      <c r="P3695" s="20"/>
      <c r="R3695" s="19">
        <v>0</v>
      </c>
      <c r="S3695" s="19" t="str">
        <f>IF(COUNTIF($B$2:B3695,B3695)&gt;1,"重複","")</f>
        <v/>
      </c>
      <c r="T3695" s="19" t="s">
        <v>12418</v>
      </c>
    </row>
    <row r="3696" spans="1:20" s="19" customFormat="1" hidden="1">
      <c r="A3696" s="19">
        <v>720080113</v>
      </c>
      <c r="B3696" s="19">
        <v>20092548</v>
      </c>
      <c r="C3696" s="19" t="s">
        <v>13593</v>
      </c>
      <c r="D3696" s="19" t="s">
        <v>13531</v>
      </c>
      <c r="E3696" s="20">
        <v>39569</v>
      </c>
      <c r="F3696" s="20">
        <v>39903</v>
      </c>
      <c r="G3696" s="19" t="s">
        <v>12416</v>
      </c>
      <c r="H3696" s="19" t="s">
        <v>2268</v>
      </c>
      <c r="I3696" s="19" t="s">
        <v>13594</v>
      </c>
      <c r="O3696" s="19" t="s">
        <v>12064</v>
      </c>
      <c r="P3696" s="20"/>
      <c r="R3696" s="19">
        <v>0</v>
      </c>
      <c r="S3696" s="19" t="str">
        <f>IF(COUNTIF($B$2:B3696,B3696)&gt;1,"重複","")</f>
        <v/>
      </c>
      <c r="T3696" s="19" t="s">
        <v>12418</v>
      </c>
    </row>
    <row r="3697" spans="1:20" s="19" customFormat="1" hidden="1">
      <c r="A3697" s="19">
        <v>720080114</v>
      </c>
      <c r="B3697" s="19">
        <v>20092557</v>
      </c>
      <c r="C3697" s="19" t="s">
        <v>13595</v>
      </c>
      <c r="D3697" s="19" t="s">
        <v>13596</v>
      </c>
      <c r="E3697" s="20">
        <v>39569</v>
      </c>
      <c r="F3697" s="20">
        <v>39903</v>
      </c>
      <c r="G3697" s="19" t="s">
        <v>12416</v>
      </c>
      <c r="H3697" s="19" t="s">
        <v>2268</v>
      </c>
      <c r="I3697" s="19" t="s">
        <v>13594</v>
      </c>
      <c r="O3697" s="19" t="s">
        <v>12064</v>
      </c>
      <c r="P3697" s="20"/>
      <c r="R3697" s="19">
        <v>0</v>
      </c>
      <c r="S3697" s="19" t="str">
        <f>IF(COUNTIF($B$2:B3697,B3697)&gt;1,"重複","")</f>
        <v/>
      </c>
      <c r="T3697" s="19" t="s">
        <v>12418</v>
      </c>
    </row>
    <row r="3698" spans="1:20" s="19" customFormat="1" hidden="1">
      <c r="A3698" s="19">
        <v>720080115</v>
      </c>
      <c r="B3698" s="19">
        <v>20092645</v>
      </c>
      <c r="C3698" s="19" t="s">
        <v>5870</v>
      </c>
      <c r="D3698" s="19" t="s">
        <v>5871</v>
      </c>
      <c r="E3698" s="20">
        <v>39590</v>
      </c>
      <c r="F3698" s="20">
        <v>39903</v>
      </c>
      <c r="G3698" s="19" t="s">
        <v>75</v>
      </c>
      <c r="H3698" s="19" t="s">
        <v>33</v>
      </c>
      <c r="I3698" s="19" t="s">
        <v>2148</v>
      </c>
      <c r="O3698" s="19" t="s">
        <v>10770</v>
      </c>
      <c r="P3698" s="20"/>
      <c r="R3698" s="19">
        <v>6100</v>
      </c>
      <c r="S3698" s="19" t="str">
        <f>IF(COUNTIF($B$2:B3698,B3698)&gt;1,"重複","")</f>
        <v/>
      </c>
      <c r="T3698" s="19" t="s">
        <v>11124</v>
      </c>
    </row>
    <row r="3699" spans="1:20" s="19" customFormat="1" hidden="1">
      <c r="A3699" s="19">
        <v>720080116</v>
      </c>
      <c r="B3699" s="19">
        <v>20092654</v>
      </c>
      <c r="C3699" s="19" t="s">
        <v>5833</v>
      </c>
      <c r="D3699" s="19" t="s">
        <v>5834</v>
      </c>
      <c r="E3699" s="20">
        <v>39600</v>
      </c>
      <c r="F3699" s="20">
        <v>39903</v>
      </c>
      <c r="G3699" s="19" t="s">
        <v>75</v>
      </c>
      <c r="H3699" s="19" t="s">
        <v>33</v>
      </c>
      <c r="I3699" s="19" t="s">
        <v>3910</v>
      </c>
      <c r="O3699" s="19" t="s">
        <v>10770</v>
      </c>
      <c r="P3699" s="20"/>
      <c r="R3699" s="19">
        <v>6600</v>
      </c>
      <c r="S3699" s="19" t="str">
        <f>IF(COUNTIF($B$2:B3699,B3699)&gt;1,"重複","")</f>
        <v/>
      </c>
      <c r="T3699" s="19" t="s">
        <v>11124</v>
      </c>
    </row>
    <row r="3700" spans="1:20" s="19" customFormat="1" hidden="1">
      <c r="A3700" s="19">
        <v>720080117</v>
      </c>
      <c r="B3700" s="19">
        <v>20092663</v>
      </c>
      <c r="C3700" s="19" t="s">
        <v>5835</v>
      </c>
      <c r="D3700" s="19" t="s">
        <v>5836</v>
      </c>
      <c r="E3700" s="20">
        <v>39600</v>
      </c>
      <c r="F3700" s="20">
        <v>39903</v>
      </c>
      <c r="G3700" s="19" t="s">
        <v>75</v>
      </c>
      <c r="H3700" s="19" t="s">
        <v>33</v>
      </c>
      <c r="I3700" s="19" t="s">
        <v>2629</v>
      </c>
      <c r="J3700" s="19" t="s">
        <v>2630</v>
      </c>
      <c r="O3700" s="19" t="s">
        <v>10770</v>
      </c>
      <c r="P3700" s="20"/>
      <c r="R3700" s="19">
        <v>6600</v>
      </c>
      <c r="S3700" s="19" t="str">
        <f>IF(COUNTIF($B$2:B3700,B3700)&gt;1,"重複","")</f>
        <v/>
      </c>
      <c r="T3700" s="19" t="s">
        <v>11124</v>
      </c>
    </row>
    <row r="3701" spans="1:20" s="19" customFormat="1" hidden="1">
      <c r="A3701" s="19">
        <v>720080118</v>
      </c>
      <c r="B3701" s="19">
        <v>20092672</v>
      </c>
      <c r="C3701" s="19" t="s">
        <v>966</v>
      </c>
      <c r="D3701" s="19" t="s">
        <v>967</v>
      </c>
      <c r="E3701" s="20">
        <v>39590</v>
      </c>
      <c r="F3701" s="20">
        <v>39903</v>
      </c>
      <c r="G3701" s="19" t="s">
        <v>75</v>
      </c>
      <c r="H3701" s="19" t="s">
        <v>76</v>
      </c>
      <c r="I3701" s="19" t="s">
        <v>442</v>
      </c>
      <c r="O3701" s="19" t="s">
        <v>10776</v>
      </c>
      <c r="P3701" s="20">
        <v>41445</v>
      </c>
      <c r="Q3701" s="19" t="s">
        <v>29</v>
      </c>
      <c r="R3701" s="19">
        <v>6100</v>
      </c>
      <c r="S3701" s="19" t="str">
        <f>IF(COUNTIF($B$2:B3701,B3701)&gt;1,"重複","")</f>
        <v/>
      </c>
      <c r="T3701" s="19" t="s">
        <v>11124</v>
      </c>
    </row>
    <row r="3702" spans="1:20" s="19" customFormat="1" hidden="1">
      <c r="A3702" s="19">
        <v>720080119</v>
      </c>
      <c r="B3702" s="19">
        <v>20092724</v>
      </c>
      <c r="C3702" s="19" t="s">
        <v>13597</v>
      </c>
      <c r="D3702" s="19" t="s">
        <v>13598</v>
      </c>
      <c r="E3702" s="20">
        <v>39600</v>
      </c>
      <c r="F3702" s="20">
        <v>39903</v>
      </c>
      <c r="G3702" s="19" t="s">
        <v>12416</v>
      </c>
      <c r="H3702" s="19" t="s">
        <v>43</v>
      </c>
      <c r="I3702" s="19" t="s">
        <v>5837</v>
      </c>
      <c r="O3702" s="19" t="s">
        <v>10771</v>
      </c>
      <c r="P3702" s="20"/>
      <c r="R3702" s="19">
        <v>0</v>
      </c>
      <c r="S3702" s="19" t="str">
        <f>IF(COUNTIF($B$2:B3702,B3702)&gt;1,"重複","")</f>
        <v/>
      </c>
      <c r="T3702" s="19" t="s">
        <v>12418</v>
      </c>
    </row>
    <row r="3703" spans="1:20" s="19" customFormat="1" hidden="1">
      <c r="A3703" s="19">
        <v>720080120</v>
      </c>
      <c r="B3703" s="19">
        <v>20092895</v>
      </c>
      <c r="C3703" s="19" t="s">
        <v>5838</v>
      </c>
      <c r="D3703" s="19" t="s">
        <v>5839</v>
      </c>
      <c r="E3703" s="20">
        <v>39600</v>
      </c>
      <c r="F3703" s="20">
        <v>39903</v>
      </c>
      <c r="G3703" s="19" t="s">
        <v>75</v>
      </c>
      <c r="H3703" s="19" t="s">
        <v>2812</v>
      </c>
      <c r="I3703" s="19" t="s">
        <v>5840</v>
      </c>
      <c r="O3703" s="19" t="s">
        <v>10869</v>
      </c>
      <c r="P3703" s="20"/>
      <c r="R3703" s="19">
        <v>6100</v>
      </c>
      <c r="S3703" s="19" t="str">
        <f>IF(COUNTIF($B$2:B3703,B3703)&gt;1,"重複","")</f>
        <v/>
      </c>
      <c r="T3703" s="19" t="s">
        <v>11124</v>
      </c>
    </row>
    <row r="3704" spans="1:20" s="19" customFormat="1" hidden="1">
      <c r="A3704" s="19">
        <v>720080121</v>
      </c>
      <c r="B3704" s="19">
        <v>20092901</v>
      </c>
      <c r="C3704" s="19" t="s">
        <v>4734</v>
      </c>
      <c r="D3704" s="19" t="s">
        <v>4735</v>
      </c>
      <c r="E3704" s="20">
        <v>39600</v>
      </c>
      <c r="F3704" s="20">
        <v>39903</v>
      </c>
      <c r="G3704" s="19" t="s">
        <v>75</v>
      </c>
      <c r="H3704" s="19" t="s">
        <v>2812</v>
      </c>
      <c r="I3704" s="19" t="s">
        <v>12163</v>
      </c>
      <c r="J3704" s="19" t="s">
        <v>5336</v>
      </c>
      <c r="O3704" s="19" t="s">
        <v>10869</v>
      </c>
      <c r="P3704" s="20"/>
      <c r="R3704" s="19">
        <v>5230</v>
      </c>
      <c r="S3704" s="19" t="str">
        <f>IF(COUNTIF($B$2:B3704,B3704)&gt;1,"重複","")</f>
        <v/>
      </c>
      <c r="T3704" s="19" t="s">
        <v>11124</v>
      </c>
    </row>
    <row r="3705" spans="1:20" s="19" customFormat="1" hidden="1">
      <c r="A3705" s="19">
        <v>720080122</v>
      </c>
      <c r="B3705" s="19">
        <v>20092910</v>
      </c>
      <c r="C3705" s="19" t="s">
        <v>4736</v>
      </c>
      <c r="D3705" s="19" t="s">
        <v>4737</v>
      </c>
      <c r="E3705" s="20">
        <v>39600</v>
      </c>
      <c r="F3705" s="20">
        <v>39903</v>
      </c>
      <c r="G3705" s="19" t="s">
        <v>75</v>
      </c>
      <c r="H3705" s="19" t="s">
        <v>2812</v>
      </c>
      <c r="I3705" s="19" t="s">
        <v>12319</v>
      </c>
      <c r="O3705" s="19" t="s">
        <v>10869</v>
      </c>
      <c r="P3705" s="20"/>
      <c r="R3705" s="19">
        <v>5230</v>
      </c>
      <c r="S3705" s="19" t="str">
        <f>IF(COUNTIF($B$2:B3705,B3705)&gt;1,"重複","")</f>
        <v/>
      </c>
      <c r="T3705" s="19" t="s">
        <v>11124</v>
      </c>
    </row>
    <row r="3706" spans="1:20" s="19" customFormat="1" hidden="1">
      <c r="A3706" s="19">
        <v>720080123</v>
      </c>
      <c r="B3706" s="19">
        <v>20092929</v>
      </c>
      <c r="C3706" s="19" t="s">
        <v>4738</v>
      </c>
      <c r="D3706" s="19" t="s">
        <v>4739</v>
      </c>
      <c r="E3706" s="20">
        <v>39600</v>
      </c>
      <c r="F3706" s="20">
        <v>39903</v>
      </c>
      <c r="G3706" s="19" t="s">
        <v>75</v>
      </c>
      <c r="H3706" s="19" t="s">
        <v>2812</v>
      </c>
      <c r="I3706" s="19" t="s">
        <v>4740</v>
      </c>
      <c r="O3706" s="19" t="s">
        <v>10869</v>
      </c>
      <c r="P3706" s="20"/>
      <c r="R3706" s="19">
        <v>5600</v>
      </c>
      <c r="S3706" s="19" t="str">
        <f>IF(COUNTIF($B$2:B3706,B3706)&gt;1,"重複","")</f>
        <v/>
      </c>
      <c r="T3706" s="19" t="s">
        <v>11124</v>
      </c>
    </row>
    <row r="3707" spans="1:20" s="19" customFormat="1" hidden="1">
      <c r="A3707" s="19">
        <v>720080124</v>
      </c>
      <c r="B3707" s="19">
        <v>20092938</v>
      </c>
      <c r="C3707" s="19" t="s">
        <v>13599</v>
      </c>
      <c r="D3707" s="19" t="s">
        <v>13600</v>
      </c>
      <c r="E3707" s="20">
        <v>39600</v>
      </c>
      <c r="F3707" s="20">
        <v>39903</v>
      </c>
      <c r="G3707" s="19" t="s">
        <v>12416</v>
      </c>
      <c r="H3707" s="19" t="s">
        <v>2812</v>
      </c>
      <c r="I3707" s="19" t="s">
        <v>5336</v>
      </c>
      <c r="O3707" s="19" t="s">
        <v>10869</v>
      </c>
      <c r="P3707" s="20"/>
      <c r="R3707" s="19">
        <v>5230</v>
      </c>
      <c r="S3707" s="19" t="str">
        <f>IF(COUNTIF($B$2:B3707,B3707)&gt;1,"重複","")</f>
        <v/>
      </c>
      <c r="T3707" s="19" t="s">
        <v>12418</v>
      </c>
    </row>
    <row r="3708" spans="1:20" s="19" customFormat="1" hidden="1">
      <c r="A3708" s="19">
        <v>720080125</v>
      </c>
      <c r="B3708" s="19">
        <v>20092947</v>
      </c>
      <c r="C3708" s="19" t="s">
        <v>4741</v>
      </c>
      <c r="D3708" s="19" t="s">
        <v>4742</v>
      </c>
      <c r="E3708" s="20">
        <v>39600</v>
      </c>
      <c r="F3708" s="20">
        <v>39903</v>
      </c>
      <c r="G3708" s="19" t="s">
        <v>75</v>
      </c>
      <c r="H3708" s="19" t="s">
        <v>2812</v>
      </c>
      <c r="I3708" s="19" t="s">
        <v>5336</v>
      </c>
      <c r="O3708" s="19" t="s">
        <v>10869</v>
      </c>
      <c r="P3708" s="20"/>
      <c r="R3708" s="19">
        <v>4740</v>
      </c>
      <c r="S3708" s="19" t="str">
        <f>IF(COUNTIF($B$2:B3708,B3708)&gt;1,"重複","")</f>
        <v/>
      </c>
      <c r="T3708" s="19" t="s">
        <v>11124</v>
      </c>
    </row>
    <row r="3709" spans="1:20" s="19" customFormat="1" hidden="1">
      <c r="A3709" s="19">
        <v>720080126</v>
      </c>
      <c r="B3709" s="19">
        <v>20092956</v>
      </c>
      <c r="C3709" s="19" t="s">
        <v>5841</v>
      </c>
      <c r="D3709" s="19" t="s">
        <v>5842</v>
      </c>
      <c r="E3709" s="20">
        <v>39600</v>
      </c>
      <c r="F3709" s="20">
        <v>39903</v>
      </c>
      <c r="G3709" s="19" t="s">
        <v>75</v>
      </c>
      <c r="H3709" s="19" t="s">
        <v>2812</v>
      </c>
      <c r="I3709" s="19" t="s">
        <v>5336</v>
      </c>
      <c r="O3709" s="19" t="s">
        <v>10869</v>
      </c>
      <c r="P3709" s="20"/>
      <c r="R3709" s="19">
        <v>4740</v>
      </c>
      <c r="S3709" s="19" t="str">
        <f>IF(COUNTIF($B$2:B3709,B3709)&gt;1,"重複","")</f>
        <v/>
      </c>
      <c r="T3709" s="19" t="s">
        <v>11124</v>
      </c>
    </row>
    <row r="3710" spans="1:20" s="19" customFormat="1" hidden="1">
      <c r="A3710" s="19">
        <v>720080127</v>
      </c>
      <c r="B3710" s="19">
        <v>20092965</v>
      </c>
      <c r="C3710" s="19" t="s">
        <v>5843</v>
      </c>
      <c r="D3710" s="19" t="s">
        <v>5844</v>
      </c>
      <c r="E3710" s="20">
        <v>39600</v>
      </c>
      <c r="F3710" s="20">
        <v>39903</v>
      </c>
      <c r="G3710" s="19" t="s">
        <v>75</v>
      </c>
      <c r="H3710" s="19" t="s">
        <v>2812</v>
      </c>
      <c r="I3710" s="19" t="s">
        <v>5845</v>
      </c>
      <c r="O3710" s="19" t="s">
        <v>10869</v>
      </c>
      <c r="P3710" s="20"/>
      <c r="R3710" s="19">
        <v>5230</v>
      </c>
      <c r="S3710" s="19" t="str">
        <f>IF(COUNTIF($B$2:B3710,B3710)&gt;1,"重複","")</f>
        <v/>
      </c>
      <c r="T3710" s="19" t="s">
        <v>11124</v>
      </c>
    </row>
    <row r="3711" spans="1:20" s="19" customFormat="1" hidden="1">
      <c r="A3711" s="19">
        <v>720080128</v>
      </c>
      <c r="B3711" s="19">
        <v>20092974</v>
      </c>
      <c r="C3711" s="19" t="s">
        <v>5846</v>
      </c>
      <c r="D3711" s="19" t="s">
        <v>5847</v>
      </c>
      <c r="E3711" s="20">
        <v>39600</v>
      </c>
      <c r="F3711" s="20">
        <v>39903</v>
      </c>
      <c r="G3711" s="19" t="s">
        <v>75</v>
      </c>
      <c r="H3711" s="19" t="s">
        <v>2812</v>
      </c>
      <c r="I3711" s="19" t="s">
        <v>5848</v>
      </c>
      <c r="O3711" s="19" t="s">
        <v>10869</v>
      </c>
      <c r="P3711" s="20"/>
      <c r="R3711" s="19">
        <v>5730</v>
      </c>
      <c r="S3711" s="19" t="str">
        <f>IF(COUNTIF($B$2:B3711,B3711)&gt;1,"重複","")</f>
        <v/>
      </c>
      <c r="T3711" s="19" t="s">
        <v>11124</v>
      </c>
    </row>
    <row r="3712" spans="1:20" s="19" customFormat="1" hidden="1">
      <c r="A3712" s="19">
        <v>720080129</v>
      </c>
      <c r="B3712" s="19">
        <v>20092983</v>
      </c>
      <c r="C3712" s="19" t="s">
        <v>5849</v>
      </c>
      <c r="D3712" s="19" t="s">
        <v>5850</v>
      </c>
      <c r="E3712" s="20">
        <v>39600</v>
      </c>
      <c r="F3712" s="20">
        <v>39903</v>
      </c>
      <c r="G3712" s="19" t="s">
        <v>75</v>
      </c>
      <c r="H3712" s="19" t="s">
        <v>2812</v>
      </c>
      <c r="I3712" s="19" t="s">
        <v>5851</v>
      </c>
      <c r="O3712" s="19" t="s">
        <v>10869</v>
      </c>
      <c r="P3712" s="20"/>
      <c r="R3712" s="19">
        <v>4740</v>
      </c>
      <c r="S3712" s="19" t="str">
        <f>IF(COUNTIF($B$2:B3712,B3712)&gt;1,"重複","")</f>
        <v/>
      </c>
      <c r="T3712" s="19" t="s">
        <v>11124</v>
      </c>
    </row>
    <row r="3713" spans="1:20" s="19" customFormat="1" hidden="1">
      <c r="A3713" s="19">
        <v>720080130</v>
      </c>
      <c r="B3713" s="19">
        <v>20092992</v>
      </c>
      <c r="C3713" s="19" t="s">
        <v>5852</v>
      </c>
      <c r="D3713" s="19" t="s">
        <v>5853</v>
      </c>
      <c r="E3713" s="20">
        <v>39600</v>
      </c>
      <c r="F3713" s="20">
        <v>39903</v>
      </c>
      <c r="G3713" s="19" t="s">
        <v>75</v>
      </c>
      <c r="H3713" s="19" t="s">
        <v>2812</v>
      </c>
      <c r="I3713" s="19" t="s">
        <v>5854</v>
      </c>
      <c r="O3713" s="19" t="s">
        <v>10869</v>
      </c>
      <c r="P3713" s="20"/>
      <c r="R3713" s="19">
        <v>4740</v>
      </c>
      <c r="S3713" s="19" t="str">
        <f>IF(COUNTIF($B$2:B3713,B3713)&gt;1,"重複","")</f>
        <v/>
      </c>
      <c r="T3713" s="19" t="s">
        <v>11124</v>
      </c>
    </row>
    <row r="3714" spans="1:20" s="19" customFormat="1" hidden="1">
      <c r="A3714" s="19">
        <v>720080131</v>
      </c>
      <c r="B3714" s="19">
        <v>20093001</v>
      </c>
      <c r="C3714" s="19" t="s">
        <v>5855</v>
      </c>
      <c r="D3714" s="19" t="s">
        <v>5856</v>
      </c>
      <c r="E3714" s="20">
        <v>39600</v>
      </c>
      <c r="F3714" s="20">
        <v>39903</v>
      </c>
      <c r="G3714" s="19" t="s">
        <v>75</v>
      </c>
      <c r="H3714" s="19" t="s">
        <v>2812</v>
      </c>
      <c r="I3714" s="19" t="s">
        <v>5336</v>
      </c>
      <c r="O3714" s="19" t="s">
        <v>10869</v>
      </c>
      <c r="P3714" s="20"/>
      <c r="R3714" s="19">
        <v>5230</v>
      </c>
      <c r="S3714" s="19" t="str">
        <f>IF(COUNTIF($B$2:B3714,B3714)&gt;1,"重複","")</f>
        <v/>
      </c>
      <c r="T3714" s="19" t="s">
        <v>11124</v>
      </c>
    </row>
    <row r="3715" spans="1:20" s="19" customFormat="1" hidden="1">
      <c r="A3715" s="19">
        <v>720080132</v>
      </c>
      <c r="B3715" s="19">
        <v>20093010</v>
      </c>
      <c r="C3715" s="19" t="s">
        <v>5857</v>
      </c>
      <c r="D3715" s="19" t="s">
        <v>5858</v>
      </c>
      <c r="E3715" s="20">
        <v>39600</v>
      </c>
      <c r="F3715" s="20">
        <v>39903</v>
      </c>
      <c r="G3715" s="19" t="s">
        <v>75</v>
      </c>
      <c r="H3715" s="19" t="s">
        <v>2812</v>
      </c>
      <c r="I3715" s="19" t="s">
        <v>5859</v>
      </c>
      <c r="O3715" s="19" t="s">
        <v>10869</v>
      </c>
      <c r="P3715" s="20"/>
      <c r="R3715" s="19">
        <v>6230</v>
      </c>
      <c r="S3715" s="19" t="str">
        <f>IF(COUNTIF($B$2:B3715,B3715)&gt;1,"重複","")</f>
        <v/>
      </c>
      <c r="T3715" s="19" t="s">
        <v>11124</v>
      </c>
    </row>
    <row r="3716" spans="1:20" s="19" customFormat="1" hidden="1">
      <c r="A3716" s="19">
        <v>720080133</v>
      </c>
      <c r="B3716" s="19">
        <v>20093029</v>
      </c>
      <c r="C3716" s="19" t="s">
        <v>4300</v>
      </c>
      <c r="D3716" s="19" t="s">
        <v>4301</v>
      </c>
      <c r="E3716" s="20">
        <v>39600</v>
      </c>
      <c r="F3716" s="20">
        <v>39903</v>
      </c>
      <c r="G3716" s="19" t="s">
        <v>75</v>
      </c>
      <c r="H3716" s="19" t="s">
        <v>43</v>
      </c>
      <c r="I3716" s="19" t="s">
        <v>1588</v>
      </c>
      <c r="O3716" s="19" t="s">
        <v>10771</v>
      </c>
      <c r="P3716" s="20"/>
      <c r="R3716" s="19">
        <v>6230</v>
      </c>
      <c r="S3716" s="19" t="str">
        <f>IF(COUNTIF($B$2:B3716,B3716)&gt;1,"重複","")</f>
        <v/>
      </c>
      <c r="T3716" s="19" t="s">
        <v>11124</v>
      </c>
    </row>
    <row r="3717" spans="1:20" s="19" customFormat="1" hidden="1">
      <c r="A3717" s="19">
        <v>720080134</v>
      </c>
      <c r="B3717" s="19">
        <v>20093065</v>
      </c>
      <c r="C3717" s="19" t="s">
        <v>3941</v>
      </c>
      <c r="D3717" s="19" t="s">
        <v>3942</v>
      </c>
      <c r="E3717" s="20">
        <v>39600</v>
      </c>
      <c r="F3717" s="20">
        <v>39903</v>
      </c>
      <c r="G3717" s="19" t="s">
        <v>75</v>
      </c>
      <c r="H3717" s="19" t="s">
        <v>43</v>
      </c>
      <c r="I3717" s="19" t="s">
        <v>5862</v>
      </c>
      <c r="O3717" s="19" t="s">
        <v>10771</v>
      </c>
      <c r="P3717" s="20"/>
      <c r="R3717" s="19">
        <v>6230</v>
      </c>
      <c r="S3717" s="19" t="str">
        <f>IF(COUNTIF($B$2:B3717,B3717)&gt;1,"重複","")</f>
        <v/>
      </c>
      <c r="T3717" s="19" t="s">
        <v>11124</v>
      </c>
    </row>
    <row r="3718" spans="1:20" s="19" customFormat="1" hidden="1">
      <c r="A3718" s="19">
        <v>720080135</v>
      </c>
      <c r="B3718" s="19">
        <v>20093038</v>
      </c>
      <c r="C3718" s="19" t="s">
        <v>5860</v>
      </c>
      <c r="D3718" s="19" t="s">
        <v>5861</v>
      </c>
      <c r="E3718" s="20">
        <v>39600</v>
      </c>
      <c r="F3718" s="20">
        <v>39903</v>
      </c>
      <c r="G3718" s="19" t="s">
        <v>75</v>
      </c>
      <c r="H3718" s="19" t="s">
        <v>43</v>
      </c>
      <c r="I3718" s="19" t="s">
        <v>5862</v>
      </c>
      <c r="O3718" s="19" t="s">
        <v>10771</v>
      </c>
      <c r="P3718" s="20"/>
      <c r="R3718" s="19">
        <v>6230</v>
      </c>
      <c r="S3718" s="19" t="str">
        <f>IF(COUNTIF($B$2:B3718,B3718)&gt;1,"重複","")</f>
        <v/>
      </c>
      <c r="T3718" s="19" t="s">
        <v>11124</v>
      </c>
    </row>
    <row r="3719" spans="1:20" s="19" customFormat="1" hidden="1">
      <c r="A3719" s="19">
        <v>720080136</v>
      </c>
      <c r="B3719" s="19">
        <v>20093047</v>
      </c>
      <c r="C3719" s="19" t="s">
        <v>1747</v>
      </c>
      <c r="D3719" s="19" t="s">
        <v>1748</v>
      </c>
      <c r="E3719" s="20">
        <v>39600</v>
      </c>
      <c r="F3719" s="20">
        <v>39903</v>
      </c>
      <c r="G3719" s="19" t="s">
        <v>75</v>
      </c>
      <c r="H3719" s="19" t="s">
        <v>43</v>
      </c>
      <c r="I3719" s="19" t="s">
        <v>10734</v>
      </c>
      <c r="O3719" s="19" t="s">
        <v>10771</v>
      </c>
      <c r="P3719" s="20">
        <v>43009</v>
      </c>
      <c r="Q3719" s="19" t="s">
        <v>29</v>
      </c>
      <c r="R3719" s="19">
        <v>5230</v>
      </c>
      <c r="S3719" s="19" t="str">
        <f>IF(COUNTIF($B$2:B3719,B3719)&gt;1,"重複","")</f>
        <v/>
      </c>
      <c r="T3719" s="19" t="s">
        <v>11124</v>
      </c>
    </row>
    <row r="3720" spans="1:20" s="19" customFormat="1" hidden="1">
      <c r="A3720" s="19">
        <v>720080137</v>
      </c>
      <c r="B3720" s="19">
        <v>20093056</v>
      </c>
      <c r="C3720" s="19" t="s">
        <v>5863</v>
      </c>
      <c r="D3720" s="19" t="s">
        <v>5864</v>
      </c>
      <c r="E3720" s="20">
        <v>39600</v>
      </c>
      <c r="F3720" s="20">
        <v>39903</v>
      </c>
      <c r="G3720" s="19" t="s">
        <v>75</v>
      </c>
      <c r="H3720" s="19" t="s">
        <v>43</v>
      </c>
      <c r="I3720" s="19" t="s">
        <v>5837</v>
      </c>
      <c r="O3720" s="19" t="s">
        <v>10771</v>
      </c>
      <c r="P3720" s="20"/>
      <c r="R3720" s="19">
        <v>6600</v>
      </c>
      <c r="S3720" s="19" t="str">
        <f>IF(COUNTIF($B$2:B3720,B3720)&gt;1,"重複","")</f>
        <v/>
      </c>
      <c r="T3720" s="19" t="s">
        <v>11124</v>
      </c>
    </row>
    <row r="3721" spans="1:20" s="19" customFormat="1" hidden="1">
      <c r="A3721" s="19">
        <v>720080138</v>
      </c>
      <c r="B3721" s="19">
        <v>20093232</v>
      </c>
      <c r="C3721" s="19" t="s">
        <v>5865</v>
      </c>
      <c r="D3721" s="19" t="s">
        <v>5866</v>
      </c>
      <c r="E3721" s="20">
        <v>39600</v>
      </c>
      <c r="F3721" s="20">
        <v>39903</v>
      </c>
      <c r="G3721" s="19" t="s">
        <v>75</v>
      </c>
      <c r="H3721" s="19" t="s">
        <v>43</v>
      </c>
      <c r="I3721" s="19" t="s">
        <v>5867</v>
      </c>
      <c r="O3721" s="19" t="s">
        <v>10771</v>
      </c>
      <c r="P3721" s="20"/>
      <c r="R3721" s="19">
        <v>6600</v>
      </c>
      <c r="S3721" s="19" t="str">
        <f>IF(COUNTIF($B$2:B3721,B3721)&gt;1,"重複","")</f>
        <v/>
      </c>
      <c r="T3721" s="19" t="s">
        <v>11124</v>
      </c>
    </row>
    <row r="3722" spans="1:20" s="19" customFormat="1" hidden="1">
      <c r="A3722" s="19">
        <v>720080139</v>
      </c>
      <c r="B3722" s="19">
        <v>20093613</v>
      </c>
      <c r="C3722" s="19" t="s">
        <v>5868</v>
      </c>
      <c r="D3722" s="19" t="s">
        <v>5869</v>
      </c>
      <c r="E3722" s="20">
        <v>39600</v>
      </c>
      <c r="F3722" s="20">
        <v>39903</v>
      </c>
      <c r="G3722" s="19" t="s">
        <v>75</v>
      </c>
      <c r="H3722" s="19" t="s">
        <v>76</v>
      </c>
      <c r="I3722" s="19" t="s">
        <v>442</v>
      </c>
      <c r="O3722" s="19" t="s">
        <v>10776</v>
      </c>
      <c r="P3722" s="20"/>
      <c r="R3722" s="19">
        <v>6100</v>
      </c>
      <c r="S3722" s="19" t="str">
        <f>IF(COUNTIF($B$2:B3722,B3722)&gt;1,"重複","")</f>
        <v/>
      </c>
      <c r="T3722" s="19" t="s">
        <v>11124</v>
      </c>
    </row>
    <row r="3723" spans="1:20" s="19" customFormat="1" hidden="1">
      <c r="A3723" s="19">
        <v>720080140</v>
      </c>
      <c r="B3723" s="19">
        <v>20093622</v>
      </c>
      <c r="C3723" s="19" t="s">
        <v>5455</v>
      </c>
      <c r="D3723" s="19" t="s">
        <v>5456</v>
      </c>
      <c r="E3723" s="20">
        <v>39570</v>
      </c>
      <c r="F3723" s="20">
        <v>39903</v>
      </c>
      <c r="G3723" s="19" t="s">
        <v>75</v>
      </c>
      <c r="H3723" s="19" t="s">
        <v>2660</v>
      </c>
      <c r="I3723" s="19" t="s">
        <v>2314</v>
      </c>
      <c r="O3723" s="19" t="s">
        <v>10769</v>
      </c>
      <c r="P3723" s="20"/>
      <c r="R3723" s="19">
        <v>5230</v>
      </c>
      <c r="S3723" s="19" t="str">
        <f>IF(COUNTIF($B$2:B3723,B3723)&gt;1,"重複","")</f>
        <v/>
      </c>
      <c r="T3723" s="19" t="s">
        <v>11124</v>
      </c>
    </row>
    <row r="3724" spans="1:20" s="19" customFormat="1" hidden="1">
      <c r="A3724" s="19">
        <v>720080141</v>
      </c>
      <c r="B3724" s="19">
        <v>20093631</v>
      </c>
      <c r="C3724" s="19" t="s">
        <v>5872</v>
      </c>
      <c r="D3724" s="19" t="s">
        <v>5873</v>
      </c>
      <c r="E3724" s="20">
        <v>39570</v>
      </c>
      <c r="F3724" s="20">
        <v>39903</v>
      </c>
      <c r="G3724" s="19" t="s">
        <v>75</v>
      </c>
      <c r="H3724" s="19" t="s">
        <v>2660</v>
      </c>
      <c r="I3724" s="19" t="s">
        <v>2314</v>
      </c>
      <c r="O3724" s="19" t="s">
        <v>10769</v>
      </c>
      <c r="P3724" s="20"/>
      <c r="R3724" s="19">
        <v>6230</v>
      </c>
      <c r="S3724" s="19" t="str">
        <f>IF(COUNTIF($B$2:B3724,B3724)&gt;1,"重複","")</f>
        <v/>
      </c>
      <c r="T3724" s="19" t="s">
        <v>11124</v>
      </c>
    </row>
    <row r="3725" spans="1:20" s="19" customFormat="1" hidden="1">
      <c r="A3725" s="19">
        <v>720080142</v>
      </c>
      <c r="B3725" s="19">
        <v>20093641</v>
      </c>
      <c r="C3725" s="19" t="s">
        <v>5874</v>
      </c>
      <c r="D3725" s="19" t="s">
        <v>5875</v>
      </c>
      <c r="E3725" s="20">
        <v>39570</v>
      </c>
      <c r="F3725" s="20">
        <v>39903</v>
      </c>
      <c r="G3725" s="19" t="s">
        <v>75</v>
      </c>
      <c r="H3725" s="19" t="s">
        <v>2660</v>
      </c>
      <c r="I3725" s="19" t="s">
        <v>2314</v>
      </c>
      <c r="O3725" s="19" t="s">
        <v>10769</v>
      </c>
      <c r="P3725" s="20"/>
      <c r="R3725" s="19">
        <v>4740</v>
      </c>
      <c r="S3725" s="19" t="str">
        <f>IF(COUNTIF($B$2:B3725,B3725)&gt;1,"重複","")</f>
        <v/>
      </c>
      <c r="T3725" s="19" t="s">
        <v>11124</v>
      </c>
    </row>
    <row r="3726" spans="1:20" s="19" customFormat="1" hidden="1">
      <c r="A3726" s="19">
        <v>720080143</v>
      </c>
      <c r="B3726" s="19">
        <v>20093669</v>
      </c>
      <c r="C3726" s="19" t="s">
        <v>5876</v>
      </c>
      <c r="D3726" s="19" t="s">
        <v>5877</v>
      </c>
      <c r="E3726" s="20">
        <v>39570</v>
      </c>
      <c r="F3726" s="20">
        <v>39903</v>
      </c>
      <c r="G3726" s="19" t="s">
        <v>75</v>
      </c>
      <c r="H3726" s="19" t="s">
        <v>2660</v>
      </c>
      <c r="I3726" s="19" t="s">
        <v>2314</v>
      </c>
      <c r="O3726" s="19" t="s">
        <v>10769</v>
      </c>
      <c r="P3726" s="20"/>
      <c r="R3726" s="19">
        <v>4740</v>
      </c>
      <c r="S3726" s="19" t="str">
        <f>IF(COUNTIF($B$2:B3726,B3726)&gt;1,"重複","")</f>
        <v/>
      </c>
      <c r="T3726" s="19" t="s">
        <v>11124</v>
      </c>
    </row>
    <row r="3727" spans="1:20" s="19" customFormat="1" hidden="1">
      <c r="A3727" s="19">
        <v>720080144</v>
      </c>
      <c r="B3727" s="19">
        <v>20093696</v>
      </c>
      <c r="C3727" s="19" t="s">
        <v>5878</v>
      </c>
      <c r="D3727" s="19" t="s">
        <v>5879</v>
      </c>
      <c r="E3727" s="20">
        <v>39570</v>
      </c>
      <c r="F3727" s="20">
        <v>39903</v>
      </c>
      <c r="G3727" s="19" t="s">
        <v>75</v>
      </c>
      <c r="H3727" s="19" t="s">
        <v>2660</v>
      </c>
      <c r="I3727" s="19" t="s">
        <v>2314</v>
      </c>
      <c r="O3727" s="19" t="s">
        <v>10769</v>
      </c>
      <c r="P3727" s="20"/>
      <c r="R3727" s="19">
        <v>4740</v>
      </c>
      <c r="S3727" s="19" t="str">
        <f>IF(COUNTIF($B$2:B3727,B3727)&gt;1,"重複","")</f>
        <v/>
      </c>
      <c r="T3727" s="19" t="s">
        <v>11124</v>
      </c>
    </row>
    <row r="3728" spans="1:20" s="19" customFormat="1" hidden="1">
      <c r="A3728" s="19">
        <v>720080145</v>
      </c>
      <c r="B3728" s="19">
        <v>20093711</v>
      </c>
      <c r="C3728" s="19" t="s">
        <v>5882</v>
      </c>
      <c r="D3728" s="19" t="s">
        <v>5883</v>
      </c>
      <c r="E3728" s="20">
        <v>39570</v>
      </c>
      <c r="F3728" s="20">
        <v>39903</v>
      </c>
      <c r="G3728" s="19" t="s">
        <v>75</v>
      </c>
      <c r="H3728" s="19" t="s">
        <v>2660</v>
      </c>
      <c r="I3728" s="19" t="s">
        <v>2314</v>
      </c>
      <c r="O3728" s="19" t="s">
        <v>10769</v>
      </c>
      <c r="P3728" s="20"/>
      <c r="R3728" s="19">
        <v>5730</v>
      </c>
      <c r="S3728" s="19" t="str">
        <f>IF(COUNTIF($B$2:B3728,B3728)&gt;1,"重複","")</f>
        <v/>
      </c>
      <c r="T3728" s="19" t="s">
        <v>11124</v>
      </c>
    </row>
    <row r="3729" spans="1:20" s="19" customFormat="1" hidden="1">
      <c r="A3729" s="19">
        <v>720080146</v>
      </c>
      <c r="B3729" s="19">
        <v>20093720</v>
      </c>
      <c r="C3729" s="19" t="s">
        <v>5884</v>
      </c>
      <c r="D3729" s="19" t="s">
        <v>5885</v>
      </c>
      <c r="E3729" s="20">
        <v>39570</v>
      </c>
      <c r="F3729" s="20">
        <v>39903</v>
      </c>
      <c r="G3729" s="19" t="s">
        <v>75</v>
      </c>
      <c r="H3729" s="19" t="s">
        <v>2660</v>
      </c>
      <c r="I3729" s="19" t="s">
        <v>2314</v>
      </c>
      <c r="O3729" s="19" t="s">
        <v>10769</v>
      </c>
      <c r="P3729" s="20"/>
      <c r="R3729" s="19">
        <v>5230</v>
      </c>
      <c r="S3729" s="19" t="str">
        <f>IF(COUNTIF($B$2:B3729,B3729)&gt;1,"重複","")</f>
        <v/>
      </c>
      <c r="T3729" s="19" t="s">
        <v>11124</v>
      </c>
    </row>
    <row r="3730" spans="1:20" s="19" customFormat="1" hidden="1">
      <c r="A3730" s="19">
        <v>720080147</v>
      </c>
      <c r="B3730" s="19">
        <v>20093739</v>
      </c>
      <c r="C3730" s="19" t="s">
        <v>5886</v>
      </c>
      <c r="D3730" s="19" t="s">
        <v>5887</v>
      </c>
      <c r="E3730" s="20">
        <v>39570</v>
      </c>
      <c r="F3730" s="20">
        <v>39903</v>
      </c>
      <c r="G3730" s="19" t="s">
        <v>75</v>
      </c>
      <c r="H3730" s="19" t="s">
        <v>2660</v>
      </c>
      <c r="I3730" s="19" t="s">
        <v>2314</v>
      </c>
      <c r="O3730" s="19" t="s">
        <v>10769</v>
      </c>
      <c r="P3730" s="20"/>
      <c r="R3730" s="19">
        <v>6230</v>
      </c>
      <c r="S3730" s="19" t="str">
        <f>IF(COUNTIF($B$2:B3730,B3730)&gt;1,"重複","")</f>
        <v/>
      </c>
      <c r="T3730" s="19" t="s">
        <v>11124</v>
      </c>
    </row>
    <row r="3731" spans="1:20" s="19" customFormat="1" hidden="1">
      <c r="A3731" s="19">
        <v>720080148</v>
      </c>
      <c r="B3731" s="19">
        <v>20093915</v>
      </c>
      <c r="C3731" s="19" t="s">
        <v>5798</v>
      </c>
      <c r="D3731" s="19" t="s">
        <v>5799</v>
      </c>
      <c r="E3731" s="20">
        <v>39666</v>
      </c>
      <c r="F3731" s="20">
        <v>39903</v>
      </c>
      <c r="G3731" s="19" t="s">
        <v>75</v>
      </c>
      <c r="H3731" s="19" t="s">
        <v>28</v>
      </c>
      <c r="I3731" s="19" t="s">
        <v>5800</v>
      </c>
      <c r="O3731" s="19" t="s">
        <v>10787</v>
      </c>
      <c r="P3731" s="20"/>
      <c r="R3731" s="19">
        <v>6600</v>
      </c>
      <c r="S3731" s="19" t="str">
        <f>IF(COUNTIF($B$2:B3731,B3731)&gt;1,"重複","")</f>
        <v/>
      </c>
      <c r="T3731" s="19" t="s">
        <v>11124</v>
      </c>
    </row>
    <row r="3732" spans="1:20" s="19" customFormat="1" hidden="1">
      <c r="A3732" s="19">
        <v>720080149</v>
      </c>
      <c r="B3732" s="19">
        <v>20093784</v>
      </c>
      <c r="C3732" s="19" t="s">
        <v>5801</v>
      </c>
      <c r="D3732" s="19" t="s">
        <v>5802</v>
      </c>
      <c r="E3732" s="20">
        <v>39660</v>
      </c>
      <c r="F3732" s="20">
        <v>39903</v>
      </c>
      <c r="G3732" s="19" t="s">
        <v>75</v>
      </c>
      <c r="H3732" s="19" t="s">
        <v>43</v>
      </c>
      <c r="I3732" s="19" t="s">
        <v>5803</v>
      </c>
      <c r="O3732" s="19" t="s">
        <v>10771</v>
      </c>
      <c r="P3732" s="20"/>
      <c r="R3732" s="19">
        <v>6100</v>
      </c>
      <c r="S3732" s="19" t="str">
        <f>IF(COUNTIF($B$2:B3732,B3732)&gt;1,"重複","")</f>
        <v/>
      </c>
      <c r="T3732" s="19" t="s">
        <v>11124</v>
      </c>
    </row>
    <row r="3733" spans="1:20" s="19" customFormat="1" hidden="1">
      <c r="A3733" s="19">
        <v>720080150</v>
      </c>
      <c r="B3733" s="19">
        <v>20093891</v>
      </c>
      <c r="C3733" s="19" t="s">
        <v>5809</v>
      </c>
      <c r="D3733" s="19" t="s">
        <v>5810</v>
      </c>
      <c r="E3733" s="20">
        <v>39647</v>
      </c>
      <c r="F3733" s="20">
        <v>39903</v>
      </c>
      <c r="G3733" s="19" t="s">
        <v>75</v>
      </c>
      <c r="H3733" s="19" t="s">
        <v>33</v>
      </c>
      <c r="I3733" s="19" t="s">
        <v>5811</v>
      </c>
      <c r="O3733" s="19" t="s">
        <v>10770</v>
      </c>
      <c r="P3733" s="20"/>
      <c r="R3733" s="19">
        <v>5600</v>
      </c>
      <c r="S3733" s="19" t="str">
        <f>IF(COUNTIF($B$2:B3733,B3733)&gt;1,"重複","")</f>
        <v/>
      </c>
      <c r="T3733" s="19" t="s">
        <v>11124</v>
      </c>
    </row>
    <row r="3734" spans="1:20" s="19" customFormat="1" hidden="1">
      <c r="A3734" s="19">
        <v>720080151</v>
      </c>
      <c r="B3734" s="19">
        <v>20093881</v>
      </c>
      <c r="C3734" s="19" t="s">
        <v>5806</v>
      </c>
      <c r="D3734" s="19" t="s">
        <v>5807</v>
      </c>
      <c r="E3734" s="20">
        <v>39647</v>
      </c>
      <c r="F3734" s="20">
        <v>39903</v>
      </c>
      <c r="G3734" s="19" t="s">
        <v>75</v>
      </c>
      <c r="H3734" s="19" t="s">
        <v>28</v>
      </c>
      <c r="I3734" s="19" t="s">
        <v>5808</v>
      </c>
      <c r="O3734" s="19" t="s">
        <v>10787</v>
      </c>
      <c r="P3734" s="20"/>
      <c r="R3734" s="19">
        <v>6600</v>
      </c>
      <c r="S3734" s="19" t="str">
        <f>IF(COUNTIF($B$2:B3734,B3734)&gt;1,"重複","")</f>
        <v/>
      </c>
      <c r="T3734" s="19" t="s">
        <v>11124</v>
      </c>
    </row>
    <row r="3735" spans="1:20" s="19" customFormat="1" hidden="1">
      <c r="A3735" s="19">
        <v>720080152</v>
      </c>
      <c r="B3735" s="19">
        <v>20093942</v>
      </c>
      <c r="C3735" s="19" t="s">
        <v>13601</v>
      </c>
      <c r="D3735" s="19" t="s">
        <v>13602</v>
      </c>
      <c r="E3735" s="20">
        <v>39672</v>
      </c>
      <c r="F3735" s="20">
        <v>39903</v>
      </c>
      <c r="G3735" s="19" t="s">
        <v>12416</v>
      </c>
      <c r="H3735" s="19" t="s">
        <v>76</v>
      </c>
      <c r="I3735" s="19" t="s">
        <v>13603</v>
      </c>
      <c r="O3735" s="19" t="s">
        <v>10776</v>
      </c>
      <c r="P3735" s="20"/>
      <c r="R3735" s="19">
        <v>0</v>
      </c>
      <c r="S3735" s="19" t="str">
        <f>IF(COUNTIF($B$2:B3735,B3735)&gt;1,"重複","")</f>
        <v/>
      </c>
      <c r="T3735" s="19" t="s">
        <v>12418</v>
      </c>
    </row>
    <row r="3736" spans="1:20" s="19" customFormat="1" hidden="1">
      <c r="A3736" s="19">
        <v>720080153</v>
      </c>
      <c r="B3736" s="19">
        <v>20093951</v>
      </c>
      <c r="C3736" s="19" t="s">
        <v>13604</v>
      </c>
      <c r="D3736" s="19" t="s">
        <v>13605</v>
      </c>
      <c r="E3736" s="20">
        <v>39672</v>
      </c>
      <c r="F3736" s="20">
        <v>39903</v>
      </c>
      <c r="G3736" s="19" t="s">
        <v>12416</v>
      </c>
      <c r="H3736" s="19" t="s">
        <v>76</v>
      </c>
      <c r="I3736" s="19" t="s">
        <v>13603</v>
      </c>
      <c r="O3736" s="19" t="s">
        <v>10776</v>
      </c>
      <c r="P3736" s="20"/>
      <c r="R3736" s="19">
        <v>0</v>
      </c>
      <c r="S3736" s="19" t="str">
        <f>IF(COUNTIF($B$2:B3736,B3736)&gt;1,"重複","")</f>
        <v/>
      </c>
      <c r="T3736" s="19" t="s">
        <v>12418</v>
      </c>
    </row>
    <row r="3737" spans="1:20" s="19" customFormat="1" hidden="1">
      <c r="A3737" s="19">
        <v>720080154</v>
      </c>
      <c r="B3737" s="19">
        <v>20093961</v>
      </c>
      <c r="C3737" s="19" t="s">
        <v>13606</v>
      </c>
      <c r="D3737" s="19" t="s">
        <v>13607</v>
      </c>
      <c r="E3737" s="20">
        <v>39672</v>
      </c>
      <c r="F3737" s="20">
        <v>39903</v>
      </c>
      <c r="G3737" s="19" t="s">
        <v>12416</v>
      </c>
      <c r="H3737" s="19" t="s">
        <v>76</v>
      </c>
      <c r="I3737" s="19" t="s">
        <v>13608</v>
      </c>
      <c r="O3737" s="19" t="s">
        <v>10776</v>
      </c>
      <c r="P3737" s="20"/>
      <c r="R3737" s="19">
        <v>0</v>
      </c>
      <c r="S3737" s="19" t="str">
        <f>IF(COUNTIF($B$2:B3737,B3737)&gt;1,"重複","")</f>
        <v/>
      </c>
      <c r="T3737" s="19" t="s">
        <v>12418</v>
      </c>
    </row>
    <row r="3738" spans="1:20" s="19" customFormat="1" hidden="1">
      <c r="A3738" s="19">
        <v>720080155</v>
      </c>
      <c r="B3738" s="19">
        <v>20093970</v>
      </c>
      <c r="C3738" s="19" t="s">
        <v>5793</v>
      </c>
      <c r="D3738" s="19" t="s">
        <v>5794</v>
      </c>
      <c r="E3738" s="20">
        <v>39673</v>
      </c>
      <c r="F3738" s="20">
        <v>39903</v>
      </c>
      <c r="G3738" s="19" t="s">
        <v>75</v>
      </c>
      <c r="H3738" s="19" t="s">
        <v>33</v>
      </c>
      <c r="I3738" s="19" t="s">
        <v>392</v>
      </c>
      <c r="O3738" s="19" t="s">
        <v>10770</v>
      </c>
      <c r="P3738" s="20"/>
      <c r="R3738" s="19">
        <v>6600</v>
      </c>
      <c r="S3738" s="19" t="str">
        <f>IF(COUNTIF($B$2:B3738,B3738)&gt;1,"重複","")</f>
        <v/>
      </c>
      <c r="T3738" s="19" t="s">
        <v>11124</v>
      </c>
    </row>
    <row r="3739" spans="1:20" s="19" customFormat="1" hidden="1">
      <c r="A3739" s="19">
        <v>720080156</v>
      </c>
      <c r="B3739" s="19">
        <v>20094006</v>
      </c>
      <c r="C3739" s="19" t="s">
        <v>5752</v>
      </c>
      <c r="D3739" s="19" t="s">
        <v>5753</v>
      </c>
      <c r="E3739" s="20">
        <v>39712</v>
      </c>
      <c r="F3739" s="20">
        <v>39903</v>
      </c>
      <c r="G3739" s="19" t="s">
        <v>75</v>
      </c>
      <c r="H3739" s="19" t="s">
        <v>33</v>
      </c>
      <c r="I3739" s="19" t="s">
        <v>4280</v>
      </c>
      <c r="O3739" s="19" t="s">
        <v>10770</v>
      </c>
      <c r="P3739" s="20"/>
      <c r="R3739" s="19">
        <v>6600</v>
      </c>
      <c r="S3739" s="19" t="str">
        <f>IF(COUNTIF($B$2:B3739,B3739)&gt;1,"重複","")</f>
        <v/>
      </c>
      <c r="T3739" s="19" t="s">
        <v>11124</v>
      </c>
    </row>
    <row r="3740" spans="1:20" s="19" customFormat="1" hidden="1">
      <c r="A3740" s="19">
        <v>720080157</v>
      </c>
      <c r="B3740" s="19">
        <v>20094015</v>
      </c>
      <c r="C3740" s="19" t="s">
        <v>13609</v>
      </c>
      <c r="D3740" s="19" t="s">
        <v>13610</v>
      </c>
      <c r="E3740" s="20">
        <v>39667</v>
      </c>
      <c r="F3740" s="20">
        <v>39903</v>
      </c>
      <c r="G3740" s="19" t="s">
        <v>12416</v>
      </c>
      <c r="H3740" s="19" t="s">
        <v>76</v>
      </c>
      <c r="I3740" s="19" t="s">
        <v>2309</v>
      </c>
      <c r="O3740" s="19" t="s">
        <v>10776</v>
      </c>
      <c r="P3740" s="20"/>
      <c r="R3740" s="19">
        <v>0</v>
      </c>
      <c r="S3740" s="19" t="str">
        <f>IF(COUNTIF($B$2:B3740,B3740)&gt;1,"重複","")</f>
        <v/>
      </c>
      <c r="T3740" s="19" t="s">
        <v>12418</v>
      </c>
    </row>
    <row r="3741" spans="1:20" s="19" customFormat="1" hidden="1">
      <c r="A3741" s="19">
        <v>720080158</v>
      </c>
      <c r="B3741" s="19">
        <v>20094033</v>
      </c>
      <c r="C3741" s="19" t="s">
        <v>5796</v>
      </c>
      <c r="D3741" s="19" t="s">
        <v>5797</v>
      </c>
      <c r="E3741" s="20">
        <v>39668</v>
      </c>
      <c r="F3741" s="20">
        <v>39903</v>
      </c>
      <c r="G3741" s="19" t="s">
        <v>75</v>
      </c>
      <c r="H3741" s="19" t="s">
        <v>33</v>
      </c>
      <c r="I3741" s="19" t="s">
        <v>371</v>
      </c>
      <c r="O3741" s="19" t="s">
        <v>10770</v>
      </c>
      <c r="P3741" s="20"/>
      <c r="R3741" s="19">
        <v>6600</v>
      </c>
      <c r="S3741" s="19" t="str">
        <f>IF(COUNTIF($B$2:B3741,B3741)&gt;1,"重複","")</f>
        <v/>
      </c>
      <c r="T3741" s="19" t="s">
        <v>11124</v>
      </c>
    </row>
    <row r="3742" spans="1:20" s="19" customFormat="1" hidden="1">
      <c r="A3742" s="19">
        <v>720080159</v>
      </c>
      <c r="B3742" s="19">
        <v>20094024</v>
      </c>
      <c r="C3742" s="19" t="s">
        <v>4240</v>
      </c>
      <c r="D3742" s="19" t="s">
        <v>4241</v>
      </c>
      <c r="E3742" s="20">
        <v>39668</v>
      </c>
      <c r="F3742" s="20">
        <v>39903</v>
      </c>
      <c r="G3742" s="19" t="s">
        <v>75</v>
      </c>
      <c r="H3742" s="19" t="s">
        <v>28</v>
      </c>
      <c r="I3742" s="19" t="s">
        <v>417</v>
      </c>
      <c r="O3742" s="19" t="s">
        <v>10787</v>
      </c>
      <c r="P3742" s="20"/>
      <c r="R3742" s="19">
        <v>6600</v>
      </c>
      <c r="S3742" s="19" t="str">
        <f>IF(COUNTIF($B$2:B3742,B3742)&gt;1,"重複","")</f>
        <v/>
      </c>
      <c r="T3742" s="19" t="s">
        <v>11124</v>
      </c>
    </row>
    <row r="3743" spans="1:20" s="19" customFormat="1" hidden="1">
      <c r="A3743" s="19">
        <v>720080160</v>
      </c>
      <c r="B3743" s="19">
        <v>20094051</v>
      </c>
      <c r="C3743" s="19" t="s">
        <v>5766</v>
      </c>
      <c r="D3743" s="19" t="s">
        <v>5767</v>
      </c>
      <c r="E3743" s="20">
        <v>39695</v>
      </c>
      <c r="F3743" s="20">
        <v>39903</v>
      </c>
      <c r="G3743" s="19" t="s">
        <v>75</v>
      </c>
      <c r="H3743" s="19" t="s">
        <v>2660</v>
      </c>
      <c r="I3743" s="19" t="s">
        <v>5768</v>
      </c>
      <c r="O3743" s="19" t="s">
        <v>10769</v>
      </c>
      <c r="P3743" s="20"/>
      <c r="R3743" s="19">
        <v>6230</v>
      </c>
      <c r="S3743" s="19" t="str">
        <f>IF(COUNTIF($B$2:B3743,B3743)&gt;1,"重複","")</f>
        <v/>
      </c>
      <c r="T3743" s="19" t="s">
        <v>11124</v>
      </c>
    </row>
    <row r="3744" spans="1:20" s="19" customFormat="1" hidden="1">
      <c r="A3744" s="19">
        <v>720080160</v>
      </c>
      <c r="B3744" s="19">
        <v>20094098</v>
      </c>
      <c r="C3744" s="19" t="s">
        <v>5766</v>
      </c>
      <c r="D3744" s="19" t="s">
        <v>5767</v>
      </c>
      <c r="E3744" s="20">
        <v>39675</v>
      </c>
      <c r="F3744" s="20">
        <v>39903</v>
      </c>
      <c r="G3744" s="19" t="s">
        <v>75</v>
      </c>
      <c r="H3744" s="19" t="s">
        <v>28</v>
      </c>
      <c r="I3744" s="19" t="s">
        <v>5792</v>
      </c>
      <c r="O3744" s="19" t="s">
        <v>10787</v>
      </c>
      <c r="P3744" s="20"/>
      <c r="R3744" s="19">
        <v>6230</v>
      </c>
      <c r="S3744" s="19" t="str">
        <f>IF(COUNTIF($B$2:B3744,B3744)&gt;1,"重複","")</f>
        <v/>
      </c>
      <c r="T3744" s="19" t="s">
        <v>11124</v>
      </c>
    </row>
    <row r="3745" spans="1:20" s="19" customFormat="1" hidden="1">
      <c r="A3745" s="19">
        <v>720080161</v>
      </c>
      <c r="B3745" s="19">
        <v>20094042</v>
      </c>
      <c r="C3745" s="19" t="s">
        <v>5763</v>
      </c>
      <c r="D3745" s="19" t="s">
        <v>5764</v>
      </c>
      <c r="E3745" s="20">
        <v>39695</v>
      </c>
      <c r="F3745" s="20">
        <v>39903</v>
      </c>
      <c r="G3745" s="19" t="s">
        <v>75</v>
      </c>
      <c r="H3745" s="19" t="s">
        <v>28</v>
      </c>
      <c r="I3745" s="19" t="s">
        <v>5765</v>
      </c>
      <c r="O3745" s="19" t="s">
        <v>10787</v>
      </c>
      <c r="P3745" s="20"/>
      <c r="R3745" s="19">
        <v>6600</v>
      </c>
      <c r="S3745" s="19" t="str">
        <f>IF(COUNTIF($B$2:B3745,B3745)&gt;1,"重複","")</f>
        <v/>
      </c>
      <c r="T3745" s="19" t="s">
        <v>11124</v>
      </c>
    </row>
    <row r="3746" spans="1:20" s="19" customFormat="1" hidden="1">
      <c r="A3746" s="19">
        <v>720080162</v>
      </c>
      <c r="B3746" s="19">
        <v>20094061</v>
      </c>
      <c r="C3746" s="19" t="s">
        <v>5262</v>
      </c>
      <c r="D3746" s="19" t="s">
        <v>5263</v>
      </c>
      <c r="E3746" s="20">
        <v>39675</v>
      </c>
      <c r="F3746" s="20">
        <v>39903</v>
      </c>
      <c r="G3746" s="19" t="s">
        <v>75</v>
      </c>
      <c r="H3746" s="19" t="s">
        <v>94</v>
      </c>
      <c r="I3746" s="19" t="s">
        <v>12378</v>
      </c>
      <c r="O3746" s="19" t="s">
        <v>10768</v>
      </c>
      <c r="P3746" s="20"/>
      <c r="R3746" s="19">
        <v>5600</v>
      </c>
      <c r="S3746" s="19" t="str">
        <f>IF(COUNTIF($B$2:B3746,B3746)&gt;1,"重複","")</f>
        <v/>
      </c>
      <c r="T3746" s="19" t="s">
        <v>11124</v>
      </c>
    </row>
    <row r="3747" spans="1:20" s="22" customFormat="1" hidden="1">
      <c r="A3747" s="22">
        <v>720080163</v>
      </c>
      <c r="B3747" s="22">
        <v>20094070</v>
      </c>
      <c r="C3747" s="22" t="s">
        <v>387</v>
      </c>
      <c r="D3747" s="22" t="s">
        <v>388</v>
      </c>
      <c r="E3747" s="23">
        <v>44657</v>
      </c>
      <c r="F3747" s="23">
        <v>45016</v>
      </c>
      <c r="G3747" s="22" t="s">
        <v>75</v>
      </c>
      <c r="H3747" s="22" t="s">
        <v>69</v>
      </c>
      <c r="I3747" s="22" t="s">
        <v>389</v>
      </c>
      <c r="O3747" s="22" t="s">
        <v>10801</v>
      </c>
      <c r="P3747" s="24">
        <v>41517</v>
      </c>
      <c r="Q3747" s="22" t="s">
        <v>29</v>
      </c>
      <c r="R3747" s="22">
        <v>6100</v>
      </c>
      <c r="S3747" s="22" t="str">
        <f>IF(COUNTIF($B$2:B3747,B3747)&gt;1,"重複","")</f>
        <v/>
      </c>
      <c r="T3747" s="22" t="s">
        <v>10765</v>
      </c>
    </row>
    <row r="3748" spans="1:20" s="19" customFormat="1" hidden="1">
      <c r="A3748" s="19">
        <v>720080164</v>
      </c>
      <c r="B3748" s="19">
        <v>20094089</v>
      </c>
      <c r="C3748" s="19" t="s">
        <v>5790</v>
      </c>
      <c r="D3748" s="19" t="s">
        <v>5791</v>
      </c>
      <c r="E3748" s="20">
        <v>39675</v>
      </c>
      <c r="F3748" s="20">
        <v>39903</v>
      </c>
      <c r="G3748" s="19" t="s">
        <v>75</v>
      </c>
      <c r="H3748" s="19" t="s">
        <v>28</v>
      </c>
      <c r="I3748" s="19" t="s">
        <v>4856</v>
      </c>
      <c r="O3748" s="19" t="s">
        <v>10787</v>
      </c>
      <c r="P3748" s="20"/>
      <c r="R3748" s="19">
        <v>6100</v>
      </c>
      <c r="S3748" s="19" t="str">
        <f>IF(COUNTIF($B$2:B3748,B3748)&gt;1,"重複","")</f>
        <v/>
      </c>
      <c r="T3748" s="19" t="s">
        <v>11124</v>
      </c>
    </row>
    <row r="3749" spans="1:20" s="19" customFormat="1" hidden="1">
      <c r="A3749" s="19">
        <v>720080166</v>
      </c>
      <c r="B3749" s="19">
        <v>20094103</v>
      </c>
      <c r="C3749" s="19" t="s">
        <v>13611</v>
      </c>
      <c r="D3749" s="19" t="s">
        <v>13612</v>
      </c>
      <c r="E3749" s="20">
        <v>39667</v>
      </c>
      <c r="F3749" s="20">
        <v>39903</v>
      </c>
      <c r="G3749" s="19" t="s">
        <v>12416</v>
      </c>
      <c r="H3749" s="19" t="s">
        <v>76</v>
      </c>
      <c r="I3749" s="19" t="s">
        <v>1780</v>
      </c>
      <c r="O3749" s="19" t="s">
        <v>10776</v>
      </c>
      <c r="P3749" s="20"/>
      <c r="R3749" s="19">
        <v>0</v>
      </c>
      <c r="S3749" s="19" t="str">
        <f>IF(COUNTIF($B$2:B3749,B3749)&gt;1,"重複","")</f>
        <v/>
      </c>
      <c r="T3749" s="19" t="s">
        <v>12418</v>
      </c>
    </row>
    <row r="3750" spans="1:20" s="19" customFormat="1" hidden="1">
      <c r="A3750" s="19">
        <v>720080167</v>
      </c>
      <c r="B3750" s="19">
        <v>20094112</v>
      </c>
      <c r="C3750" s="19" t="s">
        <v>13613</v>
      </c>
      <c r="D3750" s="19" t="s">
        <v>13614</v>
      </c>
      <c r="E3750" s="20">
        <v>39667</v>
      </c>
      <c r="F3750" s="20">
        <v>39903</v>
      </c>
      <c r="G3750" s="19" t="s">
        <v>12416</v>
      </c>
      <c r="H3750" s="19" t="s">
        <v>76</v>
      </c>
      <c r="I3750" s="19" t="s">
        <v>1780</v>
      </c>
      <c r="O3750" s="19" t="s">
        <v>10776</v>
      </c>
      <c r="P3750" s="20"/>
      <c r="R3750" s="19">
        <v>0</v>
      </c>
      <c r="S3750" s="19" t="str">
        <f>IF(COUNTIF($B$2:B3750,B3750)&gt;1,"重複","")</f>
        <v/>
      </c>
      <c r="T3750" s="19" t="s">
        <v>12418</v>
      </c>
    </row>
    <row r="3751" spans="1:20" s="19" customFormat="1" hidden="1">
      <c r="A3751" s="19">
        <v>720080168</v>
      </c>
      <c r="B3751" s="19">
        <v>20094121</v>
      </c>
      <c r="C3751" s="19" t="s">
        <v>13615</v>
      </c>
      <c r="D3751" s="19" t="s">
        <v>13616</v>
      </c>
      <c r="E3751" s="20">
        <v>39667</v>
      </c>
      <c r="F3751" s="20">
        <v>39903</v>
      </c>
      <c r="G3751" s="19" t="s">
        <v>12416</v>
      </c>
      <c r="H3751" s="19" t="s">
        <v>76</v>
      </c>
      <c r="I3751" s="19" t="s">
        <v>1780</v>
      </c>
      <c r="O3751" s="19" t="s">
        <v>10776</v>
      </c>
      <c r="P3751" s="20"/>
      <c r="R3751" s="19">
        <v>0</v>
      </c>
      <c r="S3751" s="19" t="str">
        <f>IF(COUNTIF($B$2:B3751,B3751)&gt;1,"重複","")</f>
        <v/>
      </c>
      <c r="T3751" s="19" t="s">
        <v>12418</v>
      </c>
    </row>
    <row r="3752" spans="1:20" s="19" customFormat="1" hidden="1">
      <c r="A3752" s="19">
        <v>720080169</v>
      </c>
      <c r="B3752" s="19">
        <v>20094131</v>
      </c>
      <c r="C3752" s="19" t="s">
        <v>13617</v>
      </c>
      <c r="D3752" s="19" t="s">
        <v>13618</v>
      </c>
      <c r="E3752" s="20">
        <v>39661</v>
      </c>
      <c r="F3752" s="20">
        <v>39903</v>
      </c>
      <c r="G3752" s="19" t="s">
        <v>12416</v>
      </c>
      <c r="H3752" s="19" t="s">
        <v>76</v>
      </c>
      <c r="I3752" s="19" t="s">
        <v>2309</v>
      </c>
      <c r="O3752" s="19" t="s">
        <v>10776</v>
      </c>
      <c r="P3752" s="20"/>
      <c r="R3752" s="19">
        <v>0</v>
      </c>
      <c r="S3752" s="19" t="str">
        <f>IF(COUNTIF($B$2:B3752,B3752)&gt;1,"重複","")</f>
        <v/>
      </c>
      <c r="T3752" s="19" t="s">
        <v>12418</v>
      </c>
    </row>
    <row r="3753" spans="1:20" s="19" customFormat="1" hidden="1">
      <c r="A3753" s="19">
        <v>720080170</v>
      </c>
      <c r="B3753" s="19">
        <v>20094256</v>
      </c>
      <c r="C3753" s="19" t="s">
        <v>2942</v>
      </c>
      <c r="D3753" s="19" t="s">
        <v>2943</v>
      </c>
      <c r="E3753" s="20">
        <v>39692</v>
      </c>
      <c r="F3753" s="20">
        <v>39903</v>
      </c>
      <c r="G3753" s="19" t="s">
        <v>75</v>
      </c>
      <c r="H3753" s="19" t="s">
        <v>43</v>
      </c>
      <c r="I3753" s="19" t="s">
        <v>10927</v>
      </c>
      <c r="O3753" s="19" t="s">
        <v>10771</v>
      </c>
      <c r="P3753" s="20">
        <v>41395</v>
      </c>
      <c r="Q3753" s="19" t="s">
        <v>29</v>
      </c>
      <c r="R3753" s="19">
        <v>6100</v>
      </c>
      <c r="S3753" s="19" t="str">
        <f>IF(COUNTIF($B$2:B3753,B3753)&gt;1,"重複","")</f>
        <v/>
      </c>
      <c r="T3753" s="19" t="s">
        <v>11124</v>
      </c>
    </row>
    <row r="3754" spans="1:20" s="19" customFormat="1" hidden="1">
      <c r="A3754" s="19">
        <v>720080171</v>
      </c>
      <c r="B3754" s="19">
        <v>20094265</v>
      </c>
      <c r="C3754" s="19" t="s">
        <v>5777</v>
      </c>
      <c r="D3754" s="19" t="s">
        <v>5778</v>
      </c>
      <c r="E3754" s="20">
        <v>39692</v>
      </c>
      <c r="F3754" s="20">
        <v>39903</v>
      </c>
      <c r="G3754" s="19" t="s">
        <v>75</v>
      </c>
      <c r="H3754" s="19" t="s">
        <v>43</v>
      </c>
      <c r="I3754" s="19" t="s">
        <v>238</v>
      </c>
      <c r="O3754" s="19" t="s">
        <v>10771</v>
      </c>
      <c r="P3754" s="20"/>
      <c r="R3754" s="19">
        <v>6600</v>
      </c>
      <c r="S3754" s="19" t="str">
        <f>IF(COUNTIF($B$2:B3754,B3754)&gt;1,"重複","")</f>
        <v/>
      </c>
      <c r="T3754" s="19" t="s">
        <v>11124</v>
      </c>
    </row>
    <row r="3755" spans="1:20" s="19" customFormat="1" hidden="1">
      <c r="A3755" s="19">
        <v>720080172</v>
      </c>
      <c r="B3755" s="19">
        <v>20094274</v>
      </c>
      <c r="C3755" s="19" t="s">
        <v>5779</v>
      </c>
      <c r="D3755" s="19" t="s">
        <v>5780</v>
      </c>
      <c r="E3755" s="20">
        <v>39692</v>
      </c>
      <c r="F3755" s="20">
        <v>39903</v>
      </c>
      <c r="G3755" s="19" t="s">
        <v>75</v>
      </c>
      <c r="H3755" s="19" t="s">
        <v>43</v>
      </c>
      <c r="I3755" s="19" t="s">
        <v>4676</v>
      </c>
      <c r="O3755" s="19" t="s">
        <v>10771</v>
      </c>
      <c r="P3755" s="20"/>
      <c r="R3755" s="19">
        <v>6600</v>
      </c>
      <c r="S3755" s="19" t="str">
        <f>IF(COUNTIF($B$2:B3755,B3755)&gt;1,"重複","")</f>
        <v/>
      </c>
      <c r="T3755" s="19" t="s">
        <v>11124</v>
      </c>
    </row>
    <row r="3756" spans="1:20" s="19" customFormat="1" hidden="1">
      <c r="A3756" s="19">
        <v>720080173</v>
      </c>
      <c r="B3756" s="19">
        <v>20094283</v>
      </c>
      <c r="C3756" s="19" t="s">
        <v>5781</v>
      </c>
      <c r="D3756" s="19" t="s">
        <v>5782</v>
      </c>
      <c r="E3756" s="20">
        <v>39692</v>
      </c>
      <c r="F3756" s="20">
        <v>39903</v>
      </c>
      <c r="G3756" s="19" t="s">
        <v>75</v>
      </c>
      <c r="H3756" s="19" t="s">
        <v>43</v>
      </c>
      <c r="I3756" s="19" t="s">
        <v>5783</v>
      </c>
      <c r="O3756" s="19" t="s">
        <v>10771</v>
      </c>
      <c r="P3756" s="20"/>
      <c r="R3756" s="19">
        <v>5230</v>
      </c>
      <c r="S3756" s="19" t="str">
        <f>IF(COUNTIF($B$2:B3756,B3756)&gt;1,"重複","")</f>
        <v/>
      </c>
      <c r="T3756" s="19" t="s">
        <v>11124</v>
      </c>
    </row>
    <row r="3757" spans="1:20" s="19" customFormat="1" hidden="1">
      <c r="A3757" s="19">
        <v>720080174</v>
      </c>
      <c r="B3757" s="19">
        <v>20094292</v>
      </c>
      <c r="C3757" s="19" t="s">
        <v>5249</v>
      </c>
      <c r="D3757" s="19" t="s">
        <v>5250</v>
      </c>
      <c r="E3757" s="20">
        <v>39692</v>
      </c>
      <c r="F3757" s="20">
        <v>39903</v>
      </c>
      <c r="G3757" s="19" t="s">
        <v>75</v>
      </c>
      <c r="H3757" s="19" t="s">
        <v>43</v>
      </c>
      <c r="I3757" s="19" t="s">
        <v>5251</v>
      </c>
      <c r="O3757" s="19" t="s">
        <v>10771</v>
      </c>
      <c r="P3757" s="20"/>
      <c r="R3757" s="19">
        <v>6100</v>
      </c>
      <c r="S3757" s="19" t="str">
        <f>IF(COUNTIF($B$2:B3757,B3757)&gt;1,"重複","")</f>
        <v/>
      </c>
      <c r="T3757" s="19" t="s">
        <v>11124</v>
      </c>
    </row>
    <row r="3758" spans="1:20" s="19" customFormat="1" hidden="1">
      <c r="A3758" s="19">
        <v>720080175</v>
      </c>
      <c r="B3758" s="19">
        <v>20094308</v>
      </c>
      <c r="C3758" s="19" t="s">
        <v>5784</v>
      </c>
      <c r="D3758" s="19" t="s">
        <v>5785</v>
      </c>
      <c r="E3758" s="20">
        <v>39692</v>
      </c>
      <c r="F3758" s="20">
        <v>39903</v>
      </c>
      <c r="G3758" s="19" t="s">
        <v>75</v>
      </c>
      <c r="H3758" s="19" t="s">
        <v>43</v>
      </c>
      <c r="I3758" s="19" t="s">
        <v>5786</v>
      </c>
      <c r="O3758" s="19" t="s">
        <v>10771</v>
      </c>
      <c r="P3758" s="20"/>
      <c r="R3758" s="19">
        <v>6100</v>
      </c>
      <c r="S3758" s="19" t="str">
        <f>IF(COUNTIF($B$2:B3758,B3758)&gt;1,"重複","")</f>
        <v/>
      </c>
      <c r="T3758" s="19" t="s">
        <v>11124</v>
      </c>
    </row>
    <row r="3759" spans="1:20" s="19" customFormat="1" hidden="1">
      <c r="A3759" s="19">
        <v>720080176</v>
      </c>
      <c r="B3759" s="19">
        <v>20094317</v>
      </c>
      <c r="C3759" s="19" t="s">
        <v>3841</v>
      </c>
      <c r="D3759" s="19" t="s">
        <v>3842</v>
      </c>
      <c r="E3759" s="20">
        <v>39692</v>
      </c>
      <c r="F3759" s="20">
        <v>39903</v>
      </c>
      <c r="G3759" s="19" t="s">
        <v>75</v>
      </c>
      <c r="H3759" s="19" t="s">
        <v>43</v>
      </c>
      <c r="I3759" s="19" t="s">
        <v>2329</v>
      </c>
      <c r="O3759" s="19" t="s">
        <v>10771</v>
      </c>
      <c r="P3759" s="20"/>
      <c r="R3759" s="19">
        <v>5230</v>
      </c>
      <c r="S3759" s="19" t="str">
        <f>IF(COUNTIF($B$2:B3759,B3759)&gt;1,"重複","")</f>
        <v/>
      </c>
      <c r="T3759" s="19" t="s">
        <v>11124</v>
      </c>
    </row>
    <row r="3760" spans="1:20" s="19" customFormat="1" hidden="1">
      <c r="A3760" s="19">
        <v>720080177</v>
      </c>
      <c r="B3760" s="19">
        <v>20093989</v>
      </c>
      <c r="C3760" s="19" t="s">
        <v>13619</v>
      </c>
      <c r="D3760" s="19" t="s">
        <v>13620</v>
      </c>
      <c r="E3760" s="20">
        <v>39664</v>
      </c>
      <c r="F3760" s="20">
        <v>39903</v>
      </c>
      <c r="G3760" s="19" t="s">
        <v>12416</v>
      </c>
      <c r="H3760" s="19" t="s">
        <v>94</v>
      </c>
      <c r="I3760" s="19" t="s">
        <v>13621</v>
      </c>
      <c r="O3760" s="19" t="s">
        <v>10768</v>
      </c>
      <c r="P3760" s="20"/>
      <c r="R3760" s="19">
        <v>0</v>
      </c>
      <c r="S3760" s="19" t="str">
        <f>IF(COUNTIF($B$2:B3760,B3760)&gt;1,"重複","")</f>
        <v/>
      </c>
      <c r="T3760" s="19" t="s">
        <v>12418</v>
      </c>
    </row>
    <row r="3761" spans="1:20" s="19" customFormat="1" hidden="1">
      <c r="A3761" s="19">
        <v>720080178</v>
      </c>
      <c r="B3761" s="19">
        <v>20094362</v>
      </c>
      <c r="C3761" s="19" t="s">
        <v>4462</v>
      </c>
      <c r="D3761" s="19" t="s">
        <v>4463</v>
      </c>
      <c r="E3761" s="20">
        <v>39712</v>
      </c>
      <c r="F3761" s="20">
        <v>39903</v>
      </c>
      <c r="G3761" s="19" t="s">
        <v>75</v>
      </c>
      <c r="H3761" s="19" t="s">
        <v>76</v>
      </c>
      <c r="I3761" s="19" t="s">
        <v>2074</v>
      </c>
      <c r="O3761" s="19" t="s">
        <v>10776</v>
      </c>
      <c r="P3761" s="20"/>
      <c r="R3761" s="19">
        <v>6600</v>
      </c>
      <c r="S3761" s="19" t="str">
        <f>IF(COUNTIF($B$2:B3761,B3761)&gt;1,"重複","")</f>
        <v/>
      </c>
      <c r="T3761" s="19" t="s">
        <v>11124</v>
      </c>
    </row>
    <row r="3762" spans="1:20" s="19" customFormat="1" hidden="1">
      <c r="A3762" s="19">
        <v>720080179</v>
      </c>
      <c r="B3762" s="19">
        <v>20094405</v>
      </c>
      <c r="C3762" s="19" t="s">
        <v>5696</v>
      </c>
      <c r="D3762" s="19" t="s">
        <v>5697</v>
      </c>
      <c r="E3762" s="20">
        <v>39730</v>
      </c>
      <c r="F3762" s="20">
        <v>39903</v>
      </c>
      <c r="G3762" s="19" t="s">
        <v>75</v>
      </c>
      <c r="H3762" s="19" t="s">
        <v>33</v>
      </c>
      <c r="I3762" s="19" t="s">
        <v>1726</v>
      </c>
      <c r="O3762" s="19" t="s">
        <v>10770</v>
      </c>
      <c r="P3762" s="20"/>
      <c r="R3762" s="19">
        <v>6600</v>
      </c>
      <c r="S3762" s="19" t="str">
        <f>IF(COUNTIF($B$2:B3762,B3762)&gt;1,"重複","")</f>
        <v/>
      </c>
      <c r="T3762" s="19" t="s">
        <v>11124</v>
      </c>
    </row>
    <row r="3763" spans="1:20" s="19" customFormat="1" hidden="1">
      <c r="A3763" s="19">
        <v>720080180</v>
      </c>
      <c r="B3763" s="19">
        <v>20094414</v>
      </c>
      <c r="C3763" s="19" t="s">
        <v>2195</v>
      </c>
      <c r="D3763" s="19" t="s">
        <v>2196</v>
      </c>
      <c r="E3763" s="20">
        <v>39730</v>
      </c>
      <c r="F3763" s="20">
        <v>39903</v>
      </c>
      <c r="G3763" s="19" t="s">
        <v>75</v>
      </c>
      <c r="H3763" s="19" t="s">
        <v>94</v>
      </c>
      <c r="I3763" s="19" t="s">
        <v>11086</v>
      </c>
      <c r="O3763" s="19" t="s">
        <v>10768</v>
      </c>
      <c r="P3763" s="20">
        <v>43010</v>
      </c>
      <c r="Q3763" s="19" t="s">
        <v>29</v>
      </c>
      <c r="R3763" s="19">
        <v>5730</v>
      </c>
      <c r="S3763" s="19" t="str">
        <f>IF(COUNTIF($B$2:B3763,B3763)&gt;1,"重複","")</f>
        <v/>
      </c>
      <c r="T3763" s="19" t="s">
        <v>11124</v>
      </c>
    </row>
    <row r="3764" spans="1:20" s="19" customFormat="1" hidden="1">
      <c r="A3764" s="19">
        <v>720080181</v>
      </c>
      <c r="B3764" s="19">
        <v>20094423</v>
      </c>
      <c r="C3764" s="19" t="s">
        <v>5457</v>
      </c>
      <c r="D3764" s="19" t="s">
        <v>5458</v>
      </c>
      <c r="E3764" s="20">
        <v>39730</v>
      </c>
      <c r="F3764" s="20">
        <v>39903</v>
      </c>
      <c r="G3764" s="19" t="s">
        <v>75</v>
      </c>
      <c r="H3764" s="19" t="s">
        <v>94</v>
      </c>
      <c r="I3764" s="19" t="s">
        <v>1154</v>
      </c>
      <c r="O3764" s="19" t="s">
        <v>10768</v>
      </c>
      <c r="P3764" s="20"/>
      <c r="R3764" s="19">
        <v>4190</v>
      </c>
      <c r="S3764" s="19" t="str">
        <f>IF(COUNTIF($B$2:B3764,B3764)&gt;1,"重複","")</f>
        <v/>
      </c>
      <c r="T3764" s="19" t="s">
        <v>11124</v>
      </c>
    </row>
    <row r="3765" spans="1:20" s="19" customFormat="1" hidden="1">
      <c r="A3765" s="19">
        <v>720080182</v>
      </c>
      <c r="B3765" s="19">
        <v>20187596</v>
      </c>
      <c r="C3765" s="19" t="s">
        <v>291</v>
      </c>
      <c r="D3765" s="19" t="s">
        <v>292</v>
      </c>
      <c r="E3765" s="20">
        <v>43374</v>
      </c>
      <c r="F3765" s="20">
        <v>43555</v>
      </c>
      <c r="G3765" s="19" t="s">
        <v>75</v>
      </c>
      <c r="H3765" s="19" t="s">
        <v>28</v>
      </c>
      <c r="I3765" s="19" t="s">
        <v>293</v>
      </c>
      <c r="O3765" s="19" t="s">
        <v>10787</v>
      </c>
      <c r="P3765" s="20">
        <v>43375</v>
      </c>
      <c r="Q3765" s="19" t="s">
        <v>29</v>
      </c>
      <c r="R3765" s="19">
        <v>4740</v>
      </c>
      <c r="S3765" s="19" t="str">
        <f>IF(COUNTIF($B$2:B3765,B3765)&gt;1,"重複","")</f>
        <v/>
      </c>
      <c r="T3765" s="19" t="s">
        <v>11124</v>
      </c>
    </row>
    <row r="3766" spans="1:20" s="19" customFormat="1" hidden="1">
      <c r="A3766" s="19">
        <v>720080182</v>
      </c>
      <c r="B3766" s="19">
        <v>20107212</v>
      </c>
      <c r="C3766" s="19" t="s">
        <v>291</v>
      </c>
      <c r="D3766" s="19" t="s">
        <v>292</v>
      </c>
      <c r="E3766" s="20">
        <v>40280</v>
      </c>
      <c r="F3766" s="20">
        <v>40633</v>
      </c>
      <c r="G3766" s="19" t="s">
        <v>75</v>
      </c>
      <c r="H3766" s="19" t="s">
        <v>10781</v>
      </c>
      <c r="I3766" s="19" t="s">
        <v>11109</v>
      </c>
      <c r="J3766" s="19" t="s">
        <v>11110</v>
      </c>
      <c r="K3766" s="19" t="s">
        <v>11111</v>
      </c>
      <c r="L3766" s="19" t="s">
        <v>11112</v>
      </c>
      <c r="M3766" s="19" t="s">
        <v>11110</v>
      </c>
      <c r="N3766" s="19" t="s">
        <v>11109</v>
      </c>
      <c r="O3766" s="19" t="s">
        <v>10782</v>
      </c>
      <c r="P3766" s="20">
        <v>43375</v>
      </c>
      <c r="Q3766" s="19" t="s">
        <v>29</v>
      </c>
      <c r="R3766" s="19">
        <v>4190</v>
      </c>
      <c r="S3766" s="19" t="str">
        <f>IF(COUNTIF($B$2:B3766,B3766)&gt;1,"重複","")</f>
        <v/>
      </c>
      <c r="T3766" s="19" t="s">
        <v>11124</v>
      </c>
    </row>
    <row r="3767" spans="1:20" s="19" customFormat="1" hidden="1">
      <c r="A3767" s="19">
        <v>720080182</v>
      </c>
      <c r="B3767" s="19">
        <v>20094432</v>
      </c>
      <c r="C3767" s="19" t="s">
        <v>291</v>
      </c>
      <c r="D3767" s="19" t="s">
        <v>292</v>
      </c>
      <c r="E3767" s="20">
        <v>39730</v>
      </c>
      <c r="F3767" s="20">
        <v>39903</v>
      </c>
      <c r="G3767" s="19" t="s">
        <v>75</v>
      </c>
      <c r="H3767" s="19" t="s">
        <v>94</v>
      </c>
      <c r="I3767" s="19" t="s">
        <v>4601</v>
      </c>
      <c r="O3767" s="19" t="s">
        <v>10768</v>
      </c>
      <c r="P3767" s="20">
        <v>43375</v>
      </c>
      <c r="Q3767" s="19" t="s">
        <v>29</v>
      </c>
      <c r="R3767" s="19">
        <v>4190</v>
      </c>
      <c r="S3767" s="19" t="str">
        <f>IF(COUNTIF($B$2:B3767,B3767)&gt;1,"重複","")</f>
        <v/>
      </c>
      <c r="T3767" s="19" t="s">
        <v>11124</v>
      </c>
    </row>
    <row r="3768" spans="1:20" s="19" customFormat="1" hidden="1">
      <c r="A3768" s="19">
        <v>720080183</v>
      </c>
      <c r="B3768" s="19">
        <v>20094441</v>
      </c>
      <c r="C3768" s="19" t="s">
        <v>968</v>
      </c>
      <c r="D3768" s="19" t="s">
        <v>969</v>
      </c>
      <c r="E3768" s="20">
        <v>39730</v>
      </c>
      <c r="F3768" s="20">
        <v>39903</v>
      </c>
      <c r="G3768" s="19" t="s">
        <v>75</v>
      </c>
      <c r="H3768" s="19" t="s">
        <v>94</v>
      </c>
      <c r="I3768" s="19" t="s">
        <v>970</v>
      </c>
      <c r="O3768" s="19" t="s">
        <v>10768</v>
      </c>
      <c r="P3768" s="20">
        <v>43010</v>
      </c>
      <c r="Q3768" s="19" t="s">
        <v>29</v>
      </c>
      <c r="R3768" s="19">
        <v>4190</v>
      </c>
      <c r="S3768" s="19" t="str">
        <f>IF(COUNTIF($B$2:B3768,B3768)&gt;1,"重複","")</f>
        <v/>
      </c>
      <c r="T3768" s="19" t="s">
        <v>11124</v>
      </c>
    </row>
    <row r="3769" spans="1:20" s="19" customFormat="1" hidden="1">
      <c r="A3769" s="19">
        <v>720080184</v>
      </c>
      <c r="B3769" s="19">
        <v>20094451</v>
      </c>
      <c r="C3769" s="19" t="s">
        <v>5698</v>
      </c>
      <c r="D3769" s="19" t="s">
        <v>5699</v>
      </c>
      <c r="E3769" s="20">
        <v>39730</v>
      </c>
      <c r="F3769" s="20">
        <v>39903</v>
      </c>
      <c r="G3769" s="19" t="s">
        <v>75</v>
      </c>
      <c r="H3769" s="19" t="s">
        <v>94</v>
      </c>
      <c r="I3769" s="19" t="s">
        <v>5669</v>
      </c>
      <c r="O3769" s="19" t="s">
        <v>10768</v>
      </c>
      <c r="P3769" s="20"/>
      <c r="R3769" s="19">
        <v>4740</v>
      </c>
      <c r="S3769" s="19" t="str">
        <f>IF(COUNTIF($B$2:B3769,B3769)&gt;1,"重複","")</f>
        <v/>
      </c>
      <c r="T3769" s="19" t="s">
        <v>11124</v>
      </c>
    </row>
    <row r="3770" spans="1:20" s="19" customFormat="1" hidden="1">
      <c r="A3770" s="19">
        <v>720080185</v>
      </c>
      <c r="B3770" s="19">
        <v>20094460</v>
      </c>
      <c r="C3770" s="19" t="s">
        <v>1926</v>
      </c>
      <c r="D3770" s="19" t="s">
        <v>1927</v>
      </c>
      <c r="E3770" s="20">
        <v>39730</v>
      </c>
      <c r="F3770" s="20">
        <v>39903</v>
      </c>
      <c r="G3770" s="19" t="s">
        <v>75</v>
      </c>
      <c r="H3770" s="19" t="s">
        <v>94</v>
      </c>
      <c r="I3770" s="19" t="s">
        <v>1262</v>
      </c>
      <c r="O3770" s="19" t="s">
        <v>10768</v>
      </c>
      <c r="P3770" s="20">
        <v>41374</v>
      </c>
      <c r="Q3770" s="19" t="s">
        <v>29</v>
      </c>
      <c r="R3770" s="19">
        <v>6230</v>
      </c>
      <c r="S3770" s="19" t="str">
        <f>IF(COUNTIF($B$2:B3770,B3770)&gt;1,"重複","")</f>
        <v/>
      </c>
      <c r="T3770" s="19" t="s">
        <v>11124</v>
      </c>
    </row>
    <row r="3771" spans="1:20" s="19" customFormat="1" hidden="1">
      <c r="A3771" s="19">
        <v>720080186</v>
      </c>
      <c r="B3771" s="19">
        <v>20094479</v>
      </c>
      <c r="C3771" s="19" t="s">
        <v>5700</v>
      </c>
      <c r="D3771" s="19" t="s">
        <v>5701</v>
      </c>
      <c r="E3771" s="20">
        <v>39730</v>
      </c>
      <c r="F3771" s="20">
        <v>39903</v>
      </c>
      <c r="G3771" s="19" t="s">
        <v>75</v>
      </c>
      <c r="H3771" s="19" t="s">
        <v>94</v>
      </c>
      <c r="I3771" s="19" t="s">
        <v>5669</v>
      </c>
      <c r="O3771" s="19" t="s">
        <v>10768</v>
      </c>
      <c r="P3771" s="20"/>
      <c r="R3771" s="19">
        <v>4740</v>
      </c>
      <c r="S3771" s="19" t="str">
        <f>IF(COUNTIF($B$2:B3771,B3771)&gt;1,"重複","")</f>
        <v/>
      </c>
      <c r="T3771" s="19" t="s">
        <v>11124</v>
      </c>
    </row>
    <row r="3772" spans="1:20" s="19" customFormat="1" hidden="1">
      <c r="A3772" s="19">
        <v>720080187</v>
      </c>
      <c r="B3772" s="19">
        <v>20094488</v>
      </c>
      <c r="C3772" s="19" t="s">
        <v>3252</v>
      </c>
      <c r="D3772" s="19" t="s">
        <v>3253</v>
      </c>
      <c r="E3772" s="20">
        <v>39730</v>
      </c>
      <c r="F3772" s="20">
        <v>39903</v>
      </c>
      <c r="G3772" s="19" t="s">
        <v>75</v>
      </c>
      <c r="H3772" s="19" t="s">
        <v>94</v>
      </c>
      <c r="I3772" s="19" t="s">
        <v>1262</v>
      </c>
      <c r="O3772" s="19" t="s">
        <v>10768</v>
      </c>
      <c r="P3772" s="20">
        <v>41374</v>
      </c>
      <c r="Q3772" s="19" t="s">
        <v>29</v>
      </c>
      <c r="R3772" s="19">
        <v>6230</v>
      </c>
      <c r="S3772" s="19" t="str">
        <f>IF(COUNTIF($B$2:B3772,B3772)&gt;1,"重複","")</f>
        <v/>
      </c>
      <c r="T3772" s="19" t="s">
        <v>11124</v>
      </c>
    </row>
    <row r="3773" spans="1:20" s="19" customFormat="1" hidden="1">
      <c r="A3773" s="19">
        <v>720080189</v>
      </c>
      <c r="B3773" s="19">
        <v>20094502</v>
      </c>
      <c r="C3773" s="19" t="s">
        <v>13622</v>
      </c>
      <c r="D3773" s="19" t="s">
        <v>13623</v>
      </c>
      <c r="E3773" s="20">
        <v>39730</v>
      </c>
      <c r="F3773" s="20">
        <v>39903</v>
      </c>
      <c r="G3773" s="19" t="s">
        <v>12416</v>
      </c>
      <c r="H3773" s="19" t="s">
        <v>119</v>
      </c>
      <c r="I3773" s="19" t="s">
        <v>1510</v>
      </c>
      <c r="O3773" s="19" t="s">
        <v>10792</v>
      </c>
      <c r="P3773" s="20"/>
      <c r="R3773" s="19">
        <v>0</v>
      </c>
      <c r="S3773" s="19" t="str">
        <f>IF(COUNTIF($B$2:B3773,B3773)&gt;1,"重複","")</f>
        <v/>
      </c>
      <c r="T3773" s="19" t="s">
        <v>12418</v>
      </c>
    </row>
    <row r="3774" spans="1:20" s="19" customFormat="1" hidden="1">
      <c r="A3774" s="19">
        <v>720080190</v>
      </c>
      <c r="B3774" s="19">
        <v>20136662</v>
      </c>
      <c r="C3774" s="19" t="s">
        <v>3528</v>
      </c>
      <c r="D3774" s="19" t="s">
        <v>3529</v>
      </c>
      <c r="E3774" s="20">
        <v>41498</v>
      </c>
      <c r="F3774" s="20">
        <v>41729</v>
      </c>
      <c r="G3774" s="19" t="s">
        <v>75</v>
      </c>
      <c r="H3774" s="19" t="s">
        <v>94</v>
      </c>
      <c r="I3774" s="19" t="s">
        <v>3530</v>
      </c>
      <c r="O3774" s="19" t="s">
        <v>10768</v>
      </c>
      <c r="P3774" s="20">
        <v>41498</v>
      </c>
      <c r="Q3774" s="19" t="s">
        <v>29</v>
      </c>
      <c r="R3774" s="19">
        <v>6230</v>
      </c>
      <c r="S3774" s="19" t="str">
        <f>IF(COUNTIF($B$2:B3774,B3774)&gt;1,"重複","")</f>
        <v/>
      </c>
      <c r="T3774" s="19" t="s">
        <v>11124</v>
      </c>
    </row>
    <row r="3775" spans="1:20" s="19" customFormat="1" hidden="1">
      <c r="A3775" s="19">
        <v>720080190</v>
      </c>
      <c r="B3775" s="19">
        <v>20094511</v>
      </c>
      <c r="C3775" s="19" t="s">
        <v>3528</v>
      </c>
      <c r="D3775" s="19" t="s">
        <v>3529</v>
      </c>
      <c r="E3775" s="20">
        <v>39730</v>
      </c>
      <c r="F3775" s="20">
        <v>39903</v>
      </c>
      <c r="G3775" s="19" t="s">
        <v>75</v>
      </c>
      <c r="H3775" s="19" t="s">
        <v>119</v>
      </c>
      <c r="I3775" s="19" t="s">
        <v>1510</v>
      </c>
      <c r="O3775" s="19" t="s">
        <v>10792</v>
      </c>
      <c r="P3775" s="20"/>
      <c r="R3775" s="19">
        <v>5730</v>
      </c>
      <c r="S3775" s="19" t="str">
        <f>IF(COUNTIF($B$2:B3775,B3775)&gt;1,"重複","")</f>
        <v/>
      </c>
      <c r="T3775" s="19" t="s">
        <v>11124</v>
      </c>
    </row>
    <row r="3776" spans="1:20" s="19" customFormat="1" hidden="1">
      <c r="A3776" s="19">
        <v>720080191</v>
      </c>
      <c r="B3776" s="19">
        <v>20094521</v>
      </c>
      <c r="C3776" s="19" t="s">
        <v>5702</v>
      </c>
      <c r="D3776" s="19" t="s">
        <v>5703</v>
      </c>
      <c r="E3776" s="20">
        <v>39730</v>
      </c>
      <c r="F3776" s="20">
        <v>39903</v>
      </c>
      <c r="G3776" s="19" t="s">
        <v>75</v>
      </c>
      <c r="H3776" s="19" t="s">
        <v>119</v>
      </c>
      <c r="I3776" s="19" t="s">
        <v>1510</v>
      </c>
      <c r="O3776" s="19" t="s">
        <v>10792</v>
      </c>
      <c r="P3776" s="20"/>
      <c r="R3776" s="19">
        <v>5230</v>
      </c>
      <c r="S3776" s="19" t="str">
        <f>IF(COUNTIF($B$2:B3776,B3776)&gt;1,"重複","")</f>
        <v/>
      </c>
      <c r="T3776" s="19" t="s">
        <v>11124</v>
      </c>
    </row>
    <row r="3777" spans="1:20" s="19" customFormat="1" hidden="1">
      <c r="A3777" s="19">
        <v>720080192</v>
      </c>
      <c r="B3777" s="19">
        <v>20094530</v>
      </c>
      <c r="C3777" s="19" t="s">
        <v>4602</v>
      </c>
      <c r="D3777" s="19" t="s">
        <v>4603</v>
      </c>
      <c r="E3777" s="20">
        <v>39730</v>
      </c>
      <c r="F3777" s="20">
        <v>39903</v>
      </c>
      <c r="G3777" s="19" t="s">
        <v>75</v>
      </c>
      <c r="H3777" s="19" t="s">
        <v>119</v>
      </c>
      <c r="I3777" s="19" t="s">
        <v>1510</v>
      </c>
      <c r="O3777" s="19" t="s">
        <v>10792</v>
      </c>
      <c r="P3777" s="20"/>
      <c r="R3777" s="19">
        <v>4740</v>
      </c>
      <c r="S3777" s="19" t="str">
        <f>IF(COUNTIF($B$2:B3777,B3777)&gt;1,"重複","")</f>
        <v/>
      </c>
      <c r="T3777" s="19" t="s">
        <v>11124</v>
      </c>
    </row>
    <row r="3778" spans="1:20" s="19" customFormat="1" hidden="1">
      <c r="A3778" s="19">
        <v>720080193</v>
      </c>
      <c r="B3778" s="19">
        <v>20094549</v>
      </c>
      <c r="C3778" s="19" t="s">
        <v>5727</v>
      </c>
      <c r="D3778" s="19" t="s">
        <v>5728</v>
      </c>
      <c r="E3778" s="20">
        <v>39726</v>
      </c>
      <c r="F3778" s="20">
        <v>39903</v>
      </c>
      <c r="G3778" s="19" t="s">
        <v>75</v>
      </c>
      <c r="H3778" s="19" t="s">
        <v>28</v>
      </c>
      <c r="I3778" s="19" t="s">
        <v>4667</v>
      </c>
      <c r="O3778" s="19" t="s">
        <v>10787</v>
      </c>
      <c r="P3778" s="20"/>
      <c r="R3778" s="19">
        <v>6600</v>
      </c>
      <c r="S3778" s="19" t="str">
        <f>IF(COUNTIF($B$2:B3778,B3778)&gt;1,"重複","")</f>
        <v/>
      </c>
      <c r="T3778" s="19" t="s">
        <v>11124</v>
      </c>
    </row>
    <row r="3779" spans="1:20" s="19" customFormat="1" hidden="1">
      <c r="A3779" s="19">
        <v>720080194</v>
      </c>
      <c r="B3779" s="19">
        <v>20094558</v>
      </c>
      <c r="C3779" s="19" t="s">
        <v>5729</v>
      </c>
      <c r="D3779" s="19" t="s">
        <v>5730</v>
      </c>
      <c r="E3779" s="20">
        <v>39726</v>
      </c>
      <c r="F3779" s="20">
        <v>39903</v>
      </c>
      <c r="G3779" s="19" t="s">
        <v>75</v>
      </c>
      <c r="H3779" s="19" t="s">
        <v>28</v>
      </c>
      <c r="I3779" s="19" t="s">
        <v>5731</v>
      </c>
      <c r="O3779" s="19" t="s">
        <v>10787</v>
      </c>
      <c r="P3779" s="20"/>
      <c r="R3779" s="19">
        <v>6600</v>
      </c>
      <c r="S3779" s="19" t="str">
        <f>IF(COUNTIF($B$2:B3779,B3779)&gt;1,"重複","")</f>
        <v/>
      </c>
      <c r="T3779" s="19" t="s">
        <v>11124</v>
      </c>
    </row>
    <row r="3780" spans="1:20" s="19" customFormat="1" hidden="1">
      <c r="A3780" s="19">
        <v>720080195</v>
      </c>
      <c r="B3780" s="19">
        <v>20094664</v>
      </c>
      <c r="C3780" s="19" t="s">
        <v>5704</v>
      </c>
      <c r="D3780" s="19" t="s">
        <v>5705</v>
      </c>
      <c r="E3780" s="20">
        <v>39730</v>
      </c>
      <c r="F3780" s="20">
        <v>39903</v>
      </c>
      <c r="G3780" s="19" t="s">
        <v>75</v>
      </c>
      <c r="H3780" s="19" t="s">
        <v>1545</v>
      </c>
      <c r="I3780" s="19" t="s">
        <v>1831</v>
      </c>
      <c r="O3780" s="19" t="s">
        <v>10772</v>
      </c>
      <c r="P3780" s="20"/>
      <c r="R3780" s="19">
        <v>6100</v>
      </c>
      <c r="S3780" s="19" t="str">
        <f>IF(COUNTIF($B$2:B3780,B3780)&gt;1,"重複","")</f>
        <v/>
      </c>
      <c r="T3780" s="19" t="s">
        <v>11124</v>
      </c>
    </row>
    <row r="3781" spans="1:20" s="19" customFormat="1" hidden="1">
      <c r="A3781" s="19">
        <v>720080196</v>
      </c>
      <c r="B3781" s="19">
        <v>20094673</v>
      </c>
      <c r="C3781" s="19" t="s">
        <v>5706</v>
      </c>
      <c r="D3781" s="19" t="s">
        <v>5707</v>
      </c>
      <c r="E3781" s="20">
        <v>39730</v>
      </c>
      <c r="F3781" s="20">
        <v>39903</v>
      </c>
      <c r="G3781" s="19" t="s">
        <v>75</v>
      </c>
      <c r="H3781" s="19" t="s">
        <v>1545</v>
      </c>
      <c r="I3781" s="19" t="s">
        <v>5708</v>
      </c>
      <c r="O3781" s="19" t="s">
        <v>10772</v>
      </c>
      <c r="P3781" s="20"/>
      <c r="R3781" s="19">
        <v>6230</v>
      </c>
      <c r="S3781" s="19" t="str">
        <f>IF(COUNTIF($B$2:B3781,B3781)&gt;1,"重複","")</f>
        <v/>
      </c>
      <c r="T3781" s="19" t="s">
        <v>11124</v>
      </c>
    </row>
    <row r="3782" spans="1:20" s="19" customFormat="1" hidden="1">
      <c r="A3782" s="19">
        <v>720080197</v>
      </c>
      <c r="B3782" s="19">
        <v>20094691</v>
      </c>
      <c r="C3782" s="19" t="s">
        <v>5756</v>
      </c>
      <c r="D3782" s="19" t="s">
        <v>5757</v>
      </c>
      <c r="E3782" s="20">
        <v>39707</v>
      </c>
      <c r="F3782" s="20">
        <v>39903</v>
      </c>
      <c r="G3782" s="19" t="s">
        <v>75</v>
      </c>
      <c r="H3782" s="19" t="s">
        <v>1545</v>
      </c>
      <c r="I3782" s="19" t="s">
        <v>5758</v>
      </c>
      <c r="O3782" s="19" t="s">
        <v>10772</v>
      </c>
      <c r="P3782" s="20"/>
      <c r="R3782" s="19">
        <v>4740</v>
      </c>
      <c r="S3782" s="19" t="str">
        <f>IF(COUNTIF($B$2:B3782,B3782)&gt;1,"重複","")</f>
        <v/>
      </c>
      <c r="T3782" s="19" t="s">
        <v>11124</v>
      </c>
    </row>
    <row r="3783" spans="1:20" s="19" customFormat="1" hidden="1">
      <c r="A3783" s="19">
        <v>720080198</v>
      </c>
      <c r="B3783" s="19">
        <v>20094707</v>
      </c>
      <c r="C3783" s="19" t="s">
        <v>5759</v>
      </c>
      <c r="D3783" s="19" t="s">
        <v>5760</v>
      </c>
      <c r="E3783" s="20">
        <v>39707</v>
      </c>
      <c r="F3783" s="20">
        <v>39903</v>
      </c>
      <c r="G3783" s="19" t="s">
        <v>75</v>
      </c>
      <c r="H3783" s="19" t="s">
        <v>1545</v>
      </c>
      <c r="I3783" s="19" t="s">
        <v>5758</v>
      </c>
      <c r="O3783" s="19" t="s">
        <v>10772</v>
      </c>
      <c r="P3783" s="20"/>
      <c r="R3783" s="19">
        <v>6230</v>
      </c>
      <c r="S3783" s="19" t="str">
        <f>IF(COUNTIF($B$2:B3783,B3783)&gt;1,"重複","")</f>
        <v/>
      </c>
      <c r="T3783" s="19" t="s">
        <v>11124</v>
      </c>
    </row>
    <row r="3784" spans="1:20" s="19" customFormat="1" hidden="1">
      <c r="A3784" s="19">
        <v>720080199</v>
      </c>
      <c r="B3784" s="19">
        <v>20094725</v>
      </c>
      <c r="C3784" s="19" t="s">
        <v>5712</v>
      </c>
      <c r="D3784" s="19" t="s">
        <v>5713</v>
      </c>
      <c r="E3784" s="20">
        <v>39730</v>
      </c>
      <c r="F3784" s="20">
        <v>39903</v>
      </c>
      <c r="G3784" s="19" t="s">
        <v>75</v>
      </c>
      <c r="H3784" s="19" t="s">
        <v>94</v>
      </c>
      <c r="I3784" s="19" t="s">
        <v>2413</v>
      </c>
      <c r="O3784" s="19" t="s">
        <v>10768</v>
      </c>
      <c r="P3784" s="20"/>
      <c r="R3784" s="19">
        <v>6230</v>
      </c>
      <c r="S3784" s="19" t="str">
        <f>IF(COUNTIF($B$2:B3784,B3784)&gt;1,"重複","")</f>
        <v/>
      </c>
      <c r="T3784" s="19" t="s">
        <v>11124</v>
      </c>
    </row>
    <row r="3785" spans="1:20" s="19" customFormat="1" hidden="1">
      <c r="A3785" s="19">
        <v>720080200</v>
      </c>
      <c r="B3785" s="19">
        <v>20094734</v>
      </c>
      <c r="C3785" s="19" t="s">
        <v>5265</v>
      </c>
      <c r="D3785" s="19" t="s">
        <v>5266</v>
      </c>
      <c r="E3785" s="20">
        <v>39695</v>
      </c>
      <c r="F3785" s="20">
        <v>39903</v>
      </c>
      <c r="G3785" s="19" t="s">
        <v>75</v>
      </c>
      <c r="H3785" s="19" t="s">
        <v>28</v>
      </c>
      <c r="I3785" s="19" t="s">
        <v>5267</v>
      </c>
      <c r="O3785" s="19" t="s">
        <v>10787</v>
      </c>
      <c r="P3785" s="20"/>
      <c r="R3785" s="19">
        <v>6600</v>
      </c>
      <c r="S3785" s="19" t="str">
        <f>IF(COUNTIF($B$2:B3785,B3785)&gt;1,"重複","")</f>
        <v/>
      </c>
      <c r="T3785" s="19" t="s">
        <v>11124</v>
      </c>
    </row>
    <row r="3786" spans="1:20" s="19" customFormat="1" hidden="1">
      <c r="A3786" s="19">
        <v>720080202</v>
      </c>
      <c r="B3786" s="19">
        <v>20094771</v>
      </c>
      <c r="C3786" s="19" t="s">
        <v>2658</v>
      </c>
      <c r="D3786" s="19" t="s">
        <v>2659</v>
      </c>
      <c r="E3786" s="20">
        <v>39730</v>
      </c>
      <c r="F3786" s="20">
        <v>39903</v>
      </c>
      <c r="G3786" s="19" t="s">
        <v>75</v>
      </c>
      <c r="H3786" s="19" t="s">
        <v>2660</v>
      </c>
      <c r="I3786" s="19" t="s">
        <v>2118</v>
      </c>
      <c r="O3786" s="19" t="s">
        <v>10769</v>
      </c>
      <c r="P3786" s="20">
        <v>42283</v>
      </c>
      <c r="Q3786" s="19" t="s">
        <v>29</v>
      </c>
      <c r="R3786" s="19">
        <v>5730</v>
      </c>
      <c r="S3786" s="19" t="str">
        <f>IF(COUNTIF($B$2:B3786,B3786)&gt;1,"重複","")</f>
        <v/>
      </c>
      <c r="T3786" s="19" t="s">
        <v>11124</v>
      </c>
    </row>
    <row r="3787" spans="1:20" s="19" customFormat="1" hidden="1">
      <c r="A3787" s="19">
        <v>720080203</v>
      </c>
      <c r="B3787" s="19">
        <v>20094780</v>
      </c>
      <c r="C3787" s="19" t="s">
        <v>13624</v>
      </c>
      <c r="D3787" s="19" t="s">
        <v>13625</v>
      </c>
      <c r="E3787" s="20">
        <v>39730</v>
      </c>
      <c r="F3787" s="20">
        <v>39903</v>
      </c>
      <c r="G3787" s="19" t="s">
        <v>12416</v>
      </c>
      <c r="H3787" s="19" t="s">
        <v>2660</v>
      </c>
      <c r="I3787" s="19" t="s">
        <v>2118</v>
      </c>
      <c r="O3787" s="19" t="s">
        <v>10769</v>
      </c>
      <c r="P3787" s="20"/>
      <c r="R3787" s="19">
        <v>0</v>
      </c>
      <c r="S3787" s="19" t="str">
        <f>IF(COUNTIF($B$2:B3787,B3787)&gt;1,"重複","")</f>
        <v/>
      </c>
      <c r="T3787" s="19" t="s">
        <v>12418</v>
      </c>
    </row>
    <row r="3788" spans="1:20" s="19" customFormat="1" hidden="1">
      <c r="A3788" s="19">
        <v>720080204</v>
      </c>
      <c r="B3788" s="19">
        <v>20094799</v>
      </c>
      <c r="C3788" s="19" t="s">
        <v>5160</v>
      </c>
      <c r="D3788" s="19" t="s">
        <v>5161</v>
      </c>
      <c r="E3788" s="20">
        <v>39730</v>
      </c>
      <c r="F3788" s="20">
        <v>39903</v>
      </c>
      <c r="G3788" s="19" t="s">
        <v>75</v>
      </c>
      <c r="H3788" s="19" t="s">
        <v>2660</v>
      </c>
      <c r="I3788" s="19" t="s">
        <v>2118</v>
      </c>
      <c r="O3788" s="19" t="s">
        <v>10769</v>
      </c>
      <c r="P3788" s="20"/>
      <c r="R3788" s="19">
        <v>6600</v>
      </c>
      <c r="S3788" s="19" t="str">
        <f>IF(COUNTIF($B$2:B3788,B3788)&gt;1,"重複","")</f>
        <v/>
      </c>
      <c r="T3788" s="19" t="s">
        <v>11124</v>
      </c>
    </row>
    <row r="3789" spans="1:20" s="19" customFormat="1" hidden="1">
      <c r="A3789" s="19">
        <v>720080205</v>
      </c>
      <c r="B3789" s="19">
        <v>20094804</v>
      </c>
      <c r="C3789" s="19" t="s">
        <v>13626</v>
      </c>
      <c r="D3789" s="19" t="s">
        <v>13627</v>
      </c>
      <c r="E3789" s="20">
        <v>39730</v>
      </c>
      <c r="F3789" s="20">
        <v>39903</v>
      </c>
      <c r="G3789" s="19" t="s">
        <v>12416</v>
      </c>
      <c r="H3789" s="19" t="s">
        <v>2660</v>
      </c>
      <c r="I3789" s="19" t="s">
        <v>2118</v>
      </c>
      <c r="O3789" s="19" t="s">
        <v>10769</v>
      </c>
      <c r="P3789" s="20"/>
      <c r="R3789" s="19">
        <v>5730</v>
      </c>
      <c r="S3789" s="19" t="str">
        <f>IF(COUNTIF($B$2:B3789,B3789)&gt;1,"重複","")</f>
        <v/>
      </c>
      <c r="T3789" s="19" t="s">
        <v>12418</v>
      </c>
    </row>
    <row r="3790" spans="1:20" s="19" customFormat="1" hidden="1">
      <c r="A3790" s="19">
        <v>720080206</v>
      </c>
      <c r="B3790" s="19">
        <v>20094813</v>
      </c>
      <c r="C3790" s="19" t="s">
        <v>5714</v>
      </c>
      <c r="D3790" s="19" t="s">
        <v>5715</v>
      </c>
      <c r="E3790" s="20">
        <v>39730</v>
      </c>
      <c r="F3790" s="20">
        <v>39903</v>
      </c>
      <c r="G3790" s="19" t="s">
        <v>75</v>
      </c>
      <c r="H3790" s="19" t="s">
        <v>2660</v>
      </c>
      <c r="I3790" s="19" t="s">
        <v>2118</v>
      </c>
      <c r="O3790" s="19" t="s">
        <v>10769</v>
      </c>
      <c r="P3790" s="20"/>
      <c r="R3790" s="19">
        <v>6230</v>
      </c>
      <c r="S3790" s="19" t="str">
        <f>IF(COUNTIF($B$2:B3790,B3790)&gt;1,"重複","")</f>
        <v/>
      </c>
      <c r="T3790" s="19" t="s">
        <v>11124</v>
      </c>
    </row>
    <row r="3791" spans="1:20" s="19" customFormat="1" hidden="1">
      <c r="A3791" s="19">
        <v>720080207</v>
      </c>
      <c r="B3791" s="19">
        <v>20094822</v>
      </c>
      <c r="C3791" s="19" t="s">
        <v>5716</v>
      </c>
      <c r="D3791" s="19" t="s">
        <v>5717</v>
      </c>
      <c r="E3791" s="20">
        <v>39730</v>
      </c>
      <c r="F3791" s="20">
        <v>39903</v>
      </c>
      <c r="G3791" s="19" t="s">
        <v>75</v>
      </c>
      <c r="H3791" s="19" t="s">
        <v>2660</v>
      </c>
      <c r="I3791" s="19" t="s">
        <v>2118</v>
      </c>
      <c r="O3791" s="19" t="s">
        <v>10769</v>
      </c>
      <c r="P3791" s="20"/>
      <c r="R3791" s="19">
        <v>5230</v>
      </c>
      <c r="S3791" s="19" t="str">
        <f>IF(COUNTIF($B$2:B3791,B3791)&gt;1,"重複","")</f>
        <v/>
      </c>
      <c r="T3791" s="19" t="s">
        <v>11124</v>
      </c>
    </row>
    <row r="3792" spans="1:20" s="19" customFormat="1" hidden="1">
      <c r="A3792" s="19">
        <v>720080208</v>
      </c>
      <c r="B3792" s="19">
        <v>20094831</v>
      </c>
      <c r="C3792" s="19" t="s">
        <v>5162</v>
      </c>
      <c r="D3792" s="19" t="s">
        <v>5163</v>
      </c>
      <c r="E3792" s="20">
        <v>39730</v>
      </c>
      <c r="F3792" s="20">
        <v>39903</v>
      </c>
      <c r="G3792" s="19" t="s">
        <v>75</v>
      </c>
      <c r="H3792" s="19" t="s">
        <v>2660</v>
      </c>
      <c r="I3792" s="19" t="s">
        <v>2118</v>
      </c>
      <c r="O3792" s="19" t="s">
        <v>10769</v>
      </c>
      <c r="P3792" s="20"/>
      <c r="R3792" s="19">
        <v>5230</v>
      </c>
      <c r="S3792" s="19" t="str">
        <f>IF(COUNTIF($B$2:B3792,B3792)&gt;1,"重複","")</f>
        <v/>
      </c>
      <c r="T3792" s="19" t="s">
        <v>11124</v>
      </c>
    </row>
    <row r="3793" spans="1:20" s="19" customFormat="1" hidden="1">
      <c r="A3793" s="19">
        <v>720080209</v>
      </c>
      <c r="B3793" s="19">
        <v>20094841</v>
      </c>
      <c r="C3793" s="19" t="s">
        <v>5204</v>
      </c>
      <c r="D3793" s="19" t="s">
        <v>5205</v>
      </c>
      <c r="E3793" s="20">
        <v>39730</v>
      </c>
      <c r="F3793" s="20">
        <v>39903</v>
      </c>
      <c r="G3793" s="19" t="s">
        <v>75</v>
      </c>
      <c r="H3793" s="19" t="s">
        <v>2660</v>
      </c>
      <c r="I3793" s="19" t="s">
        <v>2118</v>
      </c>
      <c r="O3793" s="19" t="s">
        <v>10769</v>
      </c>
      <c r="P3793" s="20"/>
      <c r="R3793" s="19">
        <v>6230</v>
      </c>
      <c r="S3793" s="19" t="str">
        <f>IF(COUNTIF($B$2:B3793,B3793)&gt;1,"重複","")</f>
        <v/>
      </c>
      <c r="T3793" s="19" t="s">
        <v>11124</v>
      </c>
    </row>
    <row r="3794" spans="1:20" s="19" customFormat="1" hidden="1">
      <c r="A3794" s="19">
        <v>720080210</v>
      </c>
      <c r="B3794" s="19">
        <v>20094850</v>
      </c>
      <c r="C3794" s="19" t="s">
        <v>5206</v>
      </c>
      <c r="D3794" s="19" t="s">
        <v>5207</v>
      </c>
      <c r="E3794" s="20">
        <v>39730</v>
      </c>
      <c r="F3794" s="20">
        <v>39903</v>
      </c>
      <c r="G3794" s="19" t="s">
        <v>75</v>
      </c>
      <c r="H3794" s="19" t="s">
        <v>2660</v>
      </c>
      <c r="I3794" s="19" t="s">
        <v>2118</v>
      </c>
      <c r="O3794" s="19" t="s">
        <v>10769</v>
      </c>
      <c r="P3794" s="20"/>
      <c r="R3794" s="19">
        <v>6230</v>
      </c>
      <c r="S3794" s="19" t="str">
        <f>IF(COUNTIF($B$2:B3794,B3794)&gt;1,"重複","")</f>
        <v/>
      </c>
      <c r="T3794" s="19" t="s">
        <v>11124</v>
      </c>
    </row>
    <row r="3795" spans="1:20" s="19" customFormat="1" hidden="1">
      <c r="A3795" s="19">
        <v>720080211</v>
      </c>
      <c r="B3795" s="19">
        <v>20094896</v>
      </c>
      <c r="C3795" s="19" t="s">
        <v>5720</v>
      </c>
      <c r="D3795" s="19" t="s">
        <v>5721</v>
      </c>
      <c r="E3795" s="20">
        <v>39730</v>
      </c>
      <c r="F3795" s="20">
        <v>39903</v>
      </c>
      <c r="G3795" s="19" t="s">
        <v>75</v>
      </c>
      <c r="H3795" s="19" t="s">
        <v>2660</v>
      </c>
      <c r="I3795" s="19" t="s">
        <v>2118</v>
      </c>
      <c r="O3795" s="19" t="s">
        <v>10769</v>
      </c>
      <c r="P3795" s="20"/>
      <c r="R3795" s="19">
        <v>6600</v>
      </c>
      <c r="S3795" s="19" t="str">
        <f>IF(COUNTIF($B$2:B3795,B3795)&gt;1,"重複","")</f>
        <v/>
      </c>
      <c r="T3795" s="19" t="s">
        <v>11124</v>
      </c>
    </row>
    <row r="3796" spans="1:20" s="19" customFormat="1" hidden="1">
      <c r="A3796" s="19">
        <v>720080212</v>
      </c>
      <c r="B3796" s="19">
        <v>20094878</v>
      </c>
      <c r="C3796" s="19" t="s">
        <v>5718</v>
      </c>
      <c r="D3796" s="19" t="s">
        <v>5719</v>
      </c>
      <c r="E3796" s="20">
        <v>39730</v>
      </c>
      <c r="F3796" s="20">
        <v>39903</v>
      </c>
      <c r="G3796" s="19" t="s">
        <v>75</v>
      </c>
      <c r="H3796" s="19" t="s">
        <v>2660</v>
      </c>
      <c r="I3796" s="19" t="s">
        <v>2118</v>
      </c>
      <c r="O3796" s="19" t="s">
        <v>10769</v>
      </c>
      <c r="P3796" s="20"/>
      <c r="R3796" s="19">
        <v>6100</v>
      </c>
      <c r="S3796" s="19" t="str">
        <f>IF(COUNTIF($B$2:B3796,B3796)&gt;1,"重複","")</f>
        <v/>
      </c>
      <c r="T3796" s="19" t="s">
        <v>11124</v>
      </c>
    </row>
    <row r="3797" spans="1:20" s="19" customFormat="1" hidden="1">
      <c r="A3797" s="19">
        <v>720080213</v>
      </c>
      <c r="B3797" s="19">
        <v>20094901</v>
      </c>
      <c r="C3797" s="19" t="s">
        <v>13628</v>
      </c>
      <c r="D3797" s="19" t="s">
        <v>13629</v>
      </c>
      <c r="E3797" s="20">
        <v>39730</v>
      </c>
      <c r="F3797" s="20">
        <v>39903</v>
      </c>
      <c r="G3797" s="19" t="s">
        <v>12416</v>
      </c>
      <c r="H3797" s="19" t="s">
        <v>28</v>
      </c>
      <c r="I3797" s="19" t="s">
        <v>13289</v>
      </c>
      <c r="O3797" s="19" t="s">
        <v>10787</v>
      </c>
      <c r="P3797" s="20"/>
      <c r="R3797" s="19">
        <v>0</v>
      </c>
      <c r="S3797" s="19" t="str">
        <f>IF(COUNTIF($B$2:B3797,B3797)&gt;1,"重複","")</f>
        <v/>
      </c>
      <c r="T3797" s="19" t="s">
        <v>12418</v>
      </c>
    </row>
    <row r="3798" spans="1:20" s="19" customFormat="1" hidden="1">
      <c r="A3798" s="19">
        <v>720080214</v>
      </c>
      <c r="B3798" s="19">
        <v>20095001</v>
      </c>
      <c r="C3798" s="19" t="s">
        <v>5459</v>
      </c>
      <c r="D3798" s="19" t="s">
        <v>5460</v>
      </c>
      <c r="E3798" s="20">
        <v>39730</v>
      </c>
      <c r="F3798" s="20">
        <v>39903</v>
      </c>
      <c r="G3798" s="19" t="s">
        <v>75</v>
      </c>
      <c r="H3798" s="19" t="s">
        <v>2660</v>
      </c>
      <c r="I3798" s="19" t="s">
        <v>5259</v>
      </c>
      <c r="O3798" s="19" t="s">
        <v>10769</v>
      </c>
      <c r="P3798" s="20"/>
      <c r="R3798" s="19">
        <v>6230</v>
      </c>
      <c r="S3798" s="19" t="str">
        <f>IF(COUNTIF($B$2:B3798,B3798)&gt;1,"重複","")</f>
        <v/>
      </c>
      <c r="T3798" s="19" t="s">
        <v>11124</v>
      </c>
    </row>
    <row r="3799" spans="1:20" s="19" customFormat="1" hidden="1">
      <c r="A3799" s="19">
        <v>720080217</v>
      </c>
      <c r="B3799" s="19">
        <v>20095011</v>
      </c>
      <c r="C3799" s="19" t="s">
        <v>2426</v>
      </c>
      <c r="D3799" s="19" t="s">
        <v>2427</v>
      </c>
      <c r="E3799" s="20">
        <v>39730</v>
      </c>
      <c r="F3799" s="20">
        <v>39903</v>
      </c>
      <c r="G3799" s="19" t="s">
        <v>75</v>
      </c>
      <c r="H3799" s="19" t="s">
        <v>2660</v>
      </c>
      <c r="I3799" s="19" t="s">
        <v>980</v>
      </c>
      <c r="O3799" s="19" t="s">
        <v>10769</v>
      </c>
      <c r="P3799" s="20">
        <v>41408</v>
      </c>
      <c r="Q3799" s="19" t="s">
        <v>29</v>
      </c>
      <c r="R3799" s="19">
        <v>5230</v>
      </c>
      <c r="S3799" s="19" t="str">
        <f>IF(COUNTIF($B$2:B3799,B3799)&gt;1,"重複","")</f>
        <v/>
      </c>
      <c r="T3799" s="19" t="s">
        <v>11124</v>
      </c>
    </row>
    <row r="3800" spans="1:20" s="19" customFormat="1" hidden="1">
      <c r="A3800" s="19">
        <v>720080217</v>
      </c>
      <c r="B3800" s="19">
        <v>20080970</v>
      </c>
      <c r="C3800" s="19" t="s">
        <v>2426</v>
      </c>
      <c r="D3800" s="19" t="s">
        <v>2427</v>
      </c>
      <c r="E3800" s="20">
        <v>39203</v>
      </c>
      <c r="F3800" s="20">
        <v>39538</v>
      </c>
      <c r="G3800" s="19" t="s">
        <v>75</v>
      </c>
      <c r="H3800" s="19" t="s">
        <v>76</v>
      </c>
      <c r="I3800" s="19" t="s">
        <v>442</v>
      </c>
      <c r="O3800" s="19" t="s">
        <v>10776</v>
      </c>
      <c r="P3800" s="20">
        <v>41408</v>
      </c>
      <c r="Q3800" s="19" t="s">
        <v>29</v>
      </c>
      <c r="R3800" s="19">
        <v>4740</v>
      </c>
      <c r="S3800" s="19" t="str">
        <f>IF(COUNTIF($B$2:B3800,B3800)&gt;1,"重複","")</f>
        <v/>
      </c>
      <c r="T3800" s="19" t="s">
        <v>11124</v>
      </c>
    </row>
    <row r="3801" spans="1:20" s="19" customFormat="1" hidden="1">
      <c r="A3801" s="19">
        <v>720080218</v>
      </c>
      <c r="B3801" s="19">
        <v>20095020</v>
      </c>
      <c r="C3801" s="19" t="s">
        <v>1890</v>
      </c>
      <c r="D3801" s="19" t="s">
        <v>1891</v>
      </c>
      <c r="E3801" s="20">
        <v>39730</v>
      </c>
      <c r="F3801" s="20">
        <v>39903</v>
      </c>
      <c r="G3801" s="19" t="s">
        <v>75</v>
      </c>
      <c r="H3801" s="19" t="s">
        <v>10781</v>
      </c>
      <c r="I3801" s="19" t="s">
        <v>1828</v>
      </c>
      <c r="O3801" s="19" t="s">
        <v>10782</v>
      </c>
      <c r="P3801" s="20">
        <v>41374</v>
      </c>
      <c r="Q3801" s="19" t="s">
        <v>29</v>
      </c>
      <c r="R3801" s="19">
        <v>5730</v>
      </c>
      <c r="S3801" s="19" t="str">
        <f>IF(COUNTIF($B$2:B3801,B3801)&gt;1,"重複","")</f>
        <v/>
      </c>
      <c r="T3801" s="19" t="s">
        <v>11124</v>
      </c>
    </row>
    <row r="3802" spans="1:20" s="19" customFormat="1" hidden="1">
      <c r="A3802" s="19">
        <v>720080219</v>
      </c>
      <c r="B3802" s="19">
        <v>20095039</v>
      </c>
      <c r="C3802" s="19" t="s">
        <v>13630</v>
      </c>
      <c r="D3802" s="19" t="s">
        <v>13631</v>
      </c>
      <c r="E3802" s="20">
        <v>39730</v>
      </c>
      <c r="F3802" s="20">
        <v>39903</v>
      </c>
      <c r="G3802" s="19" t="s">
        <v>12416</v>
      </c>
      <c r="H3802" s="19" t="s">
        <v>2660</v>
      </c>
      <c r="I3802" s="19" t="s">
        <v>1828</v>
      </c>
      <c r="O3802" s="19" t="s">
        <v>10769</v>
      </c>
      <c r="P3802" s="20"/>
      <c r="R3802" s="19">
        <v>0</v>
      </c>
      <c r="S3802" s="19" t="str">
        <f>IF(COUNTIF($B$2:B3802,B3802)&gt;1,"重複","")</f>
        <v/>
      </c>
      <c r="T3802" s="19" t="s">
        <v>12418</v>
      </c>
    </row>
    <row r="3803" spans="1:20" s="19" customFormat="1" hidden="1">
      <c r="A3803" s="19">
        <v>720080220</v>
      </c>
      <c r="B3803" s="19">
        <v>20095048</v>
      </c>
      <c r="C3803" s="19" t="s">
        <v>5722</v>
      </c>
      <c r="D3803" s="19" t="s">
        <v>5723</v>
      </c>
      <c r="E3803" s="20">
        <v>39730</v>
      </c>
      <c r="F3803" s="20">
        <v>39903</v>
      </c>
      <c r="G3803" s="19" t="s">
        <v>75</v>
      </c>
      <c r="H3803" s="19" t="s">
        <v>2660</v>
      </c>
      <c r="I3803" s="19" t="s">
        <v>1828</v>
      </c>
      <c r="O3803" s="19" t="s">
        <v>10769</v>
      </c>
      <c r="P3803" s="20"/>
      <c r="R3803" s="19">
        <v>5110</v>
      </c>
      <c r="S3803" s="19" t="str">
        <f>IF(COUNTIF($B$2:B3803,B3803)&gt;1,"重複","")</f>
        <v/>
      </c>
      <c r="T3803" s="19" t="s">
        <v>11124</v>
      </c>
    </row>
    <row r="3804" spans="1:20" s="19" customFormat="1" hidden="1">
      <c r="A3804" s="19">
        <v>720080220</v>
      </c>
      <c r="B3804" s="19">
        <v>20149830</v>
      </c>
      <c r="C3804" s="19" t="s">
        <v>5722</v>
      </c>
      <c r="D3804" s="19" t="s">
        <v>5723</v>
      </c>
      <c r="E3804" s="20"/>
      <c r="F3804" s="20"/>
      <c r="G3804" s="19" t="s">
        <v>12416</v>
      </c>
      <c r="H3804" s="19" t="s">
        <v>1545</v>
      </c>
      <c r="O3804" s="19" t="s">
        <v>10772</v>
      </c>
      <c r="P3804" s="20"/>
      <c r="S3804" s="19" t="str">
        <f>IF(COUNTIF($B$2:B3804,B3804)&gt;1,"重複","")</f>
        <v/>
      </c>
      <c r="T3804" s="19" t="s">
        <v>12418</v>
      </c>
    </row>
    <row r="3805" spans="1:20" s="19" customFormat="1" hidden="1">
      <c r="A3805" s="19">
        <v>720080221</v>
      </c>
      <c r="B3805" s="19">
        <v>20095057</v>
      </c>
      <c r="C3805" s="19" t="s">
        <v>13632</v>
      </c>
      <c r="D3805" s="19" t="s">
        <v>13633</v>
      </c>
      <c r="E3805" s="20">
        <v>39730</v>
      </c>
      <c r="F3805" s="20">
        <v>39903</v>
      </c>
      <c r="G3805" s="19" t="s">
        <v>12416</v>
      </c>
      <c r="H3805" s="19" t="s">
        <v>2660</v>
      </c>
      <c r="I3805" s="19" t="s">
        <v>1828</v>
      </c>
      <c r="O3805" s="19" t="s">
        <v>10769</v>
      </c>
      <c r="P3805" s="20"/>
      <c r="R3805" s="19">
        <v>0</v>
      </c>
      <c r="S3805" s="19" t="str">
        <f>IF(COUNTIF($B$2:B3805,B3805)&gt;1,"重複","")</f>
        <v/>
      </c>
      <c r="T3805" s="19" t="s">
        <v>12418</v>
      </c>
    </row>
    <row r="3806" spans="1:20" s="19" customFormat="1" hidden="1">
      <c r="A3806" s="19">
        <v>720080222</v>
      </c>
      <c r="B3806" s="19">
        <v>20095066</v>
      </c>
      <c r="C3806" s="19" t="s">
        <v>13634</v>
      </c>
      <c r="D3806" s="19" t="s">
        <v>13635</v>
      </c>
      <c r="E3806" s="20">
        <v>39730</v>
      </c>
      <c r="F3806" s="20">
        <v>39903</v>
      </c>
      <c r="G3806" s="19" t="s">
        <v>12416</v>
      </c>
      <c r="H3806" s="19" t="s">
        <v>2660</v>
      </c>
      <c r="I3806" s="19" t="s">
        <v>1828</v>
      </c>
      <c r="O3806" s="19" t="s">
        <v>10769</v>
      </c>
      <c r="P3806" s="20"/>
      <c r="R3806" s="19">
        <v>5110</v>
      </c>
      <c r="S3806" s="19" t="str">
        <f>IF(COUNTIF($B$2:B3806,B3806)&gt;1,"重複","")</f>
        <v/>
      </c>
      <c r="T3806" s="19" t="s">
        <v>12418</v>
      </c>
    </row>
    <row r="3807" spans="1:20" s="19" customFormat="1" hidden="1">
      <c r="A3807" s="19">
        <v>720080224</v>
      </c>
      <c r="B3807" s="19">
        <v>20095154</v>
      </c>
      <c r="C3807" s="19" t="s">
        <v>5724</v>
      </c>
      <c r="D3807" s="19" t="s">
        <v>5725</v>
      </c>
      <c r="E3807" s="20">
        <v>39730</v>
      </c>
      <c r="F3807" s="20">
        <v>39903</v>
      </c>
      <c r="G3807" s="19" t="s">
        <v>75</v>
      </c>
      <c r="H3807" s="19" t="s">
        <v>69</v>
      </c>
      <c r="I3807" s="19" t="s">
        <v>5726</v>
      </c>
      <c r="O3807" s="19" t="s">
        <v>10801</v>
      </c>
      <c r="P3807" s="20"/>
      <c r="R3807" s="19">
        <v>4740</v>
      </c>
      <c r="S3807" s="19" t="str">
        <f>IF(COUNTIF($B$2:B3807,B3807)&gt;1,"重複","")</f>
        <v/>
      </c>
      <c r="T3807" s="19" t="s">
        <v>11124</v>
      </c>
    </row>
    <row r="3808" spans="1:20" s="19" customFormat="1" hidden="1">
      <c r="A3808" s="19">
        <v>720080245</v>
      </c>
      <c r="B3808" s="19">
        <v>20095163</v>
      </c>
      <c r="C3808" s="19" t="s">
        <v>4198</v>
      </c>
      <c r="D3808" s="19" t="s">
        <v>4199</v>
      </c>
      <c r="E3808" s="20">
        <v>39730</v>
      </c>
      <c r="F3808" s="20">
        <v>39903</v>
      </c>
      <c r="G3808" s="19" t="s">
        <v>75</v>
      </c>
      <c r="H3808" s="19" t="s">
        <v>94</v>
      </c>
      <c r="I3808" s="19" t="s">
        <v>12175</v>
      </c>
      <c r="O3808" s="19" t="s">
        <v>10768</v>
      </c>
      <c r="P3808" s="20"/>
      <c r="R3808" s="19">
        <v>5730</v>
      </c>
      <c r="S3808" s="19" t="str">
        <f>IF(COUNTIF($B$2:B3808,B3808)&gt;1,"重複","")</f>
        <v/>
      </c>
      <c r="T3808" s="19" t="s">
        <v>11124</v>
      </c>
    </row>
    <row r="3809" spans="1:20" s="19" customFormat="1" hidden="1">
      <c r="A3809" s="19">
        <v>720080246</v>
      </c>
      <c r="B3809" s="19">
        <v>20095215</v>
      </c>
      <c r="C3809" s="19" t="s">
        <v>2524</v>
      </c>
      <c r="D3809" s="19" t="s">
        <v>2525</v>
      </c>
      <c r="E3809" s="20">
        <v>39722</v>
      </c>
      <c r="F3809" s="20">
        <v>39903</v>
      </c>
      <c r="G3809" s="19" t="s">
        <v>75</v>
      </c>
      <c r="H3809" s="19" t="s">
        <v>43</v>
      </c>
      <c r="I3809" s="19" t="s">
        <v>5080</v>
      </c>
      <c r="O3809" s="19" t="s">
        <v>10771</v>
      </c>
      <c r="P3809" s="20">
        <v>42424</v>
      </c>
      <c r="Q3809" s="19" t="s">
        <v>29</v>
      </c>
      <c r="R3809" s="19">
        <v>5230</v>
      </c>
      <c r="S3809" s="19" t="str">
        <f>IF(COUNTIF($B$2:B3809,B3809)&gt;1,"重複","")</f>
        <v/>
      </c>
      <c r="T3809" s="19" t="s">
        <v>11124</v>
      </c>
    </row>
    <row r="3810" spans="1:20" s="19" customFormat="1" hidden="1">
      <c r="A3810" s="19">
        <v>720080247</v>
      </c>
      <c r="B3810" s="19">
        <v>20095224</v>
      </c>
      <c r="C3810" s="19" t="s">
        <v>5746</v>
      </c>
      <c r="D3810" s="19" t="s">
        <v>5747</v>
      </c>
      <c r="E3810" s="20">
        <v>39722</v>
      </c>
      <c r="F3810" s="20">
        <v>39903</v>
      </c>
      <c r="G3810" s="19" t="s">
        <v>75</v>
      </c>
      <c r="H3810" s="19" t="s">
        <v>43</v>
      </c>
      <c r="I3810" s="19" t="s">
        <v>1420</v>
      </c>
      <c r="O3810" s="19" t="s">
        <v>10771</v>
      </c>
      <c r="P3810" s="20"/>
      <c r="R3810" s="19">
        <v>6100</v>
      </c>
      <c r="S3810" s="19" t="str">
        <f>IF(COUNTIF($B$2:B3810,B3810)&gt;1,"重複","")</f>
        <v/>
      </c>
      <c r="T3810" s="19" t="s">
        <v>11124</v>
      </c>
    </row>
    <row r="3811" spans="1:20" s="19" customFormat="1" hidden="1">
      <c r="A3811" s="19">
        <v>720080248</v>
      </c>
      <c r="B3811" s="19">
        <v>20095233</v>
      </c>
      <c r="C3811" s="19" t="s">
        <v>5748</v>
      </c>
      <c r="D3811" s="19" t="s">
        <v>5749</v>
      </c>
      <c r="E3811" s="20">
        <v>39722</v>
      </c>
      <c r="F3811" s="20">
        <v>39903</v>
      </c>
      <c r="G3811" s="19" t="s">
        <v>75</v>
      </c>
      <c r="H3811" s="19" t="s">
        <v>43</v>
      </c>
      <c r="I3811" s="19" t="s">
        <v>3089</v>
      </c>
      <c r="O3811" s="19" t="s">
        <v>10771</v>
      </c>
      <c r="P3811" s="20"/>
      <c r="R3811" s="19">
        <v>4740</v>
      </c>
      <c r="S3811" s="19" t="str">
        <f>IF(COUNTIF($B$2:B3811,B3811)&gt;1,"重複","")</f>
        <v/>
      </c>
      <c r="T3811" s="19" t="s">
        <v>11124</v>
      </c>
    </row>
    <row r="3812" spans="1:20" s="19" customFormat="1" hidden="1">
      <c r="A3812" s="19">
        <v>720080249</v>
      </c>
      <c r="B3812" s="19">
        <v>20095242</v>
      </c>
      <c r="C3812" s="19" t="s">
        <v>5098</v>
      </c>
      <c r="D3812" s="19" t="s">
        <v>5099</v>
      </c>
      <c r="E3812" s="20">
        <v>39722</v>
      </c>
      <c r="F3812" s="20">
        <v>39903</v>
      </c>
      <c r="G3812" s="19" t="s">
        <v>75</v>
      </c>
      <c r="H3812" s="19" t="s">
        <v>43</v>
      </c>
      <c r="I3812" s="19" t="s">
        <v>629</v>
      </c>
      <c r="O3812" s="19" t="s">
        <v>10771</v>
      </c>
      <c r="P3812" s="20"/>
      <c r="R3812" s="19">
        <v>6100</v>
      </c>
      <c r="S3812" s="19" t="str">
        <f>IF(COUNTIF($B$2:B3812,B3812)&gt;1,"重複","")</f>
        <v/>
      </c>
      <c r="T3812" s="19" t="s">
        <v>11124</v>
      </c>
    </row>
    <row r="3813" spans="1:20" s="19" customFormat="1" hidden="1">
      <c r="A3813" s="19">
        <v>720080250</v>
      </c>
      <c r="B3813" s="19">
        <v>20095251</v>
      </c>
      <c r="C3813" s="19" t="s">
        <v>5152</v>
      </c>
      <c r="D3813" s="19" t="s">
        <v>5153</v>
      </c>
      <c r="E3813" s="20">
        <v>39722</v>
      </c>
      <c r="F3813" s="20">
        <v>39903</v>
      </c>
      <c r="G3813" s="19" t="s">
        <v>75</v>
      </c>
      <c r="H3813" s="19" t="s">
        <v>43</v>
      </c>
      <c r="I3813" s="19" t="s">
        <v>3089</v>
      </c>
      <c r="O3813" s="19" t="s">
        <v>10771</v>
      </c>
      <c r="P3813" s="20"/>
      <c r="R3813" s="19">
        <v>4740</v>
      </c>
      <c r="S3813" s="19" t="str">
        <f>IF(COUNTIF($B$2:B3813,B3813)&gt;1,"重複","")</f>
        <v/>
      </c>
      <c r="T3813" s="19" t="s">
        <v>11124</v>
      </c>
    </row>
    <row r="3814" spans="1:20" s="19" customFormat="1" hidden="1">
      <c r="A3814" s="19">
        <v>720080251</v>
      </c>
      <c r="B3814" s="19">
        <v>20095261</v>
      </c>
      <c r="C3814" s="19" t="s">
        <v>3186</v>
      </c>
      <c r="D3814" s="19" t="s">
        <v>3187</v>
      </c>
      <c r="E3814" s="20">
        <v>39722</v>
      </c>
      <c r="F3814" s="20">
        <v>39903</v>
      </c>
      <c r="G3814" s="19" t="s">
        <v>75</v>
      </c>
      <c r="H3814" s="19" t="s">
        <v>43</v>
      </c>
      <c r="I3814" s="19" t="s">
        <v>10928</v>
      </c>
      <c r="O3814" s="19" t="s">
        <v>10771</v>
      </c>
      <c r="P3814" s="20">
        <v>41395</v>
      </c>
      <c r="Q3814" s="19" t="s">
        <v>29</v>
      </c>
      <c r="R3814" s="19">
        <v>5730</v>
      </c>
      <c r="S3814" s="19" t="str">
        <f>IF(COUNTIF($B$2:B3814,B3814)&gt;1,"重複","")</f>
        <v/>
      </c>
      <c r="T3814" s="19" t="s">
        <v>11124</v>
      </c>
    </row>
    <row r="3815" spans="1:20" s="19" customFormat="1" hidden="1">
      <c r="A3815" s="19">
        <v>720080252</v>
      </c>
      <c r="B3815" s="19">
        <v>20095270</v>
      </c>
      <c r="C3815" s="19" t="s">
        <v>13636</v>
      </c>
      <c r="D3815" s="19" t="s">
        <v>13637</v>
      </c>
      <c r="E3815" s="20">
        <v>39722</v>
      </c>
      <c r="F3815" s="20">
        <v>39903</v>
      </c>
      <c r="G3815" s="19" t="s">
        <v>12416</v>
      </c>
      <c r="H3815" s="19" t="s">
        <v>43</v>
      </c>
      <c r="I3815" s="19" t="s">
        <v>589</v>
      </c>
      <c r="O3815" s="19" t="s">
        <v>10771</v>
      </c>
      <c r="P3815" s="20"/>
      <c r="R3815" s="19">
        <v>5730</v>
      </c>
      <c r="S3815" s="19" t="str">
        <f>IF(COUNTIF($B$2:B3815,B3815)&gt;1,"重複","")</f>
        <v/>
      </c>
      <c r="T3815" s="19" t="s">
        <v>12418</v>
      </c>
    </row>
    <row r="3816" spans="1:20" s="19" customFormat="1" hidden="1">
      <c r="A3816" s="19">
        <v>720080253</v>
      </c>
      <c r="B3816" s="19">
        <v>20095321</v>
      </c>
      <c r="C3816" s="19" t="s">
        <v>4543</v>
      </c>
      <c r="D3816" s="19" t="s">
        <v>4544</v>
      </c>
      <c r="E3816" s="20">
        <v>39746</v>
      </c>
      <c r="F3816" s="20">
        <v>39903</v>
      </c>
      <c r="G3816" s="19" t="s">
        <v>75</v>
      </c>
      <c r="H3816" s="19" t="s">
        <v>33</v>
      </c>
      <c r="I3816" s="19" t="s">
        <v>12366</v>
      </c>
      <c r="O3816" s="19" t="s">
        <v>10770</v>
      </c>
      <c r="P3816" s="20"/>
      <c r="R3816" s="19">
        <v>6600</v>
      </c>
      <c r="S3816" s="19" t="str">
        <f>IF(COUNTIF($B$2:B3816,B3816)&gt;1,"重複","")</f>
        <v/>
      </c>
      <c r="T3816" s="19" t="s">
        <v>11124</v>
      </c>
    </row>
    <row r="3817" spans="1:20" s="19" customFormat="1" hidden="1">
      <c r="A3817" s="19">
        <v>720080254</v>
      </c>
      <c r="B3817" s="19">
        <v>20095340</v>
      </c>
      <c r="C3817" s="19" t="s">
        <v>4508</v>
      </c>
      <c r="D3817" s="19" t="s">
        <v>4509</v>
      </c>
      <c r="E3817" s="20">
        <v>39737</v>
      </c>
      <c r="F3817" s="20">
        <v>39903</v>
      </c>
      <c r="G3817" s="19" t="s">
        <v>75</v>
      </c>
      <c r="H3817" s="19" t="s">
        <v>28</v>
      </c>
      <c r="I3817" s="19" t="s">
        <v>160</v>
      </c>
      <c r="O3817" s="19" t="s">
        <v>10787</v>
      </c>
      <c r="P3817" s="20"/>
      <c r="R3817" s="19">
        <v>6230</v>
      </c>
      <c r="S3817" s="19" t="str">
        <f>IF(COUNTIF($B$2:B3817,B3817)&gt;1,"重複","")</f>
        <v/>
      </c>
      <c r="T3817" s="19" t="s">
        <v>11124</v>
      </c>
    </row>
    <row r="3818" spans="1:20" s="19" customFormat="1" hidden="1">
      <c r="A3818" s="19">
        <v>720080255</v>
      </c>
      <c r="B3818" s="19">
        <v>20095368</v>
      </c>
      <c r="C3818" s="19" t="s">
        <v>10434</v>
      </c>
      <c r="D3818" s="19" t="s">
        <v>10435</v>
      </c>
      <c r="E3818" s="20"/>
      <c r="F3818" s="20"/>
      <c r="G3818" s="19" t="s">
        <v>75</v>
      </c>
      <c r="H3818" s="19" t="s">
        <v>28</v>
      </c>
      <c r="O3818" s="19" t="s">
        <v>10787</v>
      </c>
      <c r="P3818" s="20"/>
      <c r="S3818" s="19" t="str">
        <f>IF(COUNTIF($B$2:B3818,B3818)&gt;1,"重複","")</f>
        <v/>
      </c>
      <c r="T3818" s="19" t="s">
        <v>11124</v>
      </c>
    </row>
    <row r="3819" spans="1:20" s="19" customFormat="1" hidden="1">
      <c r="A3819" s="19">
        <v>720080256</v>
      </c>
      <c r="B3819" s="19">
        <v>20095377</v>
      </c>
      <c r="C3819" s="19" t="s">
        <v>10436</v>
      </c>
      <c r="D3819" s="19" t="s">
        <v>10437</v>
      </c>
      <c r="E3819" s="20"/>
      <c r="F3819" s="20"/>
      <c r="G3819" s="19" t="s">
        <v>75</v>
      </c>
      <c r="H3819" s="19" t="s">
        <v>28</v>
      </c>
      <c r="O3819" s="19" t="s">
        <v>10787</v>
      </c>
      <c r="P3819" s="20"/>
      <c r="S3819" s="19" t="str">
        <f>IF(COUNTIF($B$2:B3819,B3819)&gt;1,"重複","")</f>
        <v/>
      </c>
      <c r="T3819" s="19" t="s">
        <v>11124</v>
      </c>
    </row>
    <row r="3820" spans="1:20" s="19" customFormat="1" hidden="1">
      <c r="A3820" s="19">
        <v>720080257</v>
      </c>
      <c r="B3820" s="19">
        <v>20095386</v>
      </c>
      <c r="C3820" s="19" t="s">
        <v>3433</v>
      </c>
      <c r="D3820" s="19" t="s">
        <v>3434</v>
      </c>
      <c r="E3820" s="20"/>
      <c r="F3820" s="20"/>
      <c r="G3820" s="19" t="s">
        <v>75</v>
      </c>
      <c r="H3820" s="19" t="s">
        <v>28</v>
      </c>
      <c r="O3820" s="19" t="s">
        <v>10787</v>
      </c>
      <c r="P3820" s="20"/>
      <c r="S3820" s="19" t="str">
        <f>IF(COUNTIF($B$2:B3820,B3820)&gt;1,"重複","")</f>
        <v/>
      </c>
      <c r="T3820" s="19" t="s">
        <v>11124</v>
      </c>
    </row>
    <row r="3821" spans="1:20" s="19" customFormat="1" hidden="1">
      <c r="A3821" s="19">
        <v>720080258</v>
      </c>
      <c r="B3821" s="19">
        <v>20095395</v>
      </c>
      <c r="C3821" s="19" t="s">
        <v>13638</v>
      </c>
      <c r="D3821" s="19" t="s">
        <v>13639</v>
      </c>
      <c r="E3821" s="20"/>
      <c r="F3821" s="20"/>
      <c r="G3821" s="19" t="s">
        <v>12416</v>
      </c>
      <c r="H3821" s="19" t="s">
        <v>28</v>
      </c>
      <c r="O3821" s="19" t="s">
        <v>10787</v>
      </c>
      <c r="P3821" s="20"/>
      <c r="S3821" s="19" t="str">
        <f>IF(COUNTIF($B$2:B3821,B3821)&gt;1,"重複","")</f>
        <v/>
      </c>
      <c r="T3821" s="19" t="s">
        <v>12418</v>
      </c>
    </row>
    <row r="3822" spans="1:20" s="19" customFormat="1" hidden="1">
      <c r="A3822" s="19">
        <v>720080259</v>
      </c>
      <c r="B3822" s="19">
        <v>20095401</v>
      </c>
      <c r="C3822" s="19" t="s">
        <v>10438</v>
      </c>
      <c r="D3822" s="19" t="s">
        <v>10439</v>
      </c>
      <c r="E3822" s="20"/>
      <c r="F3822" s="20"/>
      <c r="G3822" s="19" t="s">
        <v>75</v>
      </c>
      <c r="H3822" s="19" t="s">
        <v>28</v>
      </c>
      <c r="O3822" s="19" t="s">
        <v>10787</v>
      </c>
      <c r="P3822" s="20"/>
      <c r="S3822" s="19" t="str">
        <f>IF(COUNTIF($B$2:B3822,B3822)&gt;1,"重複","")</f>
        <v/>
      </c>
      <c r="T3822" s="19" t="s">
        <v>11124</v>
      </c>
    </row>
    <row r="3823" spans="1:20" s="19" customFormat="1" hidden="1">
      <c r="A3823" s="19">
        <v>720080260</v>
      </c>
      <c r="B3823" s="19">
        <v>20070790</v>
      </c>
      <c r="C3823" s="19" t="s">
        <v>10430</v>
      </c>
      <c r="D3823" s="19" t="s">
        <v>10431</v>
      </c>
      <c r="E3823" s="20"/>
      <c r="F3823" s="20"/>
      <c r="G3823" s="19" t="s">
        <v>75</v>
      </c>
      <c r="H3823" s="19" t="s">
        <v>28</v>
      </c>
      <c r="O3823" s="19" t="s">
        <v>10787</v>
      </c>
      <c r="P3823" s="20"/>
      <c r="S3823" s="19" t="str">
        <f>IF(COUNTIF($B$2:B3823,B3823)&gt;1,"重複","")</f>
        <v/>
      </c>
      <c r="T3823" s="19" t="s">
        <v>11124</v>
      </c>
    </row>
    <row r="3824" spans="1:20" s="19" customFormat="1" hidden="1">
      <c r="A3824" s="19">
        <v>720080261</v>
      </c>
      <c r="B3824" s="19">
        <v>20095535</v>
      </c>
      <c r="C3824" s="19" t="s">
        <v>13640</v>
      </c>
      <c r="D3824" s="19" t="s">
        <v>13641</v>
      </c>
      <c r="E3824" s="20"/>
      <c r="F3824" s="20"/>
      <c r="G3824" s="19" t="s">
        <v>12416</v>
      </c>
      <c r="H3824" s="19" t="s">
        <v>28</v>
      </c>
      <c r="O3824" s="19" t="s">
        <v>10787</v>
      </c>
      <c r="P3824" s="20"/>
      <c r="S3824" s="19" t="str">
        <f>IF(COUNTIF($B$2:B3824,B3824)&gt;1,"重複","")</f>
        <v/>
      </c>
      <c r="T3824" s="19" t="s">
        <v>12418</v>
      </c>
    </row>
    <row r="3825" spans="1:20" s="19" customFormat="1" hidden="1">
      <c r="A3825" s="19">
        <v>720080263</v>
      </c>
      <c r="B3825" s="19">
        <v>20094567</v>
      </c>
      <c r="C3825" s="19" t="s">
        <v>5610</v>
      </c>
      <c r="D3825" s="19" t="s">
        <v>5611</v>
      </c>
      <c r="E3825" s="20">
        <v>39783</v>
      </c>
      <c r="F3825" s="20">
        <v>39903</v>
      </c>
      <c r="G3825" s="19" t="s">
        <v>75</v>
      </c>
      <c r="H3825" s="19" t="s">
        <v>28</v>
      </c>
      <c r="I3825" s="19" t="s">
        <v>4681</v>
      </c>
      <c r="O3825" s="19" t="s">
        <v>10787</v>
      </c>
      <c r="P3825" s="20"/>
      <c r="R3825" s="19">
        <v>6100</v>
      </c>
      <c r="S3825" s="19" t="str">
        <f>IF(COUNTIF($B$2:B3825,B3825)&gt;1,"重複","")</f>
        <v/>
      </c>
      <c r="T3825" s="19" t="s">
        <v>11124</v>
      </c>
    </row>
    <row r="3826" spans="1:20" s="19" customFormat="1" hidden="1">
      <c r="A3826" s="19">
        <v>720080264</v>
      </c>
      <c r="B3826" s="19">
        <v>20095562</v>
      </c>
      <c r="C3826" s="19" t="s">
        <v>5624</v>
      </c>
      <c r="D3826" s="19" t="s">
        <v>5625</v>
      </c>
      <c r="E3826" s="20">
        <v>39772</v>
      </c>
      <c r="F3826" s="20">
        <v>39903</v>
      </c>
      <c r="G3826" s="19" t="s">
        <v>75</v>
      </c>
      <c r="H3826" s="19" t="s">
        <v>1545</v>
      </c>
      <c r="I3826" s="19" t="s">
        <v>1831</v>
      </c>
      <c r="J3826" s="19" t="s">
        <v>5626</v>
      </c>
      <c r="O3826" s="19" t="s">
        <v>10772</v>
      </c>
      <c r="P3826" s="20"/>
      <c r="R3826" s="19">
        <v>6230</v>
      </c>
      <c r="S3826" s="19" t="str">
        <f>IF(COUNTIF($B$2:B3826,B3826)&gt;1,"重複","")</f>
        <v/>
      </c>
      <c r="T3826" s="19" t="s">
        <v>11124</v>
      </c>
    </row>
    <row r="3827" spans="1:20" s="19" customFormat="1" hidden="1">
      <c r="A3827" s="19">
        <v>720080265</v>
      </c>
      <c r="B3827" s="19">
        <v>20095623</v>
      </c>
      <c r="C3827" s="19" t="s">
        <v>662</v>
      </c>
      <c r="D3827" s="19" t="s">
        <v>663</v>
      </c>
      <c r="E3827" s="20">
        <v>44652</v>
      </c>
      <c r="F3827" s="20">
        <v>45016</v>
      </c>
      <c r="G3827" s="19" t="s">
        <v>75</v>
      </c>
      <c r="H3827" s="19" t="s">
        <v>43</v>
      </c>
      <c r="I3827" s="19" t="s">
        <v>664</v>
      </c>
      <c r="O3827" s="19" t="s">
        <v>10771</v>
      </c>
      <c r="P3827" s="21">
        <v>43952</v>
      </c>
      <c r="Q3827" s="19" t="s">
        <v>29</v>
      </c>
      <c r="R3827" s="19">
        <v>6230</v>
      </c>
      <c r="S3827" s="19" t="str">
        <f>IF(COUNTIF($B$2:B3827,B3827)&gt;1,"重複","")</f>
        <v/>
      </c>
      <c r="T3827" s="19" t="s">
        <v>11124</v>
      </c>
    </row>
    <row r="3828" spans="1:20" s="19" customFormat="1" hidden="1">
      <c r="A3828" s="19">
        <v>720080266</v>
      </c>
      <c r="B3828" s="19">
        <v>20095632</v>
      </c>
      <c r="C3828" s="19" t="s">
        <v>13642</v>
      </c>
      <c r="D3828" s="19" t="s">
        <v>13643</v>
      </c>
      <c r="E3828" s="20">
        <v>39753</v>
      </c>
      <c r="F3828" s="20">
        <v>39903</v>
      </c>
      <c r="G3828" s="19" t="s">
        <v>12416</v>
      </c>
      <c r="H3828" s="19" t="s">
        <v>43</v>
      </c>
      <c r="I3828" s="19" t="s">
        <v>5635</v>
      </c>
      <c r="O3828" s="19" t="s">
        <v>10771</v>
      </c>
      <c r="P3828" s="20"/>
      <c r="R3828" s="19">
        <v>0</v>
      </c>
      <c r="S3828" s="19" t="str">
        <f>IF(COUNTIF($B$2:B3828,B3828)&gt;1,"重複","")</f>
        <v/>
      </c>
      <c r="T3828" s="19" t="s">
        <v>12418</v>
      </c>
    </row>
    <row r="3829" spans="1:20" s="19" customFormat="1" hidden="1">
      <c r="A3829" s="19">
        <v>720080267</v>
      </c>
      <c r="B3829" s="19">
        <v>20095641</v>
      </c>
      <c r="C3829" s="19" t="s">
        <v>4526</v>
      </c>
      <c r="D3829" s="19" t="s">
        <v>4527</v>
      </c>
      <c r="E3829" s="20">
        <v>39753</v>
      </c>
      <c r="F3829" s="20">
        <v>39903</v>
      </c>
      <c r="G3829" s="19" t="s">
        <v>75</v>
      </c>
      <c r="H3829" s="19" t="s">
        <v>43</v>
      </c>
      <c r="I3829" s="19" t="s">
        <v>4528</v>
      </c>
      <c r="O3829" s="19" t="s">
        <v>10771</v>
      </c>
      <c r="P3829" s="20"/>
      <c r="R3829" s="19">
        <v>5730</v>
      </c>
      <c r="S3829" s="19" t="str">
        <f>IF(COUNTIF($B$2:B3829,B3829)&gt;1,"重複","")</f>
        <v/>
      </c>
      <c r="T3829" s="19" t="s">
        <v>11124</v>
      </c>
    </row>
    <row r="3830" spans="1:20" s="19" customFormat="1" hidden="1">
      <c r="A3830" s="19">
        <v>720080268</v>
      </c>
      <c r="B3830" s="19">
        <v>20095660</v>
      </c>
      <c r="C3830" s="19" t="s">
        <v>5144</v>
      </c>
      <c r="D3830" s="19" t="s">
        <v>5145</v>
      </c>
      <c r="E3830" s="20">
        <v>39772</v>
      </c>
      <c r="F3830" s="20">
        <v>39903</v>
      </c>
      <c r="G3830" s="19" t="s">
        <v>75</v>
      </c>
      <c r="H3830" s="19" t="s">
        <v>1545</v>
      </c>
      <c r="I3830" s="19" t="s">
        <v>5146</v>
      </c>
      <c r="O3830" s="19" t="s">
        <v>10772</v>
      </c>
      <c r="P3830" s="20"/>
      <c r="R3830" s="19">
        <v>6600</v>
      </c>
      <c r="S3830" s="19" t="str">
        <f>IF(COUNTIF($B$2:B3830,B3830)&gt;1,"重複","")</f>
        <v/>
      </c>
      <c r="T3830" s="19" t="s">
        <v>11124</v>
      </c>
    </row>
    <row r="3831" spans="1:20" s="19" customFormat="1" hidden="1">
      <c r="A3831" s="19">
        <v>720080269</v>
      </c>
      <c r="B3831" s="19">
        <v>20095855</v>
      </c>
      <c r="C3831" s="19" t="s">
        <v>5627</v>
      </c>
      <c r="D3831" s="19" t="s">
        <v>5628</v>
      </c>
      <c r="E3831" s="20">
        <v>39772</v>
      </c>
      <c r="F3831" s="20">
        <v>39903</v>
      </c>
      <c r="G3831" s="19" t="s">
        <v>75</v>
      </c>
      <c r="H3831" s="19" t="s">
        <v>2660</v>
      </c>
      <c r="I3831" s="19" t="s">
        <v>5621</v>
      </c>
      <c r="O3831" s="19" t="s">
        <v>10769</v>
      </c>
      <c r="P3831" s="20"/>
      <c r="R3831" s="19">
        <v>6230</v>
      </c>
      <c r="S3831" s="19" t="str">
        <f>IF(COUNTIF($B$2:B3831,B3831)&gt;1,"重複","")</f>
        <v/>
      </c>
      <c r="T3831" s="19" t="s">
        <v>11124</v>
      </c>
    </row>
    <row r="3832" spans="1:20" s="19" customFormat="1" hidden="1">
      <c r="A3832" s="19">
        <v>720080270</v>
      </c>
      <c r="B3832" s="19">
        <v>20095873</v>
      </c>
      <c r="C3832" s="19" t="s">
        <v>5590</v>
      </c>
      <c r="D3832" s="19" t="s">
        <v>5591</v>
      </c>
      <c r="E3832" s="20">
        <v>39814</v>
      </c>
      <c r="F3832" s="20">
        <v>39903</v>
      </c>
      <c r="G3832" s="19" t="s">
        <v>75</v>
      </c>
      <c r="H3832" s="19" t="s">
        <v>33</v>
      </c>
      <c r="I3832" s="19" t="s">
        <v>5592</v>
      </c>
      <c r="O3832" s="19" t="s">
        <v>10770</v>
      </c>
      <c r="P3832" s="20"/>
      <c r="R3832" s="19">
        <v>6600</v>
      </c>
      <c r="S3832" s="19" t="str">
        <f>IF(COUNTIF($B$2:B3832,B3832)&gt;1,"重複","")</f>
        <v/>
      </c>
      <c r="T3832" s="19" t="s">
        <v>11124</v>
      </c>
    </row>
    <row r="3833" spans="1:20" s="19" customFormat="1" hidden="1">
      <c r="A3833" s="19">
        <v>720080271</v>
      </c>
      <c r="B3833" s="19">
        <v>20095891</v>
      </c>
      <c r="C3833" s="19" t="s">
        <v>5593</v>
      </c>
      <c r="D3833" s="19" t="s">
        <v>5594</v>
      </c>
      <c r="E3833" s="20">
        <v>39814</v>
      </c>
      <c r="F3833" s="20">
        <v>39903</v>
      </c>
      <c r="G3833" s="19" t="s">
        <v>75</v>
      </c>
      <c r="H3833" s="19" t="s">
        <v>33</v>
      </c>
      <c r="I3833" s="19" t="s">
        <v>5595</v>
      </c>
      <c r="O3833" s="19" t="s">
        <v>10770</v>
      </c>
      <c r="P3833" s="20"/>
      <c r="R3833" s="19">
        <v>6600</v>
      </c>
      <c r="S3833" s="19" t="str">
        <f>IF(COUNTIF($B$2:B3833,B3833)&gt;1,"重複","")</f>
        <v/>
      </c>
      <c r="T3833" s="19" t="s">
        <v>11124</v>
      </c>
    </row>
    <row r="3834" spans="1:20" s="19" customFormat="1" hidden="1">
      <c r="A3834" s="19">
        <v>720080272</v>
      </c>
      <c r="B3834" s="19">
        <v>20095943</v>
      </c>
      <c r="C3834" s="19" t="s">
        <v>5350</v>
      </c>
      <c r="D3834" s="19" t="s">
        <v>5351</v>
      </c>
      <c r="E3834" s="20">
        <v>39783</v>
      </c>
      <c r="F3834" s="20">
        <v>39903</v>
      </c>
      <c r="G3834" s="19" t="s">
        <v>75</v>
      </c>
      <c r="H3834" s="19" t="s">
        <v>2812</v>
      </c>
      <c r="O3834" s="19" t="s">
        <v>10869</v>
      </c>
      <c r="P3834" s="20"/>
      <c r="R3834" s="19">
        <v>5600</v>
      </c>
      <c r="S3834" s="19" t="str">
        <f>IF(COUNTIF($B$2:B3834,B3834)&gt;1,"重複","")</f>
        <v/>
      </c>
      <c r="T3834" s="19" t="s">
        <v>11124</v>
      </c>
    </row>
    <row r="3835" spans="1:20" s="19" customFormat="1" hidden="1">
      <c r="A3835" s="19">
        <v>720080273</v>
      </c>
      <c r="B3835" s="19">
        <v>20095952</v>
      </c>
      <c r="C3835" s="19" t="s">
        <v>5612</v>
      </c>
      <c r="D3835" s="19" t="s">
        <v>5613</v>
      </c>
      <c r="E3835" s="20">
        <v>39783</v>
      </c>
      <c r="F3835" s="20">
        <v>39903</v>
      </c>
      <c r="G3835" s="19" t="s">
        <v>75</v>
      </c>
      <c r="H3835" s="19" t="s">
        <v>2812</v>
      </c>
      <c r="O3835" s="19" t="s">
        <v>10869</v>
      </c>
      <c r="P3835" s="20"/>
      <c r="R3835" s="19">
        <v>4740</v>
      </c>
      <c r="S3835" s="19" t="str">
        <f>IF(COUNTIF($B$2:B3835,B3835)&gt;1,"重複","")</f>
        <v/>
      </c>
      <c r="T3835" s="19" t="s">
        <v>11124</v>
      </c>
    </row>
    <row r="3836" spans="1:20" s="19" customFormat="1" hidden="1">
      <c r="A3836" s="19">
        <v>720080274</v>
      </c>
      <c r="B3836" s="19">
        <v>20095961</v>
      </c>
      <c r="C3836" s="19" t="s">
        <v>5352</v>
      </c>
      <c r="D3836" s="19" t="s">
        <v>5353</v>
      </c>
      <c r="E3836" s="20">
        <v>39783</v>
      </c>
      <c r="F3836" s="20">
        <v>39903</v>
      </c>
      <c r="G3836" s="19" t="s">
        <v>75</v>
      </c>
      <c r="H3836" s="19" t="s">
        <v>2812</v>
      </c>
      <c r="O3836" s="19" t="s">
        <v>10869</v>
      </c>
      <c r="P3836" s="20"/>
      <c r="R3836" s="19">
        <v>4190</v>
      </c>
      <c r="S3836" s="19" t="str">
        <f>IF(COUNTIF($B$2:B3836,B3836)&gt;1,"重複","")</f>
        <v/>
      </c>
      <c r="T3836" s="19" t="s">
        <v>11124</v>
      </c>
    </row>
    <row r="3837" spans="1:20" s="19" customFormat="1" hidden="1">
      <c r="A3837" s="19">
        <v>720080276</v>
      </c>
      <c r="B3837" s="19">
        <v>20095980</v>
      </c>
      <c r="C3837" s="19" t="s">
        <v>5354</v>
      </c>
      <c r="D3837" s="19" t="s">
        <v>5355</v>
      </c>
      <c r="E3837" s="20">
        <v>39783</v>
      </c>
      <c r="F3837" s="20">
        <v>39903</v>
      </c>
      <c r="G3837" s="19" t="s">
        <v>75</v>
      </c>
      <c r="H3837" s="19" t="s">
        <v>2812</v>
      </c>
      <c r="O3837" s="19" t="s">
        <v>10869</v>
      </c>
      <c r="P3837" s="20"/>
      <c r="R3837" s="19">
        <v>5730</v>
      </c>
      <c r="S3837" s="19" t="str">
        <f>IF(COUNTIF($B$2:B3837,B3837)&gt;1,"重複","")</f>
        <v/>
      </c>
      <c r="T3837" s="19" t="s">
        <v>11124</v>
      </c>
    </row>
    <row r="3838" spans="1:20" s="19" customFormat="1" hidden="1">
      <c r="A3838" s="19">
        <v>720080277</v>
      </c>
      <c r="B3838" s="19">
        <v>20095999</v>
      </c>
      <c r="C3838" s="19" t="s">
        <v>5356</v>
      </c>
      <c r="D3838" s="19" t="s">
        <v>5357</v>
      </c>
      <c r="E3838" s="20">
        <v>39783</v>
      </c>
      <c r="F3838" s="20">
        <v>39903</v>
      </c>
      <c r="G3838" s="19" t="s">
        <v>75</v>
      </c>
      <c r="H3838" s="19" t="s">
        <v>2812</v>
      </c>
      <c r="O3838" s="19" t="s">
        <v>10869</v>
      </c>
      <c r="P3838" s="20"/>
      <c r="R3838" s="19">
        <v>4740</v>
      </c>
      <c r="S3838" s="19" t="str">
        <f>IF(COUNTIF($B$2:B3838,B3838)&gt;1,"重複","")</f>
        <v/>
      </c>
      <c r="T3838" s="19" t="s">
        <v>11124</v>
      </c>
    </row>
    <row r="3839" spans="1:20" s="19" customFormat="1" hidden="1">
      <c r="A3839" s="19">
        <v>720080278</v>
      </c>
      <c r="B3839" s="19">
        <v>20096007</v>
      </c>
      <c r="C3839" s="19" t="s">
        <v>4745</v>
      </c>
      <c r="D3839" s="19" t="s">
        <v>4746</v>
      </c>
      <c r="E3839" s="20">
        <v>39783</v>
      </c>
      <c r="F3839" s="20">
        <v>39903</v>
      </c>
      <c r="G3839" s="19" t="s">
        <v>75</v>
      </c>
      <c r="H3839" s="19" t="s">
        <v>2812</v>
      </c>
      <c r="O3839" s="19" t="s">
        <v>10869</v>
      </c>
      <c r="P3839" s="20"/>
      <c r="R3839" s="19">
        <v>5230</v>
      </c>
      <c r="S3839" s="19" t="str">
        <f>IF(COUNTIF($B$2:B3839,B3839)&gt;1,"重複","")</f>
        <v/>
      </c>
      <c r="T3839" s="19" t="s">
        <v>11124</v>
      </c>
    </row>
    <row r="3840" spans="1:20" s="19" customFormat="1" hidden="1">
      <c r="A3840" s="19">
        <v>720080279</v>
      </c>
      <c r="B3840" s="19">
        <v>20096104</v>
      </c>
      <c r="C3840" s="19" t="s">
        <v>5616</v>
      </c>
      <c r="D3840" s="19" t="s">
        <v>5615</v>
      </c>
      <c r="E3840" s="20">
        <v>39783</v>
      </c>
      <c r="F3840" s="20">
        <v>39903</v>
      </c>
      <c r="G3840" s="19" t="s">
        <v>75</v>
      </c>
      <c r="H3840" s="19" t="s">
        <v>1545</v>
      </c>
      <c r="I3840" s="19" t="s">
        <v>2706</v>
      </c>
      <c r="O3840" s="19" t="s">
        <v>10772</v>
      </c>
      <c r="P3840" s="20"/>
      <c r="R3840" s="19">
        <v>6600</v>
      </c>
      <c r="S3840" s="19" t="str">
        <f>IF(COUNTIF($B$2:B3840,B3840)&gt;1,"重複","")</f>
        <v/>
      </c>
      <c r="T3840" s="19" t="s">
        <v>11124</v>
      </c>
    </row>
    <row r="3841" spans="1:20" s="19" customFormat="1" hidden="1">
      <c r="A3841" s="19">
        <v>720080279</v>
      </c>
      <c r="B3841" s="19">
        <v>20096080</v>
      </c>
      <c r="C3841" s="19" t="s">
        <v>5614</v>
      </c>
      <c r="D3841" s="19" t="s">
        <v>5615</v>
      </c>
      <c r="E3841" s="20">
        <v>39783</v>
      </c>
      <c r="F3841" s="20">
        <v>39903</v>
      </c>
      <c r="G3841" s="19" t="s">
        <v>75</v>
      </c>
      <c r="H3841" s="19" t="s">
        <v>2660</v>
      </c>
      <c r="I3841" s="19" t="s">
        <v>980</v>
      </c>
      <c r="O3841" s="19" t="s">
        <v>10769</v>
      </c>
      <c r="P3841" s="20"/>
      <c r="R3841" s="19">
        <v>6600</v>
      </c>
      <c r="S3841" s="19" t="str">
        <f>IF(COUNTIF($B$2:B3841,B3841)&gt;1,"重複","")</f>
        <v/>
      </c>
      <c r="T3841" s="19" t="s">
        <v>11124</v>
      </c>
    </row>
    <row r="3842" spans="1:20" s="19" customFormat="1" hidden="1">
      <c r="A3842" s="19">
        <v>720080280</v>
      </c>
      <c r="B3842" s="19">
        <v>20096099</v>
      </c>
      <c r="C3842" s="19" t="s">
        <v>3810</v>
      </c>
      <c r="D3842" s="19" t="s">
        <v>3811</v>
      </c>
      <c r="E3842" s="20">
        <v>39783</v>
      </c>
      <c r="F3842" s="20">
        <v>39903</v>
      </c>
      <c r="G3842" s="19" t="s">
        <v>75</v>
      </c>
      <c r="H3842" s="19" t="s">
        <v>2660</v>
      </c>
      <c r="I3842" s="19" t="s">
        <v>980</v>
      </c>
      <c r="O3842" s="19" t="s">
        <v>10769</v>
      </c>
      <c r="P3842" s="20"/>
      <c r="R3842" s="19">
        <v>6600</v>
      </c>
      <c r="S3842" s="19" t="str">
        <f>IF(COUNTIF($B$2:B3842,B3842)&gt;1,"重複","")</f>
        <v/>
      </c>
      <c r="T3842" s="19" t="s">
        <v>11124</v>
      </c>
    </row>
    <row r="3843" spans="1:20" s="19" customFormat="1" hidden="1">
      <c r="A3843" s="19">
        <v>720080281</v>
      </c>
      <c r="B3843" s="19">
        <v>20096113</v>
      </c>
      <c r="C3843" s="19" t="s">
        <v>5617</v>
      </c>
      <c r="D3843" s="19" t="s">
        <v>5618</v>
      </c>
      <c r="E3843" s="20">
        <v>39783</v>
      </c>
      <c r="F3843" s="20">
        <v>39903</v>
      </c>
      <c r="G3843" s="19" t="s">
        <v>75</v>
      </c>
      <c r="H3843" s="19" t="s">
        <v>1545</v>
      </c>
      <c r="I3843" s="19" t="s">
        <v>1389</v>
      </c>
      <c r="O3843" s="19" t="s">
        <v>10772</v>
      </c>
      <c r="P3843" s="20"/>
      <c r="R3843" s="19">
        <v>6600</v>
      </c>
      <c r="S3843" s="19" t="str">
        <f>IF(COUNTIF($B$2:B3843,B3843)&gt;1,"重複","")</f>
        <v/>
      </c>
      <c r="T3843" s="19" t="s">
        <v>11124</v>
      </c>
    </row>
    <row r="3844" spans="1:20" s="19" customFormat="1" hidden="1">
      <c r="A3844" s="19">
        <v>720080283</v>
      </c>
      <c r="B3844" s="19">
        <v>20096239</v>
      </c>
      <c r="C3844" s="19" t="s">
        <v>5100</v>
      </c>
      <c r="D3844" s="19" t="s">
        <v>5101</v>
      </c>
      <c r="E3844" s="20">
        <v>39814</v>
      </c>
      <c r="F3844" s="20">
        <v>39903</v>
      </c>
      <c r="G3844" s="19" t="s">
        <v>75</v>
      </c>
      <c r="H3844" s="19" t="s">
        <v>1545</v>
      </c>
      <c r="I3844" s="19" t="s">
        <v>1831</v>
      </c>
      <c r="O3844" s="19" t="s">
        <v>10772</v>
      </c>
      <c r="P3844" s="20"/>
      <c r="R3844" s="19">
        <v>6230</v>
      </c>
      <c r="S3844" s="19" t="str">
        <f>IF(COUNTIF($B$2:B3844,B3844)&gt;1,"重複","")</f>
        <v/>
      </c>
      <c r="T3844" s="19" t="s">
        <v>11124</v>
      </c>
    </row>
    <row r="3845" spans="1:20" s="19" customFormat="1" hidden="1">
      <c r="A3845" s="19">
        <v>720080284</v>
      </c>
      <c r="B3845" s="19">
        <v>20096284</v>
      </c>
      <c r="C3845" s="19" t="s">
        <v>13644</v>
      </c>
      <c r="D3845" s="19" t="s">
        <v>13645</v>
      </c>
      <c r="E3845" s="20">
        <v>39188</v>
      </c>
      <c r="F3845" s="20">
        <v>39538</v>
      </c>
      <c r="G3845" s="19" t="s">
        <v>12416</v>
      </c>
      <c r="H3845" s="19" t="s">
        <v>43</v>
      </c>
      <c r="O3845" s="19" t="s">
        <v>10771</v>
      </c>
      <c r="P3845" s="20"/>
      <c r="S3845" s="19" t="str">
        <f>IF(COUNTIF($B$2:B3845,B3845)&gt;1,"重複","")</f>
        <v/>
      </c>
      <c r="T3845" s="19" t="s">
        <v>12418</v>
      </c>
    </row>
    <row r="3846" spans="1:20" s="19" customFormat="1" hidden="1">
      <c r="A3846" s="19">
        <v>720080285</v>
      </c>
      <c r="B3846" s="19">
        <v>20096293</v>
      </c>
      <c r="C3846" s="19" t="s">
        <v>1392</v>
      </c>
      <c r="D3846" s="19" t="s">
        <v>1393</v>
      </c>
      <c r="E3846" s="20">
        <v>39783</v>
      </c>
      <c r="F3846" s="20">
        <v>39903</v>
      </c>
      <c r="G3846" s="19" t="s">
        <v>75</v>
      </c>
      <c r="H3846" s="19" t="s">
        <v>43</v>
      </c>
      <c r="I3846" s="19" t="s">
        <v>731</v>
      </c>
      <c r="O3846" s="19" t="s">
        <v>10771</v>
      </c>
      <c r="P3846" s="20">
        <v>44470</v>
      </c>
      <c r="Q3846" s="19" t="s">
        <v>29</v>
      </c>
      <c r="R3846" s="19">
        <v>6600</v>
      </c>
      <c r="S3846" s="19" t="str">
        <f>IF(COUNTIF($B$2:B3846,B3846)&gt;1,"重複","")</f>
        <v/>
      </c>
      <c r="T3846" s="19" t="s">
        <v>11124</v>
      </c>
    </row>
    <row r="3847" spans="1:20" s="19" customFormat="1" hidden="1">
      <c r="A3847" s="19">
        <v>720080286</v>
      </c>
      <c r="B3847" s="19">
        <v>20096717</v>
      </c>
      <c r="C3847" s="19" t="s">
        <v>5571</v>
      </c>
      <c r="D3847" s="19" t="s">
        <v>5572</v>
      </c>
      <c r="E3847" s="20">
        <v>39854</v>
      </c>
      <c r="F3847" s="20">
        <v>39903</v>
      </c>
      <c r="G3847" s="19" t="s">
        <v>75</v>
      </c>
      <c r="H3847" s="19" t="s">
        <v>76</v>
      </c>
      <c r="I3847" s="19" t="s">
        <v>3508</v>
      </c>
      <c r="O3847" s="19" t="s">
        <v>10776</v>
      </c>
      <c r="P3847" s="20"/>
      <c r="R3847" s="19">
        <v>6600</v>
      </c>
      <c r="S3847" s="19" t="str">
        <f>IF(COUNTIF($B$2:B3847,B3847)&gt;1,"重複","")</f>
        <v/>
      </c>
      <c r="T3847" s="19" t="s">
        <v>11124</v>
      </c>
    </row>
    <row r="3848" spans="1:20" s="19" customFormat="1" hidden="1">
      <c r="A3848" s="19">
        <v>720080287</v>
      </c>
      <c r="B3848" s="19">
        <v>20096735</v>
      </c>
      <c r="C3848" s="19" t="s">
        <v>3702</v>
      </c>
      <c r="D3848" s="19" t="s">
        <v>3703</v>
      </c>
      <c r="E3848" s="20">
        <v>39873</v>
      </c>
      <c r="F3848" s="20">
        <v>39903</v>
      </c>
      <c r="G3848" s="19" t="s">
        <v>75</v>
      </c>
      <c r="H3848" s="19" t="s">
        <v>119</v>
      </c>
      <c r="I3848" s="19" t="s">
        <v>3704</v>
      </c>
      <c r="J3848" s="19" t="s">
        <v>12171</v>
      </c>
      <c r="O3848" s="19" t="s">
        <v>10792</v>
      </c>
      <c r="P3848" s="20"/>
      <c r="R3848" s="19">
        <v>5110</v>
      </c>
      <c r="S3848" s="19" t="str">
        <f>IF(COUNTIF($B$2:B3848,B3848)&gt;1,"重複","")</f>
        <v/>
      </c>
      <c r="T3848" s="19" t="s">
        <v>11124</v>
      </c>
    </row>
    <row r="3849" spans="1:20" s="19" customFormat="1" hidden="1">
      <c r="A3849" s="19">
        <v>720080288</v>
      </c>
      <c r="B3849" s="19">
        <v>20096744</v>
      </c>
      <c r="C3849" s="19" t="s">
        <v>1679</v>
      </c>
      <c r="D3849" s="19" t="s">
        <v>1680</v>
      </c>
      <c r="E3849" s="20">
        <v>39854</v>
      </c>
      <c r="F3849" s="20">
        <v>39903</v>
      </c>
      <c r="G3849" s="19" t="s">
        <v>75</v>
      </c>
      <c r="H3849" s="19" t="s">
        <v>125</v>
      </c>
      <c r="I3849" s="19" t="s">
        <v>11833</v>
      </c>
      <c r="O3849" s="19" t="s">
        <v>10764</v>
      </c>
      <c r="P3849" s="20">
        <v>44610</v>
      </c>
      <c r="Q3849" s="19" t="s">
        <v>29</v>
      </c>
      <c r="R3849" s="19">
        <v>4740</v>
      </c>
      <c r="S3849" s="19" t="str">
        <f>IF(COUNTIF($B$2:B3849,B3849)&gt;1,"重複","")</f>
        <v/>
      </c>
      <c r="T3849" s="19" t="s">
        <v>11124</v>
      </c>
    </row>
    <row r="3850" spans="1:20" s="19" customFormat="1" hidden="1">
      <c r="A3850" s="19">
        <v>720080289</v>
      </c>
      <c r="B3850" s="19">
        <v>20096753</v>
      </c>
      <c r="C3850" s="19" t="s">
        <v>1682</v>
      </c>
      <c r="D3850" s="19" t="s">
        <v>1683</v>
      </c>
      <c r="E3850" s="20">
        <v>39854</v>
      </c>
      <c r="F3850" s="20">
        <v>39903</v>
      </c>
      <c r="G3850" s="19" t="s">
        <v>75</v>
      </c>
      <c r="H3850" s="19" t="s">
        <v>125</v>
      </c>
      <c r="I3850" s="19" t="s">
        <v>11476</v>
      </c>
      <c r="O3850" s="19" t="s">
        <v>10764</v>
      </c>
      <c r="P3850" s="20">
        <v>44181</v>
      </c>
      <c r="Q3850" s="19" t="s">
        <v>29</v>
      </c>
      <c r="R3850" s="19">
        <v>6230</v>
      </c>
      <c r="S3850" s="19" t="str">
        <f>IF(COUNTIF($B$2:B3850,B3850)&gt;1,"重複","")</f>
        <v/>
      </c>
      <c r="T3850" s="19" t="s">
        <v>11124</v>
      </c>
    </row>
    <row r="3851" spans="1:20" s="19" customFormat="1" hidden="1">
      <c r="A3851" s="19">
        <v>720080290</v>
      </c>
      <c r="B3851" s="19">
        <v>20096879</v>
      </c>
      <c r="C3851" s="19" t="s">
        <v>5560</v>
      </c>
      <c r="D3851" s="19" t="s">
        <v>5561</v>
      </c>
      <c r="E3851" s="20">
        <v>39877</v>
      </c>
      <c r="F3851" s="20">
        <v>39903</v>
      </c>
      <c r="G3851" s="19" t="s">
        <v>75</v>
      </c>
      <c r="H3851" s="19" t="s">
        <v>28</v>
      </c>
      <c r="I3851" s="19" t="s">
        <v>5562</v>
      </c>
      <c r="J3851" s="19" t="s">
        <v>5563</v>
      </c>
      <c r="O3851" s="19" t="s">
        <v>10787</v>
      </c>
      <c r="P3851" s="20"/>
      <c r="R3851" s="19">
        <v>5600</v>
      </c>
      <c r="S3851" s="19" t="str">
        <f>IF(COUNTIF($B$2:B3851,B3851)&gt;1,"重複","")</f>
        <v/>
      </c>
      <c r="T3851" s="19" t="s">
        <v>11124</v>
      </c>
    </row>
    <row r="3852" spans="1:20" s="19" customFormat="1" hidden="1">
      <c r="A3852" s="19">
        <v>720080291</v>
      </c>
      <c r="B3852" s="19">
        <v>20096921</v>
      </c>
      <c r="C3852" s="19" t="s">
        <v>5564</v>
      </c>
      <c r="D3852" s="19" t="s">
        <v>5565</v>
      </c>
      <c r="E3852" s="20">
        <v>39875</v>
      </c>
      <c r="F3852" s="20">
        <v>39903</v>
      </c>
      <c r="G3852" s="19" t="s">
        <v>75</v>
      </c>
      <c r="H3852" s="19" t="s">
        <v>76</v>
      </c>
      <c r="I3852" s="19" t="s">
        <v>1482</v>
      </c>
      <c r="O3852" s="19" t="s">
        <v>10776</v>
      </c>
      <c r="P3852" s="20"/>
      <c r="R3852" s="19">
        <v>6100</v>
      </c>
      <c r="S3852" s="19" t="str">
        <f>IF(COUNTIF($B$2:B3852,B3852)&gt;1,"重複","")</f>
        <v/>
      </c>
      <c r="T3852" s="19" t="s">
        <v>11124</v>
      </c>
    </row>
    <row r="3853" spans="1:20" s="19" customFormat="1" hidden="1">
      <c r="A3853" s="19">
        <v>720080292</v>
      </c>
      <c r="B3853" s="19">
        <v>20096930</v>
      </c>
      <c r="C3853" s="19" t="s">
        <v>4069</v>
      </c>
      <c r="D3853" s="19" t="s">
        <v>4070</v>
      </c>
      <c r="E3853" s="20">
        <v>39875</v>
      </c>
      <c r="F3853" s="20">
        <v>39903</v>
      </c>
      <c r="G3853" s="19" t="s">
        <v>75</v>
      </c>
      <c r="H3853" s="19" t="s">
        <v>76</v>
      </c>
      <c r="I3853" s="19" t="s">
        <v>1147</v>
      </c>
      <c r="O3853" s="19" t="s">
        <v>10776</v>
      </c>
      <c r="P3853" s="20"/>
      <c r="R3853" s="19">
        <v>5600</v>
      </c>
      <c r="S3853" s="19" t="str">
        <f>IF(COUNTIF($B$2:B3853,B3853)&gt;1,"重複","")</f>
        <v/>
      </c>
      <c r="T3853" s="19" t="s">
        <v>11124</v>
      </c>
    </row>
    <row r="3854" spans="1:20" s="19" customFormat="1" hidden="1">
      <c r="A3854" s="19">
        <v>720080293</v>
      </c>
      <c r="B3854" s="19">
        <v>20029319</v>
      </c>
      <c r="C3854" s="19" t="s">
        <v>5761</v>
      </c>
      <c r="D3854" s="19" t="s">
        <v>5762</v>
      </c>
      <c r="E3854" s="20">
        <v>35886</v>
      </c>
      <c r="F3854" s="20">
        <v>36250</v>
      </c>
      <c r="G3854" s="19" t="s">
        <v>75</v>
      </c>
      <c r="H3854" s="19" t="s">
        <v>2660</v>
      </c>
      <c r="I3854" s="19" t="s">
        <v>10405</v>
      </c>
      <c r="O3854" s="19" t="s">
        <v>10769</v>
      </c>
      <c r="P3854" s="20"/>
      <c r="R3854" s="19">
        <v>6230</v>
      </c>
      <c r="S3854" s="19" t="str">
        <f>IF(COUNTIF($B$2:B3854,B3854)&gt;1,"重複","")</f>
        <v/>
      </c>
      <c r="T3854" s="19" t="s">
        <v>11124</v>
      </c>
    </row>
    <row r="3855" spans="1:20" s="19" customFormat="1" hidden="1">
      <c r="A3855" s="19">
        <v>720080294</v>
      </c>
      <c r="B3855" s="19">
        <v>20094761</v>
      </c>
      <c r="C3855" s="19" t="s">
        <v>5158</v>
      </c>
      <c r="D3855" s="19" t="s">
        <v>5159</v>
      </c>
      <c r="E3855" s="20">
        <v>39730</v>
      </c>
      <c r="F3855" s="20">
        <v>39903</v>
      </c>
      <c r="G3855" s="19" t="s">
        <v>75</v>
      </c>
      <c r="H3855" s="19" t="s">
        <v>2660</v>
      </c>
      <c r="I3855" s="19" t="s">
        <v>2118</v>
      </c>
      <c r="O3855" s="19" t="s">
        <v>10769</v>
      </c>
      <c r="P3855" s="20"/>
      <c r="R3855" s="19">
        <v>6230</v>
      </c>
      <c r="S3855" s="19" t="str">
        <f>IF(COUNTIF($B$2:B3855,B3855)&gt;1,"重複","")</f>
        <v/>
      </c>
      <c r="T3855" s="19" t="s">
        <v>11124</v>
      </c>
    </row>
    <row r="3856" spans="1:20" s="19" customFormat="1" hidden="1">
      <c r="A3856" s="19">
        <v>720080295</v>
      </c>
      <c r="B3856" s="19">
        <v>20081256</v>
      </c>
      <c r="C3856" s="19" t="s">
        <v>5433</v>
      </c>
      <c r="D3856" s="19" t="s">
        <v>5434</v>
      </c>
      <c r="E3856" s="20">
        <v>39188</v>
      </c>
      <c r="F3856" s="20">
        <v>39538</v>
      </c>
      <c r="G3856" s="19" t="s">
        <v>75</v>
      </c>
      <c r="H3856" s="19" t="s">
        <v>94</v>
      </c>
      <c r="I3856" s="19" t="s">
        <v>4983</v>
      </c>
      <c r="J3856" s="19" t="s">
        <v>4983</v>
      </c>
      <c r="O3856" s="19" t="s">
        <v>10768</v>
      </c>
      <c r="P3856" s="20"/>
      <c r="R3856" s="19">
        <v>5730</v>
      </c>
      <c r="S3856" s="19" t="str">
        <f>IF(COUNTIF($B$2:B3856,B3856)&gt;1,"重複","")</f>
        <v/>
      </c>
      <c r="T3856" s="19" t="s">
        <v>11124</v>
      </c>
    </row>
    <row r="3857" spans="1:20" s="19" customFormat="1" hidden="1">
      <c r="A3857" s="19">
        <v>720080296</v>
      </c>
      <c r="B3857" s="19">
        <v>20095971</v>
      </c>
      <c r="C3857" s="19" t="s">
        <v>4743</v>
      </c>
      <c r="D3857" s="19" t="s">
        <v>4744</v>
      </c>
      <c r="E3857" s="20">
        <v>39783</v>
      </c>
      <c r="F3857" s="20">
        <v>39903</v>
      </c>
      <c r="G3857" s="19" t="s">
        <v>75</v>
      </c>
      <c r="H3857" s="19" t="s">
        <v>2812</v>
      </c>
      <c r="O3857" s="19" t="s">
        <v>10869</v>
      </c>
      <c r="P3857" s="20"/>
      <c r="R3857" s="19">
        <v>6100</v>
      </c>
      <c r="S3857" s="19" t="str">
        <f>IF(COUNTIF($B$2:B3857,B3857)&gt;1,"重複","")</f>
        <v/>
      </c>
      <c r="T3857" s="19" t="s">
        <v>11124</v>
      </c>
    </row>
    <row r="3858" spans="1:20" s="19" customFormat="1" hidden="1">
      <c r="A3858" s="19">
        <v>720080297</v>
      </c>
      <c r="B3858" s="19">
        <v>20093650</v>
      </c>
      <c r="C3858" s="19" t="s">
        <v>5812</v>
      </c>
      <c r="D3858" s="19" t="s">
        <v>5813</v>
      </c>
      <c r="E3858" s="20">
        <v>39630</v>
      </c>
      <c r="F3858" s="20">
        <v>39903</v>
      </c>
      <c r="G3858" s="19" t="s">
        <v>75</v>
      </c>
      <c r="H3858" s="19" t="s">
        <v>2660</v>
      </c>
      <c r="I3858" s="19" t="s">
        <v>2314</v>
      </c>
      <c r="O3858" s="19" t="s">
        <v>10769</v>
      </c>
      <c r="P3858" s="20"/>
      <c r="R3858" s="19">
        <v>4740</v>
      </c>
      <c r="S3858" s="19" t="str">
        <f>IF(COUNTIF($B$2:B3858,B3858)&gt;1,"重複","")</f>
        <v/>
      </c>
      <c r="T3858" s="19" t="s">
        <v>11124</v>
      </c>
    </row>
    <row r="3859" spans="1:20" s="19" customFormat="1" hidden="1">
      <c r="A3859" s="19">
        <v>720080298</v>
      </c>
      <c r="B3859" s="19">
        <v>20093793</v>
      </c>
      <c r="C3859" s="19" t="s">
        <v>4694</v>
      </c>
      <c r="D3859" s="19" t="s">
        <v>4695</v>
      </c>
      <c r="E3859" s="20">
        <v>39661</v>
      </c>
      <c r="F3859" s="20">
        <v>39903</v>
      </c>
      <c r="G3859" s="19" t="s">
        <v>75</v>
      </c>
      <c r="H3859" s="19" t="s">
        <v>43</v>
      </c>
      <c r="I3859" s="19" t="s">
        <v>4693</v>
      </c>
      <c r="O3859" s="19" t="s">
        <v>10771</v>
      </c>
      <c r="P3859" s="20"/>
      <c r="R3859" s="19">
        <v>6230</v>
      </c>
      <c r="S3859" s="19" t="str">
        <f>IF(COUNTIF($B$2:B3859,B3859)&gt;1,"重複","")</f>
        <v/>
      </c>
      <c r="T3859" s="19" t="s">
        <v>11124</v>
      </c>
    </row>
    <row r="3860" spans="1:20" s="19" customFormat="1" hidden="1">
      <c r="A3860" s="19">
        <v>720090001</v>
      </c>
      <c r="B3860" s="19">
        <v>20096391</v>
      </c>
      <c r="C3860" s="19" t="s">
        <v>3635</v>
      </c>
      <c r="D3860" s="19" t="s">
        <v>3636</v>
      </c>
      <c r="E3860" s="20">
        <v>40095</v>
      </c>
      <c r="F3860" s="20">
        <v>40268</v>
      </c>
      <c r="G3860" s="19" t="s">
        <v>75</v>
      </c>
      <c r="H3860" s="19" t="s">
        <v>76</v>
      </c>
      <c r="I3860" s="19" t="s">
        <v>3638</v>
      </c>
      <c r="O3860" s="19" t="s">
        <v>10776</v>
      </c>
      <c r="P3860" s="20">
        <v>41374</v>
      </c>
      <c r="Q3860" s="19" t="s">
        <v>29</v>
      </c>
      <c r="R3860" s="19">
        <v>6230</v>
      </c>
      <c r="S3860" s="19" t="str">
        <f>IF(COUNTIF($B$2:B3860,B3860)&gt;1,"重複","")</f>
        <v/>
      </c>
      <c r="T3860" s="19" t="s">
        <v>11124</v>
      </c>
    </row>
    <row r="3861" spans="1:20" s="19" customFormat="1" hidden="1">
      <c r="A3861" s="19">
        <v>720090002</v>
      </c>
      <c r="B3861" s="19">
        <v>20096451</v>
      </c>
      <c r="C3861" s="19" t="s">
        <v>5138</v>
      </c>
      <c r="D3861" s="19" t="s">
        <v>5139</v>
      </c>
      <c r="E3861" s="20">
        <v>39814</v>
      </c>
      <c r="F3861" s="20">
        <v>39903</v>
      </c>
      <c r="G3861" s="19" t="s">
        <v>75</v>
      </c>
      <c r="H3861" s="19" t="s">
        <v>43</v>
      </c>
      <c r="I3861" s="19" t="s">
        <v>5140</v>
      </c>
      <c r="O3861" s="19" t="s">
        <v>10771</v>
      </c>
      <c r="P3861" s="20"/>
      <c r="R3861" s="19">
        <v>6230</v>
      </c>
      <c r="S3861" s="19" t="str">
        <f>IF(COUNTIF($B$2:B3861,B3861)&gt;1,"重複","")</f>
        <v/>
      </c>
      <c r="T3861" s="19" t="s">
        <v>11124</v>
      </c>
    </row>
    <row r="3862" spans="1:20" s="19" customFormat="1" hidden="1">
      <c r="A3862" s="19">
        <v>720090003</v>
      </c>
      <c r="B3862" s="19">
        <v>20096461</v>
      </c>
      <c r="C3862" s="19" t="s">
        <v>1394</v>
      </c>
      <c r="D3862" s="19" t="s">
        <v>1395</v>
      </c>
      <c r="E3862" s="20">
        <v>39814</v>
      </c>
      <c r="F3862" s="20">
        <v>39903</v>
      </c>
      <c r="G3862" s="19" t="s">
        <v>75</v>
      </c>
      <c r="H3862" s="19" t="s">
        <v>43</v>
      </c>
      <c r="I3862" s="19" t="s">
        <v>731</v>
      </c>
      <c r="O3862" s="19" t="s">
        <v>10771</v>
      </c>
      <c r="P3862" s="20">
        <v>44470</v>
      </c>
      <c r="Q3862" s="19" t="s">
        <v>29</v>
      </c>
      <c r="R3862" s="19">
        <v>6600</v>
      </c>
      <c r="S3862" s="19" t="str">
        <f>IF(COUNTIF($B$2:B3862,B3862)&gt;1,"重複","")</f>
        <v/>
      </c>
      <c r="T3862" s="19" t="s">
        <v>11124</v>
      </c>
    </row>
    <row r="3863" spans="1:20" s="19" customFormat="1" hidden="1">
      <c r="A3863" s="19">
        <v>720090004</v>
      </c>
      <c r="B3863" s="19">
        <v>20123821</v>
      </c>
      <c r="C3863" s="19" t="s">
        <v>3526</v>
      </c>
      <c r="D3863" s="19" t="s">
        <v>3527</v>
      </c>
      <c r="E3863" s="20">
        <v>41009</v>
      </c>
      <c r="F3863" s="20">
        <v>41364</v>
      </c>
      <c r="G3863" s="19" t="s">
        <v>75</v>
      </c>
      <c r="H3863" s="19" t="s">
        <v>33</v>
      </c>
      <c r="I3863" s="19" t="s">
        <v>1955</v>
      </c>
      <c r="O3863" s="19" t="s">
        <v>10770</v>
      </c>
      <c r="P3863" s="20">
        <v>41374</v>
      </c>
      <c r="Q3863" s="19" t="s">
        <v>29</v>
      </c>
      <c r="R3863" s="19">
        <v>5230</v>
      </c>
      <c r="S3863" s="19" t="str">
        <f>IF(COUNTIF($B$2:B3863,B3863)&gt;1,"重複","")</f>
        <v/>
      </c>
      <c r="T3863" s="19" t="s">
        <v>11124</v>
      </c>
    </row>
    <row r="3864" spans="1:20" s="19" customFormat="1" hidden="1">
      <c r="A3864" s="19">
        <v>720090004</v>
      </c>
      <c r="B3864" s="19">
        <v>20097021</v>
      </c>
      <c r="C3864" s="19" t="s">
        <v>3526</v>
      </c>
      <c r="D3864" s="19" t="s">
        <v>3527</v>
      </c>
      <c r="E3864" s="20">
        <v>40457</v>
      </c>
      <c r="F3864" s="20">
        <v>40633</v>
      </c>
      <c r="G3864" s="19" t="s">
        <v>75</v>
      </c>
      <c r="H3864" s="19" t="s">
        <v>119</v>
      </c>
      <c r="I3864" s="19" t="s">
        <v>1075</v>
      </c>
      <c r="J3864" s="19" t="s">
        <v>1075</v>
      </c>
      <c r="O3864" s="19" t="s">
        <v>10792</v>
      </c>
      <c r="P3864" s="20">
        <v>41374</v>
      </c>
      <c r="Q3864" s="19" t="s">
        <v>29</v>
      </c>
      <c r="R3864" s="19">
        <v>0</v>
      </c>
      <c r="S3864" s="19" t="str">
        <f>IF(COUNTIF($B$2:B3864,B3864)&gt;1,"重複","")</f>
        <v/>
      </c>
      <c r="T3864" s="19" t="s">
        <v>11124</v>
      </c>
    </row>
    <row r="3865" spans="1:20" s="19" customFormat="1" hidden="1">
      <c r="A3865" s="19">
        <v>720090004</v>
      </c>
      <c r="B3865" s="19">
        <v>20096656</v>
      </c>
      <c r="C3865" s="19" t="s">
        <v>3526</v>
      </c>
      <c r="D3865" s="19" t="s">
        <v>13646</v>
      </c>
      <c r="E3865" s="20">
        <v>39845</v>
      </c>
      <c r="F3865" s="20">
        <v>39903</v>
      </c>
      <c r="G3865" s="19" t="s">
        <v>12416</v>
      </c>
      <c r="H3865" s="19" t="s">
        <v>2660</v>
      </c>
      <c r="I3865" s="19" t="s">
        <v>3296</v>
      </c>
      <c r="O3865" s="19" t="s">
        <v>10769</v>
      </c>
      <c r="P3865" s="20"/>
      <c r="R3865" s="19">
        <v>0</v>
      </c>
      <c r="S3865" s="19" t="str">
        <f>IF(COUNTIF($B$2:B3865,B3865)&gt;1,"重複","")</f>
        <v/>
      </c>
      <c r="T3865" s="19" t="s">
        <v>12418</v>
      </c>
    </row>
    <row r="3866" spans="1:20" s="19" customFormat="1" hidden="1">
      <c r="A3866" s="19">
        <v>720090005</v>
      </c>
      <c r="B3866" s="19">
        <v>20096665</v>
      </c>
      <c r="C3866" s="19" t="s">
        <v>13647</v>
      </c>
      <c r="D3866" s="19" t="s">
        <v>13648</v>
      </c>
      <c r="E3866" s="20">
        <v>39845</v>
      </c>
      <c r="F3866" s="20">
        <v>39903</v>
      </c>
      <c r="G3866" s="19" t="s">
        <v>12416</v>
      </c>
      <c r="H3866" s="19" t="s">
        <v>2660</v>
      </c>
      <c r="I3866" s="19" t="s">
        <v>3296</v>
      </c>
      <c r="O3866" s="19" t="s">
        <v>10769</v>
      </c>
      <c r="P3866" s="20"/>
      <c r="R3866" s="19">
        <v>0</v>
      </c>
      <c r="S3866" s="19" t="str">
        <f>IF(COUNTIF($B$2:B3866,B3866)&gt;1,"重複","")</f>
        <v/>
      </c>
      <c r="T3866" s="19" t="s">
        <v>12418</v>
      </c>
    </row>
    <row r="3867" spans="1:20" s="19" customFormat="1" hidden="1">
      <c r="A3867" s="19">
        <v>720090006</v>
      </c>
      <c r="B3867" s="19">
        <v>20096674</v>
      </c>
      <c r="C3867" s="19" t="s">
        <v>13649</v>
      </c>
      <c r="D3867" s="19" t="s">
        <v>13650</v>
      </c>
      <c r="E3867" s="20">
        <v>39845</v>
      </c>
      <c r="F3867" s="20">
        <v>39903</v>
      </c>
      <c r="G3867" s="19" t="s">
        <v>12416</v>
      </c>
      <c r="H3867" s="19" t="s">
        <v>2660</v>
      </c>
      <c r="I3867" s="19" t="s">
        <v>13651</v>
      </c>
      <c r="O3867" s="19" t="s">
        <v>10769</v>
      </c>
      <c r="P3867" s="20"/>
      <c r="R3867" s="19">
        <v>6100</v>
      </c>
      <c r="S3867" s="19" t="str">
        <f>IF(COUNTIF($B$2:B3867,B3867)&gt;1,"重複","")</f>
        <v/>
      </c>
      <c r="T3867" s="19" t="s">
        <v>12418</v>
      </c>
    </row>
    <row r="3868" spans="1:20" s="19" customFormat="1" hidden="1">
      <c r="A3868" s="19">
        <v>720090007</v>
      </c>
      <c r="B3868" s="19">
        <v>20096683</v>
      </c>
      <c r="C3868" s="19" t="s">
        <v>5573</v>
      </c>
      <c r="D3868" s="19" t="s">
        <v>5574</v>
      </c>
      <c r="E3868" s="20">
        <v>39845</v>
      </c>
      <c r="F3868" s="20">
        <v>39903</v>
      </c>
      <c r="G3868" s="19" t="s">
        <v>75</v>
      </c>
      <c r="H3868" s="19" t="s">
        <v>2660</v>
      </c>
      <c r="I3868" s="19" t="s">
        <v>980</v>
      </c>
      <c r="O3868" s="19" t="s">
        <v>10769</v>
      </c>
      <c r="P3868" s="20"/>
      <c r="R3868" s="19">
        <v>5600</v>
      </c>
      <c r="S3868" s="19" t="str">
        <f>IF(COUNTIF($B$2:B3868,B3868)&gt;1,"重複","")</f>
        <v/>
      </c>
      <c r="T3868" s="19" t="s">
        <v>11124</v>
      </c>
    </row>
    <row r="3869" spans="1:20" s="19" customFormat="1" hidden="1">
      <c r="A3869" s="19">
        <v>720090008</v>
      </c>
      <c r="B3869" s="19">
        <v>20096692</v>
      </c>
      <c r="C3869" s="19" t="s">
        <v>13652</v>
      </c>
      <c r="D3869" s="19" t="s">
        <v>13653</v>
      </c>
      <c r="E3869" s="20">
        <v>39836</v>
      </c>
      <c r="F3869" s="20">
        <v>39903</v>
      </c>
      <c r="G3869" s="19" t="s">
        <v>12416</v>
      </c>
      <c r="H3869" s="19" t="s">
        <v>43</v>
      </c>
      <c r="I3869" s="19" t="s">
        <v>2090</v>
      </c>
      <c r="O3869" s="19" t="s">
        <v>10771</v>
      </c>
      <c r="P3869" s="20"/>
      <c r="R3869" s="19">
        <v>0</v>
      </c>
      <c r="S3869" s="19" t="str">
        <f>IF(COUNTIF($B$2:B3869,B3869)&gt;1,"重複","")</f>
        <v/>
      </c>
      <c r="T3869" s="19" t="s">
        <v>12418</v>
      </c>
    </row>
    <row r="3870" spans="1:20" s="19" customFormat="1" hidden="1">
      <c r="A3870" s="19">
        <v>720090009</v>
      </c>
      <c r="B3870" s="19">
        <v>20096708</v>
      </c>
      <c r="C3870" s="19" t="s">
        <v>5575</v>
      </c>
      <c r="D3870" s="19" t="s">
        <v>5576</v>
      </c>
      <c r="E3870" s="20">
        <v>39845</v>
      </c>
      <c r="F3870" s="20">
        <v>39903</v>
      </c>
      <c r="G3870" s="19" t="s">
        <v>75</v>
      </c>
      <c r="H3870" s="19" t="s">
        <v>43</v>
      </c>
      <c r="I3870" s="19" t="s">
        <v>5577</v>
      </c>
      <c r="O3870" s="19" t="s">
        <v>10771</v>
      </c>
      <c r="P3870" s="20"/>
      <c r="R3870" s="19">
        <v>6230</v>
      </c>
      <c r="S3870" s="19" t="str">
        <f>IF(COUNTIF($B$2:B3870,B3870)&gt;1,"重複","")</f>
        <v/>
      </c>
      <c r="T3870" s="19" t="s">
        <v>11124</v>
      </c>
    </row>
    <row r="3871" spans="1:20" s="19" customFormat="1" hidden="1">
      <c r="A3871" s="19">
        <v>720090013</v>
      </c>
      <c r="B3871" s="19">
        <v>20097182</v>
      </c>
      <c r="C3871" s="19" t="s">
        <v>4950</v>
      </c>
      <c r="D3871" s="19" t="s">
        <v>4951</v>
      </c>
      <c r="E3871" s="20">
        <v>39917</v>
      </c>
      <c r="F3871" s="20">
        <v>40268</v>
      </c>
      <c r="G3871" s="19" t="s">
        <v>75</v>
      </c>
      <c r="H3871" s="19" t="s">
        <v>1545</v>
      </c>
      <c r="I3871" s="19" t="s">
        <v>4952</v>
      </c>
      <c r="O3871" s="19" t="s">
        <v>10772</v>
      </c>
      <c r="P3871" s="20"/>
      <c r="R3871" s="19">
        <v>6230</v>
      </c>
      <c r="S3871" s="19" t="str">
        <f>IF(COUNTIF($B$2:B3871,B3871)&gt;1,"重複","")</f>
        <v/>
      </c>
      <c r="T3871" s="19" t="s">
        <v>11124</v>
      </c>
    </row>
    <row r="3872" spans="1:20" s="19" customFormat="1" hidden="1">
      <c r="A3872" s="19">
        <v>720090013</v>
      </c>
      <c r="B3872" s="19">
        <v>20096814</v>
      </c>
      <c r="C3872" s="19" t="s">
        <v>4950</v>
      </c>
      <c r="D3872" s="19" t="s">
        <v>4951</v>
      </c>
      <c r="E3872" s="20">
        <v>39917</v>
      </c>
      <c r="F3872" s="20">
        <v>40268</v>
      </c>
      <c r="G3872" s="19" t="s">
        <v>75</v>
      </c>
      <c r="H3872" s="19" t="s">
        <v>2660</v>
      </c>
      <c r="I3872" s="19" t="s">
        <v>5463</v>
      </c>
      <c r="J3872" s="19" t="s">
        <v>5463</v>
      </c>
      <c r="O3872" s="19" t="s">
        <v>10769</v>
      </c>
      <c r="P3872" s="20"/>
      <c r="R3872" s="19">
        <v>6230</v>
      </c>
      <c r="S3872" s="19" t="str">
        <f>IF(COUNTIF($B$2:B3872,B3872)&gt;1,"重複","")</f>
        <v/>
      </c>
      <c r="T3872" s="19" t="s">
        <v>11124</v>
      </c>
    </row>
    <row r="3873" spans="1:20" s="19" customFormat="1" hidden="1">
      <c r="A3873" s="19">
        <v>720090014</v>
      </c>
      <c r="B3873" s="19">
        <v>20096823</v>
      </c>
      <c r="C3873" s="19" t="s">
        <v>5464</v>
      </c>
      <c r="D3873" s="19" t="s">
        <v>5465</v>
      </c>
      <c r="E3873" s="20">
        <v>39917</v>
      </c>
      <c r="F3873" s="20">
        <v>40268</v>
      </c>
      <c r="G3873" s="19" t="s">
        <v>75</v>
      </c>
      <c r="H3873" s="19" t="s">
        <v>119</v>
      </c>
      <c r="I3873" s="19" t="s">
        <v>5466</v>
      </c>
      <c r="J3873" s="19" t="s">
        <v>5467</v>
      </c>
      <c r="O3873" s="19" t="s">
        <v>10792</v>
      </c>
      <c r="P3873" s="20"/>
      <c r="R3873" s="19">
        <v>4740</v>
      </c>
      <c r="S3873" s="19" t="str">
        <f>IF(COUNTIF($B$2:B3873,B3873)&gt;1,"重複","")</f>
        <v/>
      </c>
      <c r="T3873" s="19" t="s">
        <v>11124</v>
      </c>
    </row>
    <row r="3874" spans="1:20" s="19" customFormat="1" hidden="1">
      <c r="A3874" s="19">
        <v>720090015</v>
      </c>
      <c r="B3874" s="19">
        <v>20096851</v>
      </c>
      <c r="C3874" s="19" t="s">
        <v>5468</v>
      </c>
      <c r="D3874" s="19" t="s">
        <v>5469</v>
      </c>
      <c r="E3874" s="20">
        <v>39917</v>
      </c>
      <c r="F3874" s="20">
        <v>40268</v>
      </c>
      <c r="G3874" s="19" t="s">
        <v>75</v>
      </c>
      <c r="H3874" s="19" t="s">
        <v>119</v>
      </c>
      <c r="I3874" s="19" t="s">
        <v>5470</v>
      </c>
      <c r="O3874" s="19" t="s">
        <v>10792</v>
      </c>
      <c r="P3874" s="20"/>
      <c r="R3874" s="19">
        <v>5600</v>
      </c>
      <c r="S3874" s="19" t="str">
        <f>IF(COUNTIF($B$2:B3874,B3874)&gt;1,"重複","")</f>
        <v/>
      </c>
      <c r="T3874" s="19" t="s">
        <v>11124</v>
      </c>
    </row>
    <row r="3875" spans="1:20" s="19" customFormat="1" hidden="1">
      <c r="A3875" s="19">
        <v>720090016</v>
      </c>
      <c r="B3875" s="19">
        <v>20096888</v>
      </c>
      <c r="C3875" s="19" t="s">
        <v>5471</v>
      </c>
      <c r="D3875" s="19" t="s">
        <v>5472</v>
      </c>
      <c r="E3875" s="20">
        <v>39917</v>
      </c>
      <c r="F3875" s="20">
        <v>40268</v>
      </c>
      <c r="G3875" s="19" t="s">
        <v>75</v>
      </c>
      <c r="H3875" s="19" t="s">
        <v>33</v>
      </c>
      <c r="I3875" s="19" t="s">
        <v>1278</v>
      </c>
      <c r="J3875" s="19" t="s">
        <v>2907</v>
      </c>
      <c r="O3875" s="19" t="s">
        <v>10770</v>
      </c>
      <c r="P3875" s="20"/>
      <c r="R3875" s="19">
        <v>4740</v>
      </c>
      <c r="S3875" s="19" t="str">
        <f>IF(COUNTIF($B$2:B3875,B3875)&gt;1,"重複","")</f>
        <v/>
      </c>
      <c r="T3875" s="19" t="s">
        <v>11124</v>
      </c>
    </row>
    <row r="3876" spans="1:20" s="19" customFormat="1" hidden="1">
      <c r="A3876" s="19">
        <v>720090017</v>
      </c>
      <c r="B3876" s="19">
        <v>20096897</v>
      </c>
      <c r="C3876" s="19" t="s">
        <v>5473</v>
      </c>
      <c r="D3876" s="19" t="s">
        <v>5474</v>
      </c>
      <c r="E3876" s="20">
        <v>39917</v>
      </c>
      <c r="F3876" s="20">
        <v>40268</v>
      </c>
      <c r="G3876" s="19" t="s">
        <v>75</v>
      </c>
      <c r="H3876" s="19" t="s">
        <v>33</v>
      </c>
      <c r="I3876" s="19" t="s">
        <v>1278</v>
      </c>
      <c r="J3876" s="19" t="s">
        <v>2907</v>
      </c>
      <c r="O3876" s="19" t="s">
        <v>10770</v>
      </c>
      <c r="P3876" s="20"/>
      <c r="R3876" s="19">
        <v>4740</v>
      </c>
      <c r="S3876" s="19" t="str">
        <f>IF(COUNTIF($B$2:B3876,B3876)&gt;1,"重複","")</f>
        <v/>
      </c>
      <c r="T3876" s="19" t="s">
        <v>11124</v>
      </c>
    </row>
    <row r="3877" spans="1:20" s="19" customFormat="1" hidden="1">
      <c r="A3877" s="19">
        <v>720090018</v>
      </c>
      <c r="B3877" s="19">
        <v>20107081</v>
      </c>
      <c r="C3877" s="19" t="s">
        <v>4005</v>
      </c>
      <c r="D3877" s="19" t="s">
        <v>4006</v>
      </c>
      <c r="E3877" s="20">
        <v>40280</v>
      </c>
      <c r="F3877" s="20">
        <v>40633</v>
      </c>
      <c r="G3877" s="19" t="s">
        <v>75</v>
      </c>
      <c r="H3877" s="19" t="s">
        <v>2660</v>
      </c>
      <c r="I3877" s="19" t="s">
        <v>282</v>
      </c>
      <c r="J3877" s="19" t="s">
        <v>282</v>
      </c>
      <c r="O3877" s="19" t="s">
        <v>10769</v>
      </c>
      <c r="P3877" s="20"/>
      <c r="R3877" s="19">
        <v>5230</v>
      </c>
      <c r="S3877" s="19" t="str">
        <f>IF(COUNTIF($B$2:B3877,B3877)&gt;1,"重複","")</f>
        <v/>
      </c>
      <c r="T3877" s="19" t="s">
        <v>11124</v>
      </c>
    </row>
    <row r="3878" spans="1:20" s="19" customFormat="1" hidden="1">
      <c r="A3878" s="19">
        <v>720090018</v>
      </c>
      <c r="B3878" s="19">
        <v>20103470</v>
      </c>
      <c r="C3878" s="19" t="s">
        <v>4005</v>
      </c>
      <c r="D3878" s="19" t="s">
        <v>4006</v>
      </c>
      <c r="E3878" s="20">
        <v>40095</v>
      </c>
      <c r="F3878" s="20">
        <v>40268</v>
      </c>
      <c r="G3878" s="19" t="s">
        <v>75</v>
      </c>
      <c r="H3878" s="19" t="s">
        <v>94</v>
      </c>
      <c r="I3878" s="19" t="s">
        <v>5215</v>
      </c>
      <c r="O3878" s="19" t="s">
        <v>10768</v>
      </c>
      <c r="P3878" s="20"/>
      <c r="R3878" s="19">
        <v>5230</v>
      </c>
      <c r="S3878" s="19" t="str">
        <f>IF(COUNTIF($B$2:B3878,B3878)&gt;1,"重複","")</f>
        <v/>
      </c>
      <c r="T3878" s="19" t="s">
        <v>11124</v>
      </c>
    </row>
    <row r="3879" spans="1:20" s="19" customFormat="1" hidden="1">
      <c r="A3879" s="19">
        <v>720090018</v>
      </c>
      <c r="B3879" s="19">
        <v>20096902</v>
      </c>
      <c r="C3879" s="19" t="s">
        <v>4005</v>
      </c>
      <c r="D3879" s="19" t="s">
        <v>4006</v>
      </c>
      <c r="E3879" s="20">
        <v>39917</v>
      </c>
      <c r="F3879" s="20">
        <v>40268</v>
      </c>
      <c r="G3879" s="19" t="s">
        <v>75</v>
      </c>
      <c r="H3879" s="19" t="s">
        <v>33</v>
      </c>
      <c r="I3879" s="19" t="s">
        <v>1278</v>
      </c>
      <c r="J3879" s="19" t="s">
        <v>2907</v>
      </c>
      <c r="O3879" s="19" t="s">
        <v>10770</v>
      </c>
      <c r="P3879" s="20"/>
      <c r="R3879" s="19">
        <v>5230</v>
      </c>
      <c r="S3879" s="19" t="str">
        <f>IF(COUNTIF($B$2:B3879,B3879)&gt;1,"重複","")</f>
        <v/>
      </c>
      <c r="T3879" s="19" t="s">
        <v>11124</v>
      </c>
    </row>
    <row r="3880" spans="1:20" s="19" customFormat="1" hidden="1">
      <c r="A3880" s="19">
        <v>720090019</v>
      </c>
      <c r="B3880" s="19">
        <v>20096911</v>
      </c>
      <c r="C3880" s="19" t="s">
        <v>4652</v>
      </c>
      <c r="D3880" s="19" t="s">
        <v>4653</v>
      </c>
      <c r="E3880" s="20">
        <v>39917</v>
      </c>
      <c r="F3880" s="20">
        <v>40268</v>
      </c>
      <c r="G3880" s="19" t="s">
        <v>75</v>
      </c>
      <c r="H3880" s="19" t="s">
        <v>28</v>
      </c>
      <c r="I3880" s="19" t="s">
        <v>4654</v>
      </c>
      <c r="O3880" s="19" t="s">
        <v>10787</v>
      </c>
      <c r="P3880" s="20"/>
      <c r="R3880" s="19">
        <v>6230</v>
      </c>
      <c r="S3880" s="19" t="str">
        <f>IF(COUNTIF($B$2:B3880,B3880)&gt;1,"重複","")</f>
        <v/>
      </c>
      <c r="T3880" s="19" t="s">
        <v>11124</v>
      </c>
    </row>
    <row r="3881" spans="1:20" s="19" customFormat="1" hidden="1">
      <c r="A3881" s="19">
        <v>720090022</v>
      </c>
      <c r="B3881" s="19">
        <v>20096949</v>
      </c>
      <c r="C3881" s="19" t="s">
        <v>3258</v>
      </c>
      <c r="D3881" s="19" t="s">
        <v>3259</v>
      </c>
      <c r="E3881" s="20">
        <v>39910</v>
      </c>
      <c r="F3881" s="20">
        <v>40268</v>
      </c>
      <c r="G3881" s="19" t="s">
        <v>75</v>
      </c>
      <c r="H3881" s="19" t="s">
        <v>69</v>
      </c>
      <c r="I3881" s="19" t="s">
        <v>1361</v>
      </c>
      <c r="J3881" s="19" t="s">
        <v>2507</v>
      </c>
      <c r="O3881" s="19" t="s">
        <v>10801</v>
      </c>
      <c r="P3881" s="20">
        <v>41374</v>
      </c>
      <c r="Q3881" s="19" t="s">
        <v>29</v>
      </c>
      <c r="R3881" s="19">
        <v>5230</v>
      </c>
      <c r="S3881" s="19" t="str">
        <f>IF(COUNTIF($B$2:B3881,B3881)&gt;1,"重複","")</f>
        <v/>
      </c>
      <c r="T3881" s="19" t="s">
        <v>11124</v>
      </c>
    </row>
    <row r="3882" spans="1:20" s="19" customFormat="1" hidden="1">
      <c r="A3882" s="19">
        <v>720090023</v>
      </c>
      <c r="B3882" s="19">
        <v>20096958</v>
      </c>
      <c r="C3882" s="19" t="s">
        <v>5513</v>
      </c>
      <c r="D3882" s="19" t="s">
        <v>5514</v>
      </c>
      <c r="E3882" s="20">
        <v>39910</v>
      </c>
      <c r="F3882" s="20">
        <v>40268</v>
      </c>
      <c r="G3882" s="19" t="s">
        <v>75</v>
      </c>
      <c r="H3882" s="19" t="s">
        <v>69</v>
      </c>
      <c r="I3882" s="19" t="s">
        <v>5515</v>
      </c>
      <c r="J3882" s="19" t="s">
        <v>5516</v>
      </c>
      <c r="O3882" s="19" t="s">
        <v>10801</v>
      </c>
      <c r="P3882" s="20"/>
      <c r="R3882" s="19">
        <v>6600</v>
      </c>
      <c r="S3882" s="19" t="str">
        <f>IF(COUNTIF($B$2:B3882,B3882)&gt;1,"重複","")</f>
        <v/>
      </c>
      <c r="T3882" s="19" t="s">
        <v>11124</v>
      </c>
    </row>
    <row r="3883" spans="1:20" s="19" customFormat="1" hidden="1">
      <c r="A3883" s="19">
        <v>720090024</v>
      </c>
      <c r="B3883" s="19">
        <v>20096976</v>
      </c>
      <c r="C3883" s="19" t="s">
        <v>4939</v>
      </c>
      <c r="D3883" s="19" t="s">
        <v>4940</v>
      </c>
      <c r="E3883" s="20">
        <v>39917</v>
      </c>
      <c r="F3883" s="20">
        <v>40268</v>
      </c>
      <c r="G3883" s="19" t="s">
        <v>75</v>
      </c>
      <c r="H3883" s="19" t="s">
        <v>1545</v>
      </c>
      <c r="I3883" s="19" t="s">
        <v>4941</v>
      </c>
      <c r="J3883" s="19" t="s">
        <v>4942</v>
      </c>
      <c r="O3883" s="19" t="s">
        <v>10772</v>
      </c>
      <c r="P3883" s="20"/>
      <c r="R3883" s="19">
        <v>4740</v>
      </c>
      <c r="S3883" s="19" t="str">
        <f>IF(COUNTIF($B$2:B3883,B3883)&gt;1,"重複","")</f>
        <v/>
      </c>
      <c r="T3883" s="19" t="s">
        <v>11124</v>
      </c>
    </row>
    <row r="3884" spans="1:20" s="19" customFormat="1" hidden="1">
      <c r="A3884" s="19">
        <v>720090025</v>
      </c>
      <c r="B3884" s="19">
        <v>20096985</v>
      </c>
      <c r="C3884" s="19" t="s">
        <v>2663</v>
      </c>
      <c r="D3884" s="19" t="s">
        <v>2664</v>
      </c>
      <c r="E3884" s="20">
        <v>39917</v>
      </c>
      <c r="F3884" s="20">
        <v>40268</v>
      </c>
      <c r="G3884" s="19" t="s">
        <v>75</v>
      </c>
      <c r="H3884" s="19" t="s">
        <v>1545</v>
      </c>
      <c r="I3884" s="19" t="s">
        <v>11031</v>
      </c>
      <c r="J3884" s="19" t="s">
        <v>11032</v>
      </c>
      <c r="O3884" s="19" t="s">
        <v>10772</v>
      </c>
      <c r="P3884" s="20">
        <v>42283</v>
      </c>
      <c r="Q3884" s="19" t="s">
        <v>29</v>
      </c>
      <c r="R3884" s="19">
        <v>5730</v>
      </c>
      <c r="S3884" s="19" t="str">
        <f>IF(COUNTIF($B$2:B3884,B3884)&gt;1,"重複","")</f>
        <v/>
      </c>
      <c r="T3884" s="19" t="s">
        <v>11124</v>
      </c>
    </row>
    <row r="3885" spans="1:20" s="19" customFormat="1" hidden="1">
      <c r="A3885" s="19">
        <v>720090025</v>
      </c>
      <c r="B3885" s="19">
        <v>20086031</v>
      </c>
      <c r="C3885" s="19" t="s">
        <v>2663</v>
      </c>
      <c r="D3885" s="19" t="s">
        <v>2664</v>
      </c>
      <c r="E3885" s="20">
        <v>39366</v>
      </c>
      <c r="F3885" s="20">
        <v>39538</v>
      </c>
      <c r="G3885" s="19" t="s">
        <v>75</v>
      </c>
      <c r="H3885" s="19" t="s">
        <v>119</v>
      </c>
      <c r="I3885" s="19" t="s">
        <v>1116</v>
      </c>
      <c r="O3885" s="19" t="s">
        <v>10792</v>
      </c>
      <c r="P3885" s="20"/>
      <c r="R3885" s="19">
        <v>5730</v>
      </c>
      <c r="S3885" s="19" t="str">
        <f>IF(COUNTIF($B$2:B3885,B3885)&gt;1,"重複","")</f>
        <v/>
      </c>
      <c r="T3885" s="19" t="s">
        <v>11124</v>
      </c>
    </row>
    <row r="3886" spans="1:20" s="19" customFormat="1" hidden="1">
      <c r="A3886" s="19">
        <v>720090026</v>
      </c>
      <c r="B3886" s="19">
        <v>20107063</v>
      </c>
      <c r="C3886" s="19" t="s">
        <v>4988</v>
      </c>
      <c r="D3886" s="19" t="s">
        <v>4989</v>
      </c>
      <c r="E3886" s="20">
        <v>40280</v>
      </c>
      <c r="F3886" s="20">
        <v>40633</v>
      </c>
      <c r="G3886" s="19" t="s">
        <v>75</v>
      </c>
      <c r="H3886" s="19" t="s">
        <v>2660</v>
      </c>
      <c r="I3886" s="19" t="s">
        <v>1094</v>
      </c>
      <c r="O3886" s="19" t="s">
        <v>10769</v>
      </c>
      <c r="P3886" s="20"/>
      <c r="R3886" s="19">
        <v>4740</v>
      </c>
      <c r="S3886" s="19" t="str">
        <f>IF(COUNTIF($B$2:B3886,B3886)&gt;1,"重複","")</f>
        <v/>
      </c>
      <c r="T3886" s="19" t="s">
        <v>11124</v>
      </c>
    </row>
    <row r="3887" spans="1:20" s="19" customFormat="1" hidden="1">
      <c r="A3887" s="19">
        <v>720090026</v>
      </c>
      <c r="B3887" s="19">
        <v>20097002</v>
      </c>
      <c r="C3887" s="19" t="s">
        <v>4988</v>
      </c>
      <c r="D3887" s="19" t="s">
        <v>4989</v>
      </c>
      <c r="E3887" s="20">
        <v>39917</v>
      </c>
      <c r="F3887" s="20">
        <v>40268</v>
      </c>
      <c r="G3887" s="19" t="s">
        <v>75</v>
      </c>
      <c r="H3887" s="19" t="s">
        <v>94</v>
      </c>
      <c r="I3887" s="19" t="s">
        <v>5478</v>
      </c>
      <c r="J3887" s="19" t="s">
        <v>5479</v>
      </c>
      <c r="K3887" s="19" t="s">
        <v>5480</v>
      </c>
      <c r="O3887" s="19" t="s">
        <v>10768</v>
      </c>
      <c r="P3887" s="20"/>
      <c r="R3887" s="19">
        <v>4740</v>
      </c>
      <c r="S3887" s="19" t="str">
        <f>IF(COUNTIF($B$2:B3887,B3887)&gt;1,"重複","")</f>
        <v/>
      </c>
      <c r="T3887" s="19" t="s">
        <v>11124</v>
      </c>
    </row>
    <row r="3888" spans="1:20" s="19" customFormat="1" hidden="1">
      <c r="A3888" s="19">
        <v>720090027</v>
      </c>
      <c r="B3888" s="19">
        <v>20097011</v>
      </c>
      <c r="C3888" s="19" t="s">
        <v>5016</v>
      </c>
      <c r="D3888" s="19" t="s">
        <v>5017</v>
      </c>
      <c r="E3888" s="20">
        <v>39909</v>
      </c>
      <c r="F3888" s="20">
        <v>40268</v>
      </c>
      <c r="G3888" s="19" t="s">
        <v>75</v>
      </c>
      <c r="H3888" s="19" t="s">
        <v>104</v>
      </c>
      <c r="I3888" s="19" t="s">
        <v>12122</v>
      </c>
      <c r="O3888" s="19" t="s">
        <v>10805</v>
      </c>
      <c r="P3888" s="20"/>
      <c r="R3888" s="19">
        <v>2380</v>
      </c>
      <c r="S3888" s="19" t="str">
        <f>IF(COUNTIF($B$2:B3888,B3888)&gt;1,"重複","")</f>
        <v/>
      </c>
      <c r="T3888" s="19" t="s">
        <v>11124</v>
      </c>
    </row>
    <row r="3889" spans="1:20" s="19" customFormat="1" hidden="1">
      <c r="A3889" s="19">
        <v>720090028</v>
      </c>
      <c r="B3889" s="19">
        <v>20109301</v>
      </c>
      <c r="C3889" s="19" t="s">
        <v>4001</v>
      </c>
      <c r="D3889" s="19" t="s">
        <v>4002</v>
      </c>
      <c r="E3889" s="20">
        <v>40280</v>
      </c>
      <c r="F3889" s="20">
        <v>40633</v>
      </c>
      <c r="G3889" s="19" t="s">
        <v>75</v>
      </c>
      <c r="H3889" s="19" t="s">
        <v>2660</v>
      </c>
      <c r="I3889" s="19" t="s">
        <v>2895</v>
      </c>
      <c r="J3889" s="19" t="s">
        <v>2895</v>
      </c>
      <c r="O3889" s="19" t="s">
        <v>10769</v>
      </c>
      <c r="P3889" s="20"/>
      <c r="R3889" s="19">
        <v>4740</v>
      </c>
      <c r="S3889" s="19" t="str">
        <f>IF(COUNTIF($B$2:B3889,B3889)&gt;1,"重複","")</f>
        <v/>
      </c>
      <c r="T3889" s="19" t="s">
        <v>11124</v>
      </c>
    </row>
    <row r="3890" spans="1:20" s="19" customFormat="1" hidden="1">
      <c r="A3890" s="19">
        <v>720090028</v>
      </c>
      <c r="B3890" s="19">
        <v>20097049</v>
      </c>
      <c r="C3890" s="19" t="s">
        <v>4001</v>
      </c>
      <c r="D3890" s="19" t="s">
        <v>4002</v>
      </c>
      <c r="E3890" s="20">
        <v>39917</v>
      </c>
      <c r="F3890" s="20">
        <v>40268</v>
      </c>
      <c r="G3890" s="19" t="s">
        <v>75</v>
      </c>
      <c r="H3890" s="19" t="s">
        <v>119</v>
      </c>
      <c r="I3890" s="19" t="s">
        <v>12216</v>
      </c>
      <c r="J3890" s="19" t="s">
        <v>12217</v>
      </c>
      <c r="O3890" s="19" t="s">
        <v>10792</v>
      </c>
      <c r="P3890" s="20"/>
      <c r="R3890" s="19">
        <v>4740</v>
      </c>
      <c r="S3890" s="19" t="str">
        <f>IF(COUNTIF($B$2:B3890,B3890)&gt;1,"重複","")</f>
        <v/>
      </c>
      <c r="T3890" s="19" t="s">
        <v>11124</v>
      </c>
    </row>
    <row r="3891" spans="1:20" s="19" customFormat="1" hidden="1">
      <c r="A3891" s="19">
        <v>720090029</v>
      </c>
      <c r="B3891" s="19">
        <v>20102800</v>
      </c>
      <c r="C3891" s="19" t="s">
        <v>3139</v>
      </c>
      <c r="D3891" s="19" t="s">
        <v>3140</v>
      </c>
      <c r="E3891" s="20">
        <v>40024</v>
      </c>
      <c r="F3891" s="20">
        <v>40268</v>
      </c>
      <c r="G3891" s="19" t="s">
        <v>75</v>
      </c>
      <c r="H3891" s="19" t="s">
        <v>2315</v>
      </c>
      <c r="I3891" s="19" t="s">
        <v>10946</v>
      </c>
      <c r="J3891" s="19" t="s">
        <v>10946</v>
      </c>
      <c r="O3891" s="19" t="s">
        <v>10773</v>
      </c>
      <c r="P3891" s="20">
        <v>41468</v>
      </c>
      <c r="Q3891" s="19" t="s">
        <v>29</v>
      </c>
      <c r="R3891" s="19">
        <v>7000</v>
      </c>
      <c r="S3891" s="19" t="str">
        <f>IF(COUNTIF($B$2:B3891,B3891)&gt;1,"重複","")</f>
        <v/>
      </c>
      <c r="T3891" s="19" t="s">
        <v>11124</v>
      </c>
    </row>
    <row r="3892" spans="1:20" s="19" customFormat="1" hidden="1">
      <c r="A3892" s="19">
        <v>720090029</v>
      </c>
      <c r="B3892" s="19">
        <v>20097094</v>
      </c>
      <c r="C3892" s="19" t="s">
        <v>3139</v>
      </c>
      <c r="D3892" s="19" t="s">
        <v>3140</v>
      </c>
      <c r="E3892" s="20">
        <v>39917</v>
      </c>
      <c r="F3892" s="20">
        <v>40268</v>
      </c>
      <c r="G3892" s="19" t="s">
        <v>75</v>
      </c>
      <c r="H3892" s="19" t="s">
        <v>94</v>
      </c>
      <c r="I3892" s="19" t="s">
        <v>1292</v>
      </c>
      <c r="O3892" s="19" t="s">
        <v>10768</v>
      </c>
      <c r="P3892" s="20"/>
      <c r="R3892" s="19">
        <v>6230</v>
      </c>
      <c r="S3892" s="19" t="str">
        <f>IF(COUNTIF($B$2:B3892,B3892)&gt;1,"重複","")</f>
        <v/>
      </c>
      <c r="T3892" s="19" t="s">
        <v>11124</v>
      </c>
    </row>
    <row r="3893" spans="1:20" s="19" customFormat="1" hidden="1">
      <c r="A3893" s="19">
        <v>720090030</v>
      </c>
      <c r="B3893" s="19">
        <v>20097119</v>
      </c>
      <c r="C3893" s="19" t="s">
        <v>194</v>
      </c>
      <c r="D3893" s="19" t="s">
        <v>195</v>
      </c>
      <c r="E3893" s="20">
        <v>39914</v>
      </c>
      <c r="F3893" s="20">
        <v>40268</v>
      </c>
      <c r="G3893" s="19" t="s">
        <v>75</v>
      </c>
      <c r="H3893" s="19" t="s">
        <v>94</v>
      </c>
      <c r="I3893" s="19" t="s">
        <v>2413</v>
      </c>
      <c r="J3893" s="19" t="s">
        <v>1292</v>
      </c>
      <c r="O3893" s="19" t="s">
        <v>10768</v>
      </c>
      <c r="P3893" s="20">
        <v>41374</v>
      </c>
      <c r="Q3893" s="19" t="s">
        <v>29</v>
      </c>
      <c r="R3893" s="19">
        <v>6230</v>
      </c>
      <c r="S3893" s="19" t="str">
        <f>IF(COUNTIF($B$2:B3893,B3893)&gt;1,"重複","")</f>
        <v/>
      </c>
      <c r="T3893" s="19" t="s">
        <v>11124</v>
      </c>
    </row>
    <row r="3894" spans="1:20" s="19" customFormat="1" hidden="1">
      <c r="A3894" s="19">
        <v>720090030</v>
      </c>
      <c r="B3894" s="19">
        <v>20138798</v>
      </c>
      <c r="C3894" s="19" t="s">
        <v>194</v>
      </c>
      <c r="D3894" s="19" t="s">
        <v>195</v>
      </c>
      <c r="E3894" s="20">
        <v>41549</v>
      </c>
      <c r="F3894" s="20">
        <v>41729</v>
      </c>
      <c r="G3894" s="19" t="s">
        <v>75</v>
      </c>
      <c r="H3894" s="19" t="s">
        <v>33</v>
      </c>
      <c r="I3894" s="19" t="s">
        <v>196</v>
      </c>
      <c r="O3894" s="19" t="s">
        <v>10770</v>
      </c>
      <c r="P3894" s="20">
        <v>44470</v>
      </c>
      <c r="Q3894" s="19" t="s">
        <v>29</v>
      </c>
      <c r="R3894" s="19">
        <v>6230</v>
      </c>
      <c r="S3894" s="19" t="str">
        <f>IF(COUNTIF($B$2:B3894,B3894)&gt;1,"重複","")</f>
        <v/>
      </c>
      <c r="T3894" s="19" t="s">
        <v>11124</v>
      </c>
    </row>
    <row r="3895" spans="1:20" s="19" customFormat="1" hidden="1">
      <c r="A3895" s="19">
        <v>720090030</v>
      </c>
      <c r="B3895" s="19">
        <v>20107338</v>
      </c>
      <c r="C3895" s="19" t="s">
        <v>194</v>
      </c>
      <c r="D3895" s="19" t="s">
        <v>195</v>
      </c>
      <c r="E3895" s="20">
        <v>40330</v>
      </c>
      <c r="F3895" s="20">
        <v>40633</v>
      </c>
      <c r="G3895" s="19" t="s">
        <v>75</v>
      </c>
      <c r="H3895" s="19" t="s">
        <v>2660</v>
      </c>
      <c r="I3895" s="19" t="s">
        <v>2314</v>
      </c>
      <c r="O3895" s="19" t="s">
        <v>10769</v>
      </c>
      <c r="P3895" s="20"/>
      <c r="R3895" s="19">
        <v>6230</v>
      </c>
      <c r="S3895" s="19" t="str">
        <f>IF(COUNTIF($B$2:B3895,B3895)&gt;1,"重複","")</f>
        <v/>
      </c>
      <c r="T3895" s="19" t="s">
        <v>11124</v>
      </c>
    </row>
    <row r="3896" spans="1:20" s="19" customFormat="1" hidden="1">
      <c r="A3896" s="19">
        <v>720090030</v>
      </c>
      <c r="B3896" s="19">
        <v>20103275</v>
      </c>
      <c r="C3896" s="19" t="s">
        <v>194</v>
      </c>
      <c r="D3896" s="19" t="s">
        <v>195</v>
      </c>
      <c r="E3896" s="20">
        <v>40095</v>
      </c>
      <c r="F3896" s="20">
        <v>40268</v>
      </c>
      <c r="G3896" s="19" t="s">
        <v>75</v>
      </c>
      <c r="H3896" s="19" t="s">
        <v>119</v>
      </c>
      <c r="I3896" s="19" t="s">
        <v>5211</v>
      </c>
      <c r="O3896" s="19" t="s">
        <v>10792</v>
      </c>
      <c r="P3896" s="20"/>
      <c r="R3896" s="19">
        <v>6230</v>
      </c>
      <c r="S3896" s="19" t="str">
        <f>IF(COUNTIF($B$2:B3896,B3896)&gt;1,"重複","")</f>
        <v/>
      </c>
      <c r="T3896" s="19" t="s">
        <v>11124</v>
      </c>
    </row>
    <row r="3897" spans="1:20" s="19" customFormat="1" hidden="1">
      <c r="A3897" s="19">
        <v>720090031</v>
      </c>
      <c r="B3897" s="19">
        <v>20097128</v>
      </c>
      <c r="C3897" s="19" t="s">
        <v>1928</v>
      </c>
      <c r="D3897" s="19" t="s">
        <v>1929</v>
      </c>
      <c r="E3897" s="20">
        <v>39917</v>
      </c>
      <c r="F3897" s="20">
        <v>40268</v>
      </c>
      <c r="G3897" s="19" t="s">
        <v>75</v>
      </c>
      <c r="H3897" s="19" t="s">
        <v>94</v>
      </c>
      <c r="I3897" s="19" t="s">
        <v>1010</v>
      </c>
      <c r="J3897" s="19" t="s">
        <v>11052</v>
      </c>
      <c r="K3897" s="19" t="s">
        <v>3244</v>
      </c>
      <c r="L3897" s="19" t="s">
        <v>11053</v>
      </c>
      <c r="O3897" s="19" t="s">
        <v>10768</v>
      </c>
      <c r="P3897" s="20">
        <v>42471</v>
      </c>
      <c r="Q3897" s="19" t="s">
        <v>29</v>
      </c>
      <c r="R3897" s="19">
        <v>6230</v>
      </c>
      <c r="S3897" s="19" t="str">
        <f>IF(COUNTIF($B$2:B3897,B3897)&gt;1,"重複","")</f>
        <v/>
      </c>
      <c r="T3897" s="19" t="s">
        <v>11124</v>
      </c>
    </row>
    <row r="3898" spans="1:20" s="19" customFormat="1" hidden="1">
      <c r="A3898" s="19">
        <v>720090031</v>
      </c>
      <c r="B3898" s="19">
        <v>20114335</v>
      </c>
      <c r="C3898" s="19" t="s">
        <v>1928</v>
      </c>
      <c r="D3898" s="19" t="s">
        <v>1929</v>
      </c>
      <c r="E3898" s="20">
        <v>40518</v>
      </c>
      <c r="F3898" s="20">
        <v>40633</v>
      </c>
      <c r="G3898" s="19" t="s">
        <v>75</v>
      </c>
      <c r="H3898" s="19" t="s">
        <v>119</v>
      </c>
      <c r="I3898" s="19" t="s">
        <v>2541</v>
      </c>
      <c r="O3898" s="19" t="s">
        <v>10792</v>
      </c>
      <c r="P3898" s="20"/>
      <c r="R3898" s="19">
        <v>6230</v>
      </c>
      <c r="S3898" s="19" t="str">
        <f>IF(COUNTIF($B$2:B3898,B3898)&gt;1,"重複","")</f>
        <v/>
      </c>
      <c r="T3898" s="19" t="s">
        <v>11124</v>
      </c>
    </row>
    <row r="3899" spans="1:20" s="19" customFormat="1" hidden="1">
      <c r="A3899" s="19">
        <v>720090031</v>
      </c>
      <c r="B3899" s="19">
        <v>20097155</v>
      </c>
      <c r="C3899" s="19" t="s">
        <v>3516</v>
      </c>
      <c r="D3899" s="19" t="s">
        <v>3517</v>
      </c>
      <c r="E3899" s="20">
        <v>39917</v>
      </c>
      <c r="F3899" s="20">
        <v>40268</v>
      </c>
      <c r="G3899" s="19" t="s">
        <v>75</v>
      </c>
      <c r="H3899" s="19" t="s">
        <v>94</v>
      </c>
      <c r="I3899" s="19" t="s">
        <v>1536</v>
      </c>
      <c r="O3899" s="19" t="s">
        <v>10768</v>
      </c>
      <c r="P3899" s="20">
        <v>41520</v>
      </c>
      <c r="Q3899" s="19" t="s">
        <v>29</v>
      </c>
      <c r="R3899" s="19">
        <v>5600</v>
      </c>
      <c r="S3899" s="19" t="str">
        <f>IF(COUNTIF($B$2:B3899,B3899)&gt;1,"重複","")</f>
        <v/>
      </c>
      <c r="T3899" s="19" t="s">
        <v>11124</v>
      </c>
    </row>
    <row r="3900" spans="1:20" s="19" customFormat="1" hidden="1">
      <c r="A3900" s="19">
        <v>720090032</v>
      </c>
      <c r="B3900" s="19">
        <v>20097164</v>
      </c>
      <c r="C3900" s="19" t="s">
        <v>4943</v>
      </c>
      <c r="D3900" s="19" t="s">
        <v>4944</v>
      </c>
      <c r="E3900" s="20">
        <v>39917</v>
      </c>
      <c r="F3900" s="20">
        <v>40268</v>
      </c>
      <c r="G3900" s="19" t="s">
        <v>75</v>
      </c>
      <c r="H3900" s="19" t="s">
        <v>1545</v>
      </c>
      <c r="I3900" s="19" t="s">
        <v>4945</v>
      </c>
      <c r="J3900" s="19" t="s">
        <v>4946</v>
      </c>
      <c r="O3900" s="19" t="s">
        <v>10772</v>
      </c>
      <c r="P3900" s="20"/>
      <c r="R3900" s="19">
        <v>6230</v>
      </c>
      <c r="S3900" s="19" t="str">
        <f>IF(COUNTIF($B$2:B3900,B3900)&gt;1,"重複","")</f>
        <v/>
      </c>
      <c r="T3900" s="19" t="s">
        <v>11124</v>
      </c>
    </row>
    <row r="3901" spans="1:20" s="19" customFormat="1" hidden="1">
      <c r="A3901" s="19">
        <v>720090033</v>
      </c>
      <c r="B3901" s="19">
        <v>20097173</v>
      </c>
      <c r="C3901" s="19" t="s">
        <v>4947</v>
      </c>
      <c r="D3901" s="19" t="s">
        <v>4948</v>
      </c>
      <c r="E3901" s="20">
        <v>40148</v>
      </c>
      <c r="F3901" s="20">
        <v>40268</v>
      </c>
      <c r="G3901" s="19" t="s">
        <v>75</v>
      </c>
      <c r="H3901" s="19" t="s">
        <v>1545</v>
      </c>
      <c r="I3901" s="19" t="s">
        <v>12212</v>
      </c>
      <c r="J3901" s="19" t="s">
        <v>4949</v>
      </c>
      <c r="O3901" s="19" t="s">
        <v>10772</v>
      </c>
      <c r="P3901" s="20"/>
      <c r="R3901" s="19">
        <v>5600</v>
      </c>
      <c r="S3901" s="19" t="str">
        <f>IF(COUNTIF($B$2:B3901,B3901)&gt;1,"重複","")</f>
        <v/>
      </c>
      <c r="T3901" s="19" t="s">
        <v>11124</v>
      </c>
    </row>
    <row r="3902" spans="1:20" s="19" customFormat="1" hidden="1">
      <c r="A3902" s="19">
        <v>720100001</v>
      </c>
      <c r="B3902" s="19">
        <v>20109783</v>
      </c>
      <c r="C3902" s="19" t="s">
        <v>4826</v>
      </c>
      <c r="D3902" s="19" t="s">
        <v>4827</v>
      </c>
      <c r="E3902" s="20">
        <v>40304</v>
      </c>
      <c r="F3902" s="20">
        <v>40633</v>
      </c>
      <c r="G3902" s="19" t="s">
        <v>75</v>
      </c>
      <c r="H3902" s="19" t="s">
        <v>1545</v>
      </c>
      <c r="I3902" s="19" t="s">
        <v>4828</v>
      </c>
      <c r="O3902" s="19" t="s">
        <v>10772</v>
      </c>
      <c r="P3902" s="20"/>
      <c r="R3902" s="19">
        <v>6600</v>
      </c>
      <c r="S3902" s="19" t="str">
        <f>IF(COUNTIF($B$2:B3902,B3902)&gt;1,"重複","")</f>
        <v/>
      </c>
      <c r="T3902" s="19" t="s">
        <v>11124</v>
      </c>
    </row>
    <row r="3903" spans="1:20" s="19" customFormat="1" hidden="1">
      <c r="A3903" s="19">
        <v>720100002</v>
      </c>
      <c r="B3903" s="19">
        <v>20109932</v>
      </c>
      <c r="C3903" s="19" t="s">
        <v>4843</v>
      </c>
      <c r="D3903" s="19" t="s">
        <v>4844</v>
      </c>
      <c r="E3903" s="20">
        <v>40291</v>
      </c>
      <c r="F3903" s="20">
        <v>40633</v>
      </c>
      <c r="G3903" s="19" t="s">
        <v>75</v>
      </c>
      <c r="H3903" s="19" t="s">
        <v>1447</v>
      </c>
      <c r="I3903" s="19" t="s">
        <v>4845</v>
      </c>
      <c r="O3903" s="19" t="s">
        <v>10932</v>
      </c>
      <c r="P3903" s="20"/>
      <c r="R3903" s="19">
        <v>4740</v>
      </c>
      <c r="S3903" s="19" t="str">
        <f>IF(COUNTIF($B$2:B3903,B3903)&gt;1,"重複","")</f>
        <v/>
      </c>
      <c r="T3903" s="19" t="s">
        <v>11124</v>
      </c>
    </row>
    <row r="3904" spans="1:20" s="19" customFormat="1" hidden="1">
      <c r="A3904" s="19">
        <v>720100003</v>
      </c>
      <c r="B3904" s="19">
        <v>20109914</v>
      </c>
      <c r="C3904" s="19" t="s">
        <v>4841</v>
      </c>
      <c r="D3904" s="19" t="s">
        <v>4842</v>
      </c>
      <c r="E3904" s="20">
        <v>40291</v>
      </c>
      <c r="F3904" s="20">
        <v>40633</v>
      </c>
      <c r="G3904" s="19" t="s">
        <v>75</v>
      </c>
      <c r="H3904" s="19" t="s">
        <v>43</v>
      </c>
      <c r="I3904" s="19" t="s">
        <v>3938</v>
      </c>
      <c r="O3904" s="19" t="s">
        <v>10771</v>
      </c>
      <c r="P3904" s="20"/>
      <c r="R3904" s="19">
        <v>5730</v>
      </c>
      <c r="S3904" s="19" t="str">
        <f>IF(COUNTIF($B$2:B3904,B3904)&gt;1,"重複","")</f>
        <v/>
      </c>
      <c r="T3904" s="19" t="s">
        <v>11124</v>
      </c>
    </row>
    <row r="3905" spans="1:20" s="19" customFormat="1" hidden="1">
      <c r="A3905" s="19">
        <v>720100004</v>
      </c>
      <c r="B3905" s="19">
        <v>20109923</v>
      </c>
      <c r="C3905" s="19" t="s">
        <v>47</v>
      </c>
      <c r="D3905" s="19" t="s">
        <v>48</v>
      </c>
      <c r="E3905" s="20">
        <v>40291</v>
      </c>
      <c r="F3905" s="20">
        <v>40633</v>
      </c>
      <c r="G3905" s="19" t="s">
        <v>75</v>
      </c>
      <c r="H3905" s="19" t="s">
        <v>43</v>
      </c>
      <c r="I3905" s="19" t="s">
        <v>11459</v>
      </c>
      <c r="O3905" s="19" t="s">
        <v>10771</v>
      </c>
      <c r="P3905" s="20">
        <v>44162</v>
      </c>
      <c r="Q3905" s="19" t="s">
        <v>29</v>
      </c>
      <c r="R3905" s="19">
        <v>6600</v>
      </c>
      <c r="S3905" s="19" t="str">
        <f>IF(COUNTIF($B$2:B3905,B3905)&gt;1,"重複","")</f>
        <v/>
      </c>
      <c r="T3905" s="19" t="s">
        <v>11124</v>
      </c>
    </row>
    <row r="3906" spans="1:20" s="19" customFormat="1" hidden="1">
      <c r="A3906" s="19">
        <v>720100005</v>
      </c>
      <c r="B3906" s="19">
        <v>20109979</v>
      </c>
      <c r="C3906" s="19" t="s">
        <v>13654</v>
      </c>
      <c r="D3906" s="19" t="s">
        <v>13655</v>
      </c>
      <c r="E3906" s="20">
        <v>40308</v>
      </c>
      <c r="F3906" s="20">
        <v>40633</v>
      </c>
      <c r="G3906" s="19" t="s">
        <v>12416</v>
      </c>
      <c r="H3906" s="19" t="s">
        <v>76</v>
      </c>
      <c r="I3906" s="19" t="s">
        <v>442</v>
      </c>
      <c r="O3906" s="19" t="s">
        <v>10776</v>
      </c>
      <c r="P3906" s="20"/>
      <c r="R3906" s="19">
        <v>0</v>
      </c>
      <c r="S3906" s="19" t="str">
        <f>IF(COUNTIF($B$2:B3906,B3906)&gt;1,"重複","")</f>
        <v/>
      </c>
      <c r="T3906" s="19" t="s">
        <v>12418</v>
      </c>
    </row>
    <row r="3907" spans="1:20" s="19" customFormat="1" hidden="1">
      <c r="A3907" s="19">
        <v>720100006</v>
      </c>
      <c r="B3907" s="19">
        <v>20110973</v>
      </c>
      <c r="C3907" s="19" t="s">
        <v>4819</v>
      </c>
      <c r="D3907" s="19" t="s">
        <v>4820</v>
      </c>
      <c r="E3907" s="20">
        <v>40329</v>
      </c>
      <c r="F3907" s="20">
        <v>40633</v>
      </c>
      <c r="G3907" s="19" t="s">
        <v>75</v>
      </c>
      <c r="H3907" s="19" t="s">
        <v>33</v>
      </c>
      <c r="I3907" s="19" t="s">
        <v>2069</v>
      </c>
      <c r="O3907" s="19" t="s">
        <v>10770</v>
      </c>
      <c r="P3907" s="20"/>
      <c r="R3907" s="19">
        <v>6600</v>
      </c>
      <c r="S3907" s="19" t="str">
        <f>IF(COUNTIF($B$2:B3907,B3907)&gt;1,"重複","")</f>
        <v/>
      </c>
      <c r="T3907" s="19" t="s">
        <v>11124</v>
      </c>
    </row>
    <row r="3908" spans="1:20" s="19" customFormat="1" hidden="1">
      <c r="A3908" s="19">
        <v>720100007</v>
      </c>
      <c r="B3908" s="19">
        <v>20111073</v>
      </c>
      <c r="C3908" s="19" t="s">
        <v>2869</v>
      </c>
      <c r="D3908" s="19" t="s">
        <v>2870</v>
      </c>
      <c r="E3908" s="20">
        <v>40337</v>
      </c>
      <c r="F3908" s="20">
        <v>40633</v>
      </c>
      <c r="G3908" s="19" t="s">
        <v>75</v>
      </c>
      <c r="H3908" s="19" t="s">
        <v>1545</v>
      </c>
      <c r="I3908" s="19" t="s">
        <v>2871</v>
      </c>
      <c r="O3908" s="19" t="s">
        <v>10772</v>
      </c>
      <c r="P3908" s="20">
        <v>41461</v>
      </c>
      <c r="Q3908" s="19" t="s">
        <v>29</v>
      </c>
      <c r="R3908" s="19">
        <v>5730</v>
      </c>
      <c r="S3908" s="19" t="str">
        <f>IF(COUNTIF($B$2:B3908,B3908)&gt;1,"重複","")</f>
        <v/>
      </c>
      <c r="T3908" s="19" t="s">
        <v>11124</v>
      </c>
    </row>
    <row r="3909" spans="1:20" s="19" customFormat="1" hidden="1">
      <c r="A3909" s="19">
        <v>720100008</v>
      </c>
      <c r="B3909" s="19">
        <v>20111082</v>
      </c>
      <c r="C3909" s="19" t="s">
        <v>4790</v>
      </c>
      <c r="D3909" s="19" t="s">
        <v>4791</v>
      </c>
      <c r="E3909" s="20">
        <v>40337</v>
      </c>
      <c r="F3909" s="20">
        <v>40633</v>
      </c>
      <c r="G3909" s="19" t="s">
        <v>75</v>
      </c>
      <c r="H3909" s="19" t="s">
        <v>33</v>
      </c>
      <c r="I3909" s="19" t="s">
        <v>4792</v>
      </c>
      <c r="J3909" s="19" t="s">
        <v>4793</v>
      </c>
      <c r="O3909" s="19" t="s">
        <v>10770</v>
      </c>
      <c r="P3909" s="20"/>
      <c r="R3909" s="19">
        <v>6600</v>
      </c>
      <c r="S3909" s="19" t="str">
        <f>IF(COUNTIF($B$2:B3909,B3909)&gt;1,"重複","")</f>
        <v/>
      </c>
      <c r="T3909" s="19" t="s">
        <v>11124</v>
      </c>
    </row>
    <row r="3910" spans="1:20" s="19" customFormat="1" hidden="1">
      <c r="A3910" s="19">
        <v>720100009</v>
      </c>
      <c r="B3910" s="19">
        <v>20111091</v>
      </c>
      <c r="C3910" s="19" t="s">
        <v>3947</v>
      </c>
      <c r="D3910" s="19" t="s">
        <v>3948</v>
      </c>
      <c r="E3910" s="20">
        <v>40341</v>
      </c>
      <c r="F3910" s="20">
        <v>40633</v>
      </c>
      <c r="G3910" s="19" t="s">
        <v>75</v>
      </c>
      <c r="H3910" s="19" t="s">
        <v>119</v>
      </c>
      <c r="I3910" s="19" t="s">
        <v>12096</v>
      </c>
      <c r="O3910" s="19" t="s">
        <v>10792</v>
      </c>
      <c r="P3910" s="20"/>
      <c r="R3910" s="19">
        <v>5730</v>
      </c>
      <c r="S3910" s="19" t="str">
        <f>IF(COUNTIF($B$2:B3910,B3910)&gt;1,"重複","")</f>
        <v/>
      </c>
      <c r="T3910" s="19" t="s">
        <v>11124</v>
      </c>
    </row>
    <row r="3911" spans="1:20" s="19" customFormat="1" hidden="1">
      <c r="A3911" s="19">
        <v>720100010</v>
      </c>
      <c r="B3911" s="19">
        <v>20111134</v>
      </c>
      <c r="C3911" s="19" t="s">
        <v>1765</v>
      </c>
      <c r="D3911" s="19" t="s">
        <v>1766</v>
      </c>
      <c r="E3911" s="20">
        <v>40330</v>
      </c>
      <c r="F3911" s="20">
        <v>40633</v>
      </c>
      <c r="G3911" s="19" t="s">
        <v>75</v>
      </c>
      <c r="H3911" s="19" t="s">
        <v>43</v>
      </c>
      <c r="I3911" s="19" t="s">
        <v>11074</v>
      </c>
      <c r="O3911" s="19" t="s">
        <v>10771</v>
      </c>
      <c r="P3911" s="20">
        <v>42979</v>
      </c>
      <c r="Q3911" s="19" t="s">
        <v>29</v>
      </c>
      <c r="R3911" s="19">
        <v>6600</v>
      </c>
      <c r="S3911" s="19" t="str">
        <f>IF(COUNTIF($B$2:B3911,B3911)&gt;1,"重複","")</f>
        <v/>
      </c>
      <c r="T3911" s="19" t="s">
        <v>11124</v>
      </c>
    </row>
    <row r="3912" spans="1:20" s="19" customFormat="1" hidden="1">
      <c r="A3912" s="19">
        <v>720100011</v>
      </c>
      <c r="B3912" s="19">
        <v>20111143</v>
      </c>
      <c r="C3912" s="19" t="s">
        <v>4816</v>
      </c>
      <c r="D3912" s="19" t="s">
        <v>4817</v>
      </c>
      <c r="E3912" s="20">
        <v>40330</v>
      </c>
      <c r="F3912" s="20">
        <v>40633</v>
      </c>
      <c r="G3912" s="19" t="s">
        <v>75</v>
      </c>
      <c r="H3912" s="19" t="s">
        <v>43</v>
      </c>
      <c r="I3912" s="19" t="s">
        <v>4818</v>
      </c>
      <c r="O3912" s="19" t="s">
        <v>10771</v>
      </c>
      <c r="P3912" s="20"/>
      <c r="R3912" s="19">
        <v>6600</v>
      </c>
      <c r="S3912" s="19" t="str">
        <f>IF(COUNTIF($B$2:B3912,B3912)&gt;1,"重複","")</f>
        <v/>
      </c>
      <c r="T3912" s="19" t="s">
        <v>11124</v>
      </c>
    </row>
    <row r="3913" spans="1:20" s="19" customFormat="1" hidden="1">
      <c r="A3913" s="19">
        <v>720100012</v>
      </c>
      <c r="B3913" s="19">
        <v>20111152</v>
      </c>
      <c r="C3913" s="19" t="s">
        <v>2125</v>
      </c>
      <c r="D3913" s="19" t="s">
        <v>13656</v>
      </c>
      <c r="E3913" s="20">
        <v>40329</v>
      </c>
      <c r="F3913" s="20">
        <v>40633</v>
      </c>
      <c r="G3913" s="19" t="s">
        <v>12416</v>
      </c>
      <c r="H3913" s="19" t="s">
        <v>43</v>
      </c>
      <c r="I3913" s="19" t="s">
        <v>13657</v>
      </c>
      <c r="O3913" s="19" t="s">
        <v>10771</v>
      </c>
      <c r="P3913" s="20"/>
      <c r="R3913" s="19">
        <v>0</v>
      </c>
      <c r="S3913" s="19" t="str">
        <f>IF(COUNTIF($B$2:B3913,B3913)&gt;1,"重複","")</f>
        <v/>
      </c>
      <c r="T3913" s="19" t="s">
        <v>12418</v>
      </c>
    </row>
    <row r="3914" spans="1:20" s="22" customFormat="1" hidden="1">
      <c r="A3914" s="22">
        <v>720100013</v>
      </c>
      <c r="B3914" s="22">
        <v>20148523</v>
      </c>
      <c r="C3914" s="22" t="s">
        <v>1248</v>
      </c>
      <c r="D3914" s="22" t="s">
        <v>1249</v>
      </c>
      <c r="E3914" s="23">
        <v>42104</v>
      </c>
      <c r="F3914" s="23">
        <v>42460</v>
      </c>
      <c r="G3914" s="22" t="s">
        <v>75</v>
      </c>
      <c r="H3914" s="22" t="s">
        <v>94</v>
      </c>
      <c r="I3914" s="22" t="s">
        <v>589</v>
      </c>
      <c r="O3914" s="22" t="s">
        <v>10768</v>
      </c>
      <c r="P3914" s="23">
        <v>42104</v>
      </c>
      <c r="Q3914" s="22" t="s">
        <v>29</v>
      </c>
      <c r="R3914" s="22">
        <v>6230</v>
      </c>
      <c r="S3914" s="22" t="str">
        <f>IF(COUNTIF($B$2:B3914,B3914)&gt;1,"重複","")</f>
        <v/>
      </c>
      <c r="T3914" s="22" t="s">
        <v>10765</v>
      </c>
    </row>
    <row r="3915" spans="1:20" s="22" customFormat="1" hidden="1">
      <c r="A3915" s="22">
        <v>720100013</v>
      </c>
      <c r="B3915" s="22">
        <v>20170530</v>
      </c>
      <c r="C3915" s="22" t="s">
        <v>1248</v>
      </c>
      <c r="D3915" s="22" t="s">
        <v>1249</v>
      </c>
      <c r="E3915" s="23">
        <v>44652</v>
      </c>
      <c r="F3915" s="23">
        <v>45016</v>
      </c>
      <c r="G3915" s="22" t="s">
        <v>75</v>
      </c>
      <c r="H3915" s="22" t="s">
        <v>28</v>
      </c>
      <c r="I3915" s="22" t="s">
        <v>589</v>
      </c>
      <c r="O3915" s="22" t="s">
        <v>10787</v>
      </c>
      <c r="P3915" s="24">
        <v>42104</v>
      </c>
      <c r="Q3915" s="22" t="s">
        <v>29</v>
      </c>
      <c r="R3915" s="22">
        <v>6230</v>
      </c>
      <c r="S3915" s="22" t="str">
        <f>IF(COUNTIF($B$2:B3915,B3915)&gt;1,"重複","")</f>
        <v/>
      </c>
      <c r="T3915" s="22" t="s">
        <v>10765</v>
      </c>
    </row>
    <row r="3916" spans="1:20" s="19" customFormat="1" hidden="1">
      <c r="A3916" s="19">
        <v>720100013</v>
      </c>
      <c r="B3916" s="19">
        <v>20111161</v>
      </c>
      <c r="C3916" s="19" t="s">
        <v>1248</v>
      </c>
      <c r="D3916" s="19" t="s">
        <v>1249</v>
      </c>
      <c r="E3916" s="20">
        <v>40329</v>
      </c>
      <c r="F3916" s="20">
        <v>40633</v>
      </c>
      <c r="G3916" s="19" t="s">
        <v>12416</v>
      </c>
      <c r="H3916" s="19" t="s">
        <v>43</v>
      </c>
      <c r="I3916" s="19" t="s">
        <v>238</v>
      </c>
      <c r="O3916" s="19" t="s">
        <v>10771</v>
      </c>
      <c r="P3916" s="20"/>
      <c r="R3916" s="19">
        <v>0</v>
      </c>
      <c r="S3916" s="19" t="str">
        <f>IF(COUNTIF($B$2:B3916,B3916)&gt;1,"重複","")</f>
        <v/>
      </c>
      <c r="T3916" s="19" t="s">
        <v>12418</v>
      </c>
    </row>
    <row r="3917" spans="1:20" s="19" customFormat="1" hidden="1">
      <c r="A3917" s="19">
        <v>720100014</v>
      </c>
      <c r="B3917" s="19">
        <v>20111171</v>
      </c>
      <c r="C3917" s="19" t="s">
        <v>13658</v>
      </c>
      <c r="D3917" s="19" t="s">
        <v>13659</v>
      </c>
      <c r="E3917" s="20">
        <v>40329</v>
      </c>
      <c r="F3917" s="20">
        <v>40633</v>
      </c>
      <c r="G3917" s="19" t="s">
        <v>12416</v>
      </c>
      <c r="H3917" s="19" t="s">
        <v>43</v>
      </c>
      <c r="I3917" s="19" t="s">
        <v>13657</v>
      </c>
      <c r="O3917" s="19" t="s">
        <v>10771</v>
      </c>
      <c r="P3917" s="20"/>
      <c r="R3917" s="19">
        <v>0</v>
      </c>
      <c r="S3917" s="19" t="str">
        <f>IF(COUNTIF($B$2:B3917,B3917)&gt;1,"重複","")</f>
        <v/>
      </c>
      <c r="T3917" s="19" t="s">
        <v>12418</v>
      </c>
    </row>
    <row r="3918" spans="1:20" s="19" customFormat="1" hidden="1">
      <c r="A3918" s="19">
        <v>720100015</v>
      </c>
      <c r="B3918" s="19">
        <v>20111199</v>
      </c>
      <c r="C3918" s="19" t="s">
        <v>4718</v>
      </c>
      <c r="D3918" s="19" t="s">
        <v>4719</v>
      </c>
      <c r="E3918" s="20">
        <v>40354</v>
      </c>
      <c r="F3918" s="20">
        <v>40633</v>
      </c>
      <c r="G3918" s="19" t="s">
        <v>75</v>
      </c>
      <c r="H3918" s="19" t="s">
        <v>33</v>
      </c>
      <c r="I3918" s="19" t="s">
        <v>1849</v>
      </c>
      <c r="O3918" s="19" t="s">
        <v>10770</v>
      </c>
      <c r="P3918" s="20"/>
      <c r="R3918" s="19">
        <v>6600</v>
      </c>
      <c r="S3918" s="19" t="str">
        <f>IF(COUNTIF($B$2:B3918,B3918)&gt;1,"重複","")</f>
        <v/>
      </c>
      <c r="T3918" s="19" t="s">
        <v>11124</v>
      </c>
    </row>
    <row r="3919" spans="1:20" s="19" customFormat="1" hidden="1">
      <c r="A3919" s="19">
        <v>720100016</v>
      </c>
      <c r="B3919" s="19">
        <v>20112413</v>
      </c>
      <c r="C3919" s="19" t="s">
        <v>4703</v>
      </c>
      <c r="D3919" s="19" t="s">
        <v>4704</v>
      </c>
      <c r="E3919" s="20">
        <v>40391</v>
      </c>
      <c r="F3919" s="20">
        <v>40633</v>
      </c>
      <c r="G3919" s="19" t="s">
        <v>75</v>
      </c>
      <c r="H3919" s="19" t="s">
        <v>94</v>
      </c>
      <c r="I3919" s="19" t="s">
        <v>4705</v>
      </c>
      <c r="O3919" s="19" t="s">
        <v>10768</v>
      </c>
      <c r="P3919" s="20"/>
      <c r="R3919" s="19">
        <v>6100</v>
      </c>
      <c r="S3919" s="19" t="str">
        <f>IF(COUNTIF($B$2:B3919,B3919)&gt;1,"重複","")</f>
        <v/>
      </c>
      <c r="T3919" s="19" t="s">
        <v>11124</v>
      </c>
    </row>
    <row r="3920" spans="1:20" s="19" customFormat="1" hidden="1">
      <c r="A3920" s="19">
        <v>720100017</v>
      </c>
      <c r="B3920" s="19">
        <v>20111213</v>
      </c>
      <c r="C3920" s="19" t="s">
        <v>4776</v>
      </c>
      <c r="D3920" s="19" t="s">
        <v>4777</v>
      </c>
      <c r="E3920" s="20">
        <v>40339</v>
      </c>
      <c r="F3920" s="20">
        <v>40633</v>
      </c>
      <c r="G3920" s="19" t="s">
        <v>75</v>
      </c>
      <c r="H3920" s="19" t="s">
        <v>2812</v>
      </c>
      <c r="I3920" s="19" t="s">
        <v>4778</v>
      </c>
      <c r="O3920" s="19" t="s">
        <v>10869</v>
      </c>
      <c r="P3920" s="20"/>
      <c r="R3920" s="19">
        <v>6230</v>
      </c>
      <c r="S3920" s="19" t="str">
        <f>IF(COUNTIF($B$2:B3920,B3920)&gt;1,"重複","")</f>
        <v/>
      </c>
      <c r="T3920" s="19" t="s">
        <v>11124</v>
      </c>
    </row>
    <row r="3921" spans="1:20" s="19" customFormat="1" hidden="1">
      <c r="A3921" s="19">
        <v>720100018</v>
      </c>
      <c r="B3921" s="19">
        <v>20111222</v>
      </c>
      <c r="C3921" s="19" t="s">
        <v>4779</v>
      </c>
      <c r="D3921" s="19" t="s">
        <v>4780</v>
      </c>
      <c r="E3921" s="20">
        <v>40339</v>
      </c>
      <c r="F3921" s="20">
        <v>40633</v>
      </c>
      <c r="G3921" s="19" t="s">
        <v>75</v>
      </c>
      <c r="H3921" s="19" t="s">
        <v>2812</v>
      </c>
      <c r="I3921" s="19" t="s">
        <v>4781</v>
      </c>
      <c r="O3921" s="19" t="s">
        <v>10869</v>
      </c>
      <c r="P3921" s="20"/>
      <c r="R3921" s="19">
        <v>5230</v>
      </c>
      <c r="S3921" s="19" t="str">
        <f>IF(COUNTIF($B$2:B3921,B3921)&gt;1,"重複","")</f>
        <v/>
      </c>
      <c r="T3921" s="19" t="s">
        <v>11124</v>
      </c>
    </row>
    <row r="3922" spans="1:20" s="19" customFormat="1" hidden="1">
      <c r="A3922" s="19">
        <v>720100019</v>
      </c>
      <c r="B3922" s="19">
        <v>20111231</v>
      </c>
      <c r="C3922" s="19" t="s">
        <v>4782</v>
      </c>
      <c r="D3922" s="19" t="s">
        <v>4783</v>
      </c>
      <c r="E3922" s="20">
        <v>40339</v>
      </c>
      <c r="F3922" s="20">
        <v>40633</v>
      </c>
      <c r="G3922" s="19" t="s">
        <v>75</v>
      </c>
      <c r="H3922" s="19" t="s">
        <v>2812</v>
      </c>
      <c r="I3922" s="19" t="s">
        <v>4784</v>
      </c>
      <c r="O3922" s="19" t="s">
        <v>10869</v>
      </c>
      <c r="P3922" s="20"/>
      <c r="R3922" s="19">
        <v>4740</v>
      </c>
      <c r="S3922" s="19" t="str">
        <f>IF(COUNTIF($B$2:B3922,B3922)&gt;1,"重複","")</f>
        <v/>
      </c>
      <c r="T3922" s="19" t="s">
        <v>11124</v>
      </c>
    </row>
    <row r="3923" spans="1:20" s="19" customFormat="1" hidden="1">
      <c r="A3923" s="19">
        <v>720100020</v>
      </c>
      <c r="B3923" s="19">
        <v>20111241</v>
      </c>
      <c r="C3923" s="19" t="s">
        <v>4785</v>
      </c>
      <c r="D3923" s="19" t="s">
        <v>4786</v>
      </c>
      <c r="E3923" s="20">
        <v>40339</v>
      </c>
      <c r="F3923" s="20">
        <v>40633</v>
      </c>
      <c r="G3923" s="19" t="s">
        <v>75</v>
      </c>
      <c r="H3923" s="19" t="s">
        <v>2812</v>
      </c>
      <c r="I3923" s="19" t="s">
        <v>4787</v>
      </c>
      <c r="O3923" s="19" t="s">
        <v>10869</v>
      </c>
      <c r="P3923" s="20"/>
      <c r="R3923" s="19">
        <v>5730</v>
      </c>
      <c r="S3923" s="19" t="str">
        <f>IF(COUNTIF($B$2:B3923,B3923)&gt;1,"重複","")</f>
        <v/>
      </c>
      <c r="T3923" s="19" t="s">
        <v>11124</v>
      </c>
    </row>
    <row r="3924" spans="1:20" s="19" customFormat="1" hidden="1">
      <c r="A3924" s="19">
        <v>720100021</v>
      </c>
      <c r="B3924" s="19">
        <v>20111250</v>
      </c>
      <c r="C3924" s="19" t="s">
        <v>4788</v>
      </c>
      <c r="D3924" s="19" t="s">
        <v>4789</v>
      </c>
      <c r="E3924" s="20">
        <v>40339</v>
      </c>
      <c r="F3924" s="20">
        <v>40633</v>
      </c>
      <c r="G3924" s="19" t="s">
        <v>75</v>
      </c>
      <c r="H3924" s="19" t="s">
        <v>2812</v>
      </c>
      <c r="I3924" s="19" t="s">
        <v>4542</v>
      </c>
      <c r="O3924" s="19" t="s">
        <v>10869</v>
      </c>
      <c r="P3924" s="20"/>
      <c r="R3924" s="19">
        <v>4740</v>
      </c>
      <c r="S3924" s="19" t="str">
        <f>IF(COUNTIF($B$2:B3924,B3924)&gt;1,"重複","")</f>
        <v/>
      </c>
      <c r="T3924" s="19" t="s">
        <v>11124</v>
      </c>
    </row>
    <row r="3925" spans="1:20" s="19" customFormat="1" hidden="1">
      <c r="A3925" s="19">
        <v>720100022</v>
      </c>
      <c r="B3925" s="19">
        <v>20112334</v>
      </c>
      <c r="C3925" s="19" t="s">
        <v>4714</v>
      </c>
      <c r="D3925" s="19" t="s">
        <v>4715</v>
      </c>
      <c r="E3925" s="20">
        <v>40365</v>
      </c>
      <c r="F3925" s="20">
        <v>40633</v>
      </c>
      <c r="G3925" s="19" t="s">
        <v>75</v>
      </c>
      <c r="H3925" s="19" t="s">
        <v>33</v>
      </c>
      <c r="I3925" s="19" t="s">
        <v>4716</v>
      </c>
      <c r="J3925" s="19" t="s">
        <v>4717</v>
      </c>
      <c r="O3925" s="19" t="s">
        <v>10770</v>
      </c>
      <c r="P3925" s="20"/>
      <c r="R3925" s="19">
        <v>6100</v>
      </c>
      <c r="S3925" s="19" t="str">
        <f>IF(COUNTIF($B$2:B3925,B3925)&gt;1,"重複","")</f>
        <v/>
      </c>
      <c r="T3925" s="19" t="s">
        <v>11124</v>
      </c>
    </row>
    <row r="3926" spans="1:20" s="19" customFormat="1" hidden="1">
      <c r="A3926" s="19">
        <v>720100023</v>
      </c>
      <c r="B3926" s="19">
        <v>20112431</v>
      </c>
      <c r="C3926" s="19" t="s">
        <v>4687</v>
      </c>
      <c r="D3926" s="19" t="s">
        <v>4688</v>
      </c>
      <c r="E3926" s="20">
        <v>40402</v>
      </c>
      <c r="F3926" s="20">
        <v>40633</v>
      </c>
      <c r="G3926" s="19" t="s">
        <v>75</v>
      </c>
      <c r="H3926" s="19" t="s">
        <v>76</v>
      </c>
      <c r="I3926" s="19" t="s">
        <v>1147</v>
      </c>
      <c r="O3926" s="19" t="s">
        <v>10776</v>
      </c>
      <c r="P3926" s="20"/>
      <c r="R3926" s="19">
        <v>6600</v>
      </c>
      <c r="S3926" s="19" t="str">
        <f>IF(COUNTIF($B$2:B3926,B3926)&gt;1,"重複","")</f>
        <v/>
      </c>
      <c r="T3926" s="19" t="s">
        <v>11124</v>
      </c>
    </row>
    <row r="3927" spans="1:20" s="19" customFormat="1" hidden="1">
      <c r="A3927" s="19">
        <v>720100024</v>
      </c>
      <c r="B3927" s="19">
        <v>20112441</v>
      </c>
      <c r="C3927" s="19" t="s">
        <v>4689</v>
      </c>
      <c r="D3927" s="19" t="s">
        <v>4690</v>
      </c>
      <c r="E3927" s="20">
        <v>40401</v>
      </c>
      <c r="F3927" s="20">
        <v>40633</v>
      </c>
      <c r="G3927" s="19" t="s">
        <v>75</v>
      </c>
      <c r="H3927" s="19" t="s">
        <v>33</v>
      </c>
      <c r="I3927" s="19" t="s">
        <v>339</v>
      </c>
      <c r="O3927" s="19" t="s">
        <v>10770</v>
      </c>
      <c r="P3927" s="20"/>
      <c r="R3927" s="19">
        <v>6100</v>
      </c>
      <c r="S3927" s="19" t="str">
        <f>IF(COUNTIF($B$2:B3927,B3927)&gt;1,"重複","")</f>
        <v/>
      </c>
      <c r="T3927" s="19" t="s">
        <v>11124</v>
      </c>
    </row>
    <row r="3928" spans="1:20" s="19" customFormat="1" hidden="1">
      <c r="A3928" s="19">
        <v>720100025</v>
      </c>
      <c r="B3928" s="19">
        <v>20112450</v>
      </c>
      <c r="C3928" s="19" t="s">
        <v>13660</v>
      </c>
      <c r="D3928" s="19" t="s">
        <v>13661</v>
      </c>
      <c r="E3928" s="20">
        <v>40368</v>
      </c>
      <c r="F3928" s="20">
        <v>40633</v>
      </c>
      <c r="G3928" s="19" t="s">
        <v>12416</v>
      </c>
      <c r="H3928" s="19" t="s">
        <v>28</v>
      </c>
      <c r="I3928" s="19" t="s">
        <v>13662</v>
      </c>
      <c r="O3928" s="19" t="s">
        <v>10787</v>
      </c>
      <c r="P3928" s="20"/>
      <c r="R3928" s="19">
        <v>0</v>
      </c>
      <c r="S3928" s="19" t="str">
        <f>IF(COUNTIF($B$2:B3928,B3928)&gt;1,"重複","")</f>
        <v/>
      </c>
      <c r="T3928" s="19" t="s">
        <v>12418</v>
      </c>
    </row>
    <row r="3929" spans="1:20" s="19" customFormat="1" hidden="1">
      <c r="A3929" s="19">
        <v>720100026</v>
      </c>
      <c r="B3929" s="19">
        <v>20112469</v>
      </c>
      <c r="C3929" s="19" t="s">
        <v>4679</v>
      </c>
      <c r="D3929" s="19" t="s">
        <v>4680</v>
      </c>
      <c r="E3929" s="20">
        <v>40408</v>
      </c>
      <c r="F3929" s="20">
        <v>40633</v>
      </c>
      <c r="G3929" s="19" t="s">
        <v>75</v>
      </c>
      <c r="H3929" s="19" t="s">
        <v>28</v>
      </c>
      <c r="I3929" s="19" t="s">
        <v>4681</v>
      </c>
      <c r="O3929" s="19" t="s">
        <v>10787</v>
      </c>
      <c r="P3929" s="20"/>
      <c r="R3929" s="19">
        <v>6600</v>
      </c>
      <c r="S3929" s="19" t="str">
        <f>IF(COUNTIF($B$2:B3929,B3929)&gt;1,"重複","")</f>
        <v/>
      </c>
      <c r="T3929" s="19" t="s">
        <v>11124</v>
      </c>
    </row>
    <row r="3930" spans="1:20" s="19" customFormat="1" hidden="1">
      <c r="A3930" s="19">
        <v>720100027</v>
      </c>
      <c r="B3930" s="19">
        <v>20112478</v>
      </c>
      <c r="C3930" s="19" t="s">
        <v>4682</v>
      </c>
      <c r="D3930" s="19" t="s">
        <v>4683</v>
      </c>
      <c r="E3930" s="20">
        <v>40408</v>
      </c>
      <c r="F3930" s="20">
        <v>40633</v>
      </c>
      <c r="G3930" s="19" t="s">
        <v>75</v>
      </c>
      <c r="H3930" s="19" t="s">
        <v>28</v>
      </c>
      <c r="I3930" s="19" t="s">
        <v>4684</v>
      </c>
      <c r="O3930" s="19" t="s">
        <v>10787</v>
      </c>
      <c r="P3930" s="20"/>
      <c r="R3930" s="19">
        <v>6100</v>
      </c>
      <c r="S3930" s="19" t="str">
        <f>IF(COUNTIF($B$2:B3930,B3930)&gt;1,"重複","")</f>
        <v/>
      </c>
      <c r="T3930" s="19" t="s">
        <v>11124</v>
      </c>
    </row>
    <row r="3931" spans="1:20" s="19" customFormat="1" hidden="1">
      <c r="A3931" s="19">
        <v>720100028</v>
      </c>
      <c r="B3931" s="19">
        <v>20112487</v>
      </c>
      <c r="C3931" s="19" t="s">
        <v>4662</v>
      </c>
      <c r="D3931" s="19" t="s">
        <v>4663</v>
      </c>
      <c r="E3931" s="20">
        <v>40422</v>
      </c>
      <c r="F3931" s="20">
        <v>40633</v>
      </c>
      <c r="G3931" s="19" t="s">
        <v>75</v>
      </c>
      <c r="H3931" s="19" t="s">
        <v>33</v>
      </c>
      <c r="I3931" s="19" t="s">
        <v>4664</v>
      </c>
      <c r="O3931" s="19" t="s">
        <v>10770</v>
      </c>
      <c r="P3931" s="20"/>
      <c r="R3931" s="19">
        <v>6600</v>
      </c>
      <c r="S3931" s="19" t="str">
        <f>IF(COUNTIF($B$2:B3931,B3931)&gt;1,"重複","")</f>
        <v/>
      </c>
      <c r="T3931" s="19" t="s">
        <v>11124</v>
      </c>
    </row>
    <row r="3932" spans="1:20" s="19" customFormat="1" hidden="1">
      <c r="A3932" s="19">
        <v>720100029</v>
      </c>
      <c r="B3932" s="19">
        <v>20112496</v>
      </c>
      <c r="C3932" s="19" t="s">
        <v>2741</v>
      </c>
      <c r="D3932" s="19" t="s">
        <v>2742</v>
      </c>
      <c r="E3932" s="20">
        <v>40422</v>
      </c>
      <c r="F3932" s="20">
        <v>40633</v>
      </c>
      <c r="G3932" s="19" t="s">
        <v>75</v>
      </c>
      <c r="H3932" s="19" t="s">
        <v>69</v>
      </c>
      <c r="I3932" s="19" t="s">
        <v>1365</v>
      </c>
      <c r="O3932" s="19" t="s">
        <v>10801</v>
      </c>
      <c r="P3932" s="20">
        <v>42256</v>
      </c>
      <c r="Q3932" s="19" t="s">
        <v>29</v>
      </c>
      <c r="R3932" s="19">
        <v>4740</v>
      </c>
      <c r="S3932" s="19" t="str">
        <f>IF(COUNTIF($B$2:B3932,B3932)&gt;1,"重複","")</f>
        <v/>
      </c>
      <c r="T3932" s="19" t="s">
        <v>11124</v>
      </c>
    </row>
    <row r="3933" spans="1:20" s="19" customFormat="1" hidden="1">
      <c r="A3933" s="19">
        <v>720100030</v>
      </c>
      <c r="B3933" s="19">
        <v>20126047</v>
      </c>
      <c r="C3933" s="19" t="s">
        <v>1829</v>
      </c>
      <c r="D3933" s="19" t="s">
        <v>1830</v>
      </c>
      <c r="E3933" s="20">
        <v>41019</v>
      </c>
      <c r="F3933" s="20">
        <v>41364</v>
      </c>
      <c r="G3933" s="19" t="s">
        <v>75</v>
      </c>
      <c r="H3933" s="19" t="s">
        <v>28</v>
      </c>
      <c r="I3933" s="19" t="s">
        <v>10926</v>
      </c>
      <c r="O3933" s="19" t="s">
        <v>10787</v>
      </c>
      <c r="P3933" s="20">
        <v>41386</v>
      </c>
      <c r="Q3933" s="19" t="s">
        <v>29</v>
      </c>
      <c r="R3933" s="19">
        <v>6230</v>
      </c>
      <c r="S3933" s="19" t="str">
        <f>IF(COUNTIF($B$2:B3933,B3933)&gt;1,"重複","")</f>
        <v/>
      </c>
      <c r="T3933" s="19" t="s">
        <v>11124</v>
      </c>
    </row>
    <row r="3934" spans="1:20" s="19" customFormat="1" hidden="1">
      <c r="A3934" s="19">
        <v>720100030</v>
      </c>
      <c r="B3934" s="19">
        <v>20112511</v>
      </c>
      <c r="C3934" s="19" t="s">
        <v>1829</v>
      </c>
      <c r="D3934" s="19" t="s">
        <v>1830</v>
      </c>
      <c r="E3934" s="20">
        <v>40389</v>
      </c>
      <c r="F3934" s="20">
        <v>40633</v>
      </c>
      <c r="G3934" s="19" t="s">
        <v>75</v>
      </c>
      <c r="H3934" s="19" t="s">
        <v>10781</v>
      </c>
      <c r="I3934" s="19" t="s">
        <v>1828</v>
      </c>
      <c r="O3934" s="19" t="s">
        <v>10782</v>
      </c>
      <c r="P3934" s="20">
        <v>41386</v>
      </c>
      <c r="Q3934" s="19" t="s">
        <v>29</v>
      </c>
      <c r="R3934" s="19">
        <v>6230</v>
      </c>
      <c r="S3934" s="19" t="str">
        <f>IF(COUNTIF($B$2:B3934,B3934)&gt;1,"重複","")</f>
        <v/>
      </c>
      <c r="T3934" s="19" t="s">
        <v>11124</v>
      </c>
    </row>
    <row r="3935" spans="1:20" s="19" customFormat="1" hidden="1">
      <c r="A3935" s="19">
        <v>720100030</v>
      </c>
      <c r="B3935" s="19">
        <v>20118806</v>
      </c>
      <c r="C3935" s="19" t="s">
        <v>1829</v>
      </c>
      <c r="D3935" s="19" t="s">
        <v>1830</v>
      </c>
      <c r="E3935" s="20">
        <v>40664</v>
      </c>
      <c r="F3935" s="20">
        <v>40999</v>
      </c>
      <c r="G3935" s="19" t="s">
        <v>75</v>
      </c>
      <c r="H3935" s="19" t="s">
        <v>76</v>
      </c>
      <c r="I3935" s="19" t="s">
        <v>1047</v>
      </c>
      <c r="O3935" s="19" t="s">
        <v>10776</v>
      </c>
      <c r="P3935" s="20"/>
      <c r="R3935" s="19">
        <v>6230</v>
      </c>
      <c r="S3935" s="19" t="str">
        <f>IF(COUNTIF($B$2:B3935,B3935)&gt;1,"重複","")</f>
        <v/>
      </c>
      <c r="T3935" s="19" t="s">
        <v>11124</v>
      </c>
    </row>
    <row r="3936" spans="1:20" s="19" customFormat="1" hidden="1">
      <c r="A3936" s="19">
        <v>720100031</v>
      </c>
      <c r="B3936" s="19">
        <v>20112557</v>
      </c>
      <c r="C3936" s="19" t="s">
        <v>530</v>
      </c>
      <c r="D3936" s="19" t="s">
        <v>531</v>
      </c>
      <c r="E3936" s="20">
        <v>40385</v>
      </c>
      <c r="F3936" s="20">
        <v>40633</v>
      </c>
      <c r="G3936" s="19" t="s">
        <v>75</v>
      </c>
      <c r="H3936" s="19" t="s">
        <v>287</v>
      </c>
      <c r="I3936" s="19" t="s">
        <v>532</v>
      </c>
      <c r="O3936" s="19" t="s">
        <v>10800</v>
      </c>
      <c r="P3936" s="20">
        <v>41468</v>
      </c>
      <c r="Q3936" s="19" t="s">
        <v>29</v>
      </c>
      <c r="R3936" s="19">
        <v>7000</v>
      </c>
      <c r="S3936" s="19" t="str">
        <f>IF(COUNTIF($B$2:B3936,B3936)&gt;1,"重複","")</f>
        <v/>
      </c>
      <c r="T3936" s="19" t="s">
        <v>11124</v>
      </c>
    </row>
    <row r="3937" spans="1:20" s="19" customFormat="1" hidden="1">
      <c r="A3937" s="19">
        <v>720100032</v>
      </c>
      <c r="B3937" s="19">
        <v>20112520</v>
      </c>
      <c r="C3937" s="19" t="s">
        <v>528</v>
      </c>
      <c r="D3937" s="19" t="s">
        <v>529</v>
      </c>
      <c r="E3937" s="20">
        <v>40385</v>
      </c>
      <c r="F3937" s="20">
        <v>40633</v>
      </c>
      <c r="G3937" s="19" t="s">
        <v>75</v>
      </c>
      <c r="H3937" s="19" t="s">
        <v>287</v>
      </c>
      <c r="I3937" s="19" t="s">
        <v>10937</v>
      </c>
      <c r="O3937" s="19" t="s">
        <v>10800</v>
      </c>
      <c r="P3937" s="20">
        <v>41468</v>
      </c>
      <c r="Q3937" s="19" t="s">
        <v>29</v>
      </c>
      <c r="R3937" s="19">
        <v>7000</v>
      </c>
      <c r="S3937" s="19" t="str">
        <f>IF(COUNTIF($B$2:B3937,B3937)&gt;1,"重複","")</f>
        <v/>
      </c>
      <c r="T3937" s="19" t="s">
        <v>11124</v>
      </c>
    </row>
    <row r="3938" spans="1:20" s="19" customFormat="1" hidden="1">
      <c r="A3938" s="19">
        <v>720100033</v>
      </c>
      <c r="B3938" s="19">
        <v>20112566</v>
      </c>
      <c r="C3938" s="19" t="s">
        <v>4263</v>
      </c>
      <c r="D3938" s="19" t="s">
        <v>4264</v>
      </c>
      <c r="E3938" s="20">
        <v>40422</v>
      </c>
      <c r="F3938" s="20">
        <v>40633</v>
      </c>
      <c r="G3938" s="19" t="s">
        <v>75</v>
      </c>
      <c r="H3938" s="19" t="s">
        <v>28</v>
      </c>
      <c r="I3938" s="19" t="s">
        <v>6674</v>
      </c>
      <c r="J3938" s="19" t="s">
        <v>6931</v>
      </c>
      <c r="O3938" s="19" t="s">
        <v>10787</v>
      </c>
      <c r="P3938" s="20"/>
      <c r="R3938" s="19">
        <v>6600</v>
      </c>
      <c r="S3938" s="19" t="str">
        <f>IF(COUNTIF($B$2:B3938,B3938)&gt;1,"重複","")</f>
        <v/>
      </c>
      <c r="T3938" s="19" t="s">
        <v>11124</v>
      </c>
    </row>
    <row r="3939" spans="1:20" s="19" customFormat="1" hidden="1">
      <c r="A3939" s="19">
        <v>720100034</v>
      </c>
      <c r="B3939" s="19">
        <v>20112593</v>
      </c>
      <c r="C3939" s="19" t="s">
        <v>4665</v>
      </c>
      <c r="D3939" s="19" t="s">
        <v>4666</v>
      </c>
      <c r="E3939" s="20">
        <v>40422</v>
      </c>
      <c r="F3939" s="20">
        <v>40633</v>
      </c>
      <c r="G3939" s="19" t="s">
        <v>75</v>
      </c>
      <c r="H3939" s="19" t="s">
        <v>28</v>
      </c>
      <c r="I3939" s="19" t="s">
        <v>4667</v>
      </c>
      <c r="O3939" s="19" t="s">
        <v>10787</v>
      </c>
      <c r="P3939" s="20"/>
      <c r="R3939" s="19">
        <v>6600</v>
      </c>
      <c r="S3939" s="19" t="str">
        <f>IF(COUNTIF($B$2:B3939,B3939)&gt;1,"重複","")</f>
        <v/>
      </c>
      <c r="T3939" s="19" t="s">
        <v>11124</v>
      </c>
    </row>
    <row r="3940" spans="1:20" s="19" customFormat="1" hidden="1">
      <c r="A3940" s="19">
        <v>720100035</v>
      </c>
      <c r="B3940" s="19">
        <v>20112618</v>
      </c>
      <c r="C3940" s="19" t="s">
        <v>4685</v>
      </c>
      <c r="D3940" s="19" t="s">
        <v>4686</v>
      </c>
      <c r="E3940" s="20">
        <v>40408</v>
      </c>
      <c r="F3940" s="20">
        <v>40633</v>
      </c>
      <c r="G3940" s="19" t="s">
        <v>75</v>
      </c>
      <c r="H3940" s="19" t="s">
        <v>76</v>
      </c>
      <c r="I3940" s="19" t="s">
        <v>2533</v>
      </c>
      <c r="O3940" s="19" t="s">
        <v>10776</v>
      </c>
      <c r="P3940" s="20"/>
      <c r="R3940" s="19">
        <v>6600</v>
      </c>
      <c r="S3940" s="19" t="str">
        <f>IF(COUNTIF($B$2:B3940,B3940)&gt;1,"重複","")</f>
        <v/>
      </c>
      <c r="T3940" s="19" t="s">
        <v>11124</v>
      </c>
    </row>
    <row r="3941" spans="1:20" s="19" customFormat="1" hidden="1">
      <c r="A3941" s="19">
        <v>720100036</v>
      </c>
      <c r="B3941" s="19">
        <v>20112627</v>
      </c>
      <c r="C3941" s="19" t="s">
        <v>4644</v>
      </c>
      <c r="D3941" s="19" t="s">
        <v>4645</v>
      </c>
      <c r="E3941" s="20">
        <v>40450</v>
      </c>
      <c r="F3941" s="20">
        <v>40633</v>
      </c>
      <c r="G3941" s="19" t="s">
        <v>75</v>
      </c>
      <c r="H3941" s="19" t="s">
        <v>76</v>
      </c>
      <c r="I3941" s="19" t="s">
        <v>4646</v>
      </c>
      <c r="O3941" s="19" t="s">
        <v>10776</v>
      </c>
      <c r="P3941" s="20"/>
      <c r="R3941" s="19">
        <v>6100</v>
      </c>
      <c r="S3941" s="19" t="str">
        <f>IF(COUNTIF($B$2:B3941,B3941)&gt;1,"重複","")</f>
        <v/>
      </c>
      <c r="T3941" s="19" t="s">
        <v>11124</v>
      </c>
    </row>
    <row r="3942" spans="1:20" s="19" customFormat="1" hidden="1">
      <c r="A3942" s="19">
        <v>720100037</v>
      </c>
      <c r="B3942" s="19">
        <v>20112636</v>
      </c>
      <c r="C3942" s="19" t="s">
        <v>4655</v>
      </c>
      <c r="D3942" s="19" t="s">
        <v>4656</v>
      </c>
      <c r="E3942" s="20">
        <v>40434</v>
      </c>
      <c r="F3942" s="20">
        <v>40633</v>
      </c>
      <c r="G3942" s="19" t="s">
        <v>75</v>
      </c>
      <c r="H3942" s="19" t="s">
        <v>28</v>
      </c>
      <c r="I3942" s="19" t="s">
        <v>4657</v>
      </c>
      <c r="O3942" s="19" t="s">
        <v>10787</v>
      </c>
      <c r="P3942" s="20"/>
      <c r="R3942" s="19">
        <v>6600</v>
      </c>
      <c r="S3942" s="19" t="str">
        <f>IF(COUNTIF($B$2:B3942,B3942)&gt;1,"重複","")</f>
        <v/>
      </c>
      <c r="T3942" s="19" t="s">
        <v>11124</v>
      </c>
    </row>
    <row r="3943" spans="1:20" s="19" customFormat="1" hidden="1">
      <c r="A3943" s="19">
        <v>720100038</v>
      </c>
      <c r="B3943" s="19">
        <v>20208901</v>
      </c>
      <c r="C3943" s="19" t="s">
        <v>11470</v>
      </c>
      <c r="D3943" s="19" t="s">
        <v>11471</v>
      </c>
      <c r="E3943" s="20">
        <v>44179</v>
      </c>
      <c r="F3943" s="20">
        <v>44286</v>
      </c>
      <c r="G3943" s="19" t="s">
        <v>75</v>
      </c>
      <c r="H3943" s="19" t="s">
        <v>33</v>
      </c>
      <c r="I3943" s="19" t="s">
        <v>2148</v>
      </c>
      <c r="O3943" s="19" t="s">
        <v>10770</v>
      </c>
      <c r="P3943" s="20">
        <v>44179</v>
      </c>
      <c r="Q3943" s="19" t="s">
        <v>29</v>
      </c>
      <c r="R3943" s="19">
        <v>6600</v>
      </c>
      <c r="S3943" s="19" t="str">
        <f>IF(COUNTIF($B$2:B3943,B3943)&gt;1,"重複","")</f>
        <v/>
      </c>
      <c r="T3943" s="19" t="s">
        <v>11124</v>
      </c>
    </row>
    <row r="3944" spans="1:20" s="19" customFormat="1" hidden="1">
      <c r="A3944" s="19">
        <v>720100038</v>
      </c>
      <c r="B3944" s="19">
        <v>20112645</v>
      </c>
      <c r="C3944" s="19" t="s">
        <v>11470</v>
      </c>
      <c r="D3944" s="19" t="s">
        <v>11471</v>
      </c>
      <c r="E3944" s="20">
        <v>40391</v>
      </c>
      <c r="F3944" s="20">
        <v>40633</v>
      </c>
      <c r="G3944" s="19" t="s">
        <v>12416</v>
      </c>
      <c r="H3944" s="19" t="s">
        <v>2268</v>
      </c>
      <c r="I3944" s="19" t="s">
        <v>13663</v>
      </c>
      <c r="O3944" s="19" t="s">
        <v>12064</v>
      </c>
      <c r="P3944" s="20"/>
      <c r="R3944" s="19">
        <v>0</v>
      </c>
      <c r="S3944" s="19" t="str">
        <f>IF(COUNTIF($B$2:B3944,B3944)&gt;1,"重複","")</f>
        <v/>
      </c>
      <c r="T3944" s="19" t="s">
        <v>12418</v>
      </c>
    </row>
    <row r="3945" spans="1:20" s="19" customFormat="1" hidden="1">
      <c r="A3945" s="19">
        <v>720100039</v>
      </c>
      <c r="B3945" s="19">
        <v>20112654</v>
      </c>
      <c r="C3945" s="19" t="s">
        <v>13664</v>
      </c>
      <c r="D3945" s="19" t="s">
        <v>13665</v>
      </c>
      <c r="E3945" s="20">
        <v>40391</v>
      </c>
      <c r="F3945" s="20">
        <v>40633</v>
      </c>
      <c r="G3945" s="19" t="s">
        <v>12416</v>
      </c>
      <c r="H3945" s="19" t="s">
        <v>2268</v>
      </c>
      <c r="I3945" s="19" t="s">
        <v>13663</v>
      </c>
      <c r="O3945" s="19" t="s">
        <v>12064</v>
      </c>
      <c r="P3945" s="20"/>
      <c r="R3945" s="19">
        <v>0</v>
      </c>
      <c r="S3945" s="19" t="str">
        <f>IF(COUNTIF($B$2:B3945,B3945)&gt;1,"重複","")</f>
        <v/>
      </c>
      <c r="T3945" s="19" t="s">
        <v>12418</v>
      </c>
    </row>
    <row r="3946" spans="1:20" s="19" customFormat="1" hidden="1">
      <c r="A3946" s="19">
        <v>720100040</v>
      </c>
      <c r="B3946" s="19">
        <v>20112663</v>
      </c>
      <c r="C3946" s="19" t="s">
        <v>13666</v>
      </c>
      <c r="D3946" s="19" t="s">
        <v>13667</v>
      </c>
      <c r="E3946" s="20">
        <v>40391</v>
      </c>
      <c r="F3946" s="20">
        <v>40633</v>
      </c>
      <c r="G3946" s="19" t="s">
        <v>12416</v>
      </c>
      <c r="H3946" s="19" t="s">
        <v>2268</v>
      </c>
      <c r="I3946" s="19" t="s">
        <v>13663</v>
      </c>
      <c r="O3946" s="19" t="s">
        <v>12064</v>
      </c>
      <c r="P3946" s="20"/>
      <c r="R3946" s="19">
        <v>0</v>
      </c>
      <c r="S3946" s="19" t="str">
        <f>IF(COUNTIF($B$2:B3946,B3946)&gt;1,"重複","")</f>
        <v/>
      </c>
      <c r="T3946" s="19" t="s">
        <v>12418</v>
      </c>
    </row>
    <row r="3947" spans="1:20" s="19" customFormat="1" hidden="1">
      <c r="A3947" s="19">
        <v>720100041</v>
      </c>
      <c r="B3947" s="19">
        <v>20112672</v>
      </c>
      <c r="C3947" s="19" t="s">
        <v>13668</v>
      </c>
      <c r="D3947" s="19" t="s">
        <v>13669</v>
      </c>
      <c r="E3947" s="20">
        <v>40391</v>
      </c>
      <c r="F3947" s="20">
        <v>40633</v>
      </c>
      <c r="G3947" s="19" t="s">
        <v>12416</v>
      </c>
      <c r="H3947" s="19" t="s">
        <v>2268</v>
      </c>
      <c r="I3947" s="19" t="s">
        <v>13663</v>
      </c>
      <c r="O3947" s="19" t="s">
        <v>12064</v>
      </c>
      <c r="P3947" s="20"/>
      <c r="R3947" s="19">
        <v>0</v>
      </c>
      <c r="S3947" s="19" t="str">
        <f>IF(COUNTIF($B$2:B3947,B3947)&gt;1,"重複","")</f>
        <v/>
      </c>
      <c r="T3947" s="19" t="s">
        <v>12418</v>
      </c>
    </row>
    <row r="3948" spans="1:20" s="19" customFormat="1" hidden="1">
      <c r="A3948" s="19">
        <v>720100042</v>
      </c>
      <c r="B3948" s="19">
        <v>20112681</v>
      </c>
      <c r="C3948" s="19" t="s">
        <v>13670</v>
      </c>
      <c r="D3948" s="19" t="s">
        <v>13671</v>
      </c>
      <c r="E3948" s="20">
        <v>40391</v>
      </c>
      <c r="F3948" s="20">
        <v>40633</v>
      </c>
      <c r="G3948" s="19" t="s">
        <v>12416</v>
      </c>
      <c r="H3948" s="19" t="s">
        <v>2268</v>
      </c>
      <c r="I3948" s="19" t="s">
        <v>13663</v>
      </c>
      <c r="O3948" s="19" t="s">
        <v>12064</v>
      </c>
      <c r="P3948" s="20"/>
      <c r="R3948" s="19">
        <v>0</v>
      </c>
      <c r="S3948" s="19" t="str">
        <f>IF(COUNTIF($B$2:B3948,B3948)&gt;1,"重複","")</f>
        <v/>
      </c>
      <c r="T3948" s="19" t="s">
        <v>12418</v>
      </c>
    </row>
    <row r="3949" spans="1:20" s="19" customFormat="1" hidden="1">
      <c r="A3949" s="19">
        <v>720100043</v>
      </c>
      <c r="B3949" s="19">
        <v>20112691</v>
      </c>
      <c r="C3949" s="19" t="s">
        <v>13672</v>
      </c>
      <c r="D3949" s="19" t="s">
        <v>13673</v>
      </c>
      <c r="E3949" s="20">
        <v>40391</v>
      </c>
      <c r="F3949" s="20">
        <v>40633</v>
      </c>
      <c r="G3949" s="19" t="s">
        <v>12416</v>
      </c>
      <c r="H3949" s="19" t="s">
        <v>2268</v>
      </c>
      <c r="I3949" s="19" t="s">
        <v>13663</v>
      </c>
      <c r="O3949" s="19" t="s">
        <v>12064</v>
      </c>
      <c r="P3949" s="20"/>
      <c r="R3949" s="19">
        <v>0</v>
      </c>
      <c r="S3949" s="19" t="str">
        <f>IF(COUNTIF($B$2:B3949,B3949)&gt;1,"重複","")</f>
        <v/>
      </c>
      <c r="T3949" s="19" t="s">
        <v>12418</v>
      </c>
    </row>
    <row r="3950" spans="1:20" s="19" customFormat="1" hidden="1">
      <c r="A3950" s="19">
        <v>720100044</v>
      </c>
      <c r="B3950" s="19">
        <v>20112715</v>
      </c>
      <c r="C3950" s="19" t="s">
        <v>13674</v>
      </c>
      <c r="D3950" s="19" t="s">
        <v>13675</v>
      </c>
      <c r="E3950" s="20">
        <v>40391</v>
      </c>
      <c r="F3950" s="20">
        <v>40633</v>
      </c>
      <c r="G3950" s="19" t="s">
        <v>12416</v>
      </c>
      <c r="H3950" s="19" t="s">
        <v>76</v>
      </c>
      <c r="I3950" s="19" t="s">
        <v>1780</v>
      </c>
      <c r="O3950" s="19" t="s">
        <v>10776</v>
      </c>
      <c r="P3950" s="20"/>
      <c r="R3950" s="19">
        <v>0</v>
      </c>
      <c r="S3950" s="19" t="str">
        <f>IF(COUNTIF($B$2:B3950,B3950)&gt;1,"重複","")</f>
        <v/>
      </c>
      <c r="T3950" s="19" t="s">
        <v>12418</v>
      </c>
    </row>
    <row r="3951" spans="1:20" s="19" customFormat="1" hidden="1">
      <c r="A3951" s="19">
        <v>720100045</v>
      </c>
      <c r="B3951" s="19">
        <v>20112742</v>
      </c>
      <c r="C3951" s="19" t="s">
        <v>4698</v>
      </c>
      <c r="D3951" s="19" t="s">
        <v>4699</v>
      </c>
      <c r="E3951" s="20">
        <v>40399</v>
      </c>
      <c r="F3951" s="20">
        <v>40633</v>
      </c>
      <c r="G3951" s="19" t="s">
        <v>75</v>
      </c>
      <c r="H3951" s="19" t="s">
        <v>43</v>
      </c>
      <c r="I3951" s="19" t="s">
        <v>4693</v>
      </c>
      <c r="O3951" s="19" t="s">
        <v>10771</v>
      </c>
      <c r="P3951" s="20"/>
      <c r="R3951" s="19">
        <v>6230</v>
      </c>
      <c r="S3951" s="19" t="str">
        <f>IF(COUNTIF($B$2:B3951,B3951)&gt;1,"重複","")</f>
        <v/>
      </c>
      <c r="T3951" s="19" t="s">
        <v>11124</v>
      </c>
    </row>
    <row r="3952" spans="1:20" s="19" customFormat="1" hidden="1">
      <c r="A3952" s="19">
        <v>720100046</v>
      </c>
      <c r="B3952" s="19">
        <v>20112751</v>
      </c>
      <c r="C3952" s="19" t="s">
        <v>13676</v>
      </c>
      <c r="D3952" s="19" t="s">
        <v>13677</v>
      </c>
      <c r="E3952" s="20">
        <v>40452</v>
      </c>
      <c r="F3952" s="20">
        <v>40633</v>
      </c>
      <c r="G3952" s="19" t="s">
        <v>12416</v>
      </c>
      <c r="H3952" s="19" t="s">
        <v>76</v>
      </c>
      <c r="I3952" s="19" t="s">
        <v>12482</v>
      </c>
      <c r="O3952" s="19" t="s">
        <v>10776</v>
      </c>
      <c r="P3952" s="20"/>
      <c r="R3952" s="19">
        <v>0</v>
      </c>
      <c r="S3952" s="19" t="str">
        <f>IF(COUNTIF($B$2:B3952,B3952)&gt;1,"重複","")</f>
        <v/>
      </c>
      <c r="T3952" s="19" t="s">
        <v>12418</v>
      </c>
    </row>
    <row r="3953" spans="1:20" s="19" customFormat="1" hidden="1">
      <c r="A3953" s="19">
        <v>720100047</v>
      </c>
      <c r="B3953" s="19">
        <v>20112789</v>
      </c>
      <c r="C3953" s="19" t="s">
        <v>3042</v>
      </c>
      <c r="D3953" s="19" t="s">
        <v>3043</v>
      </c>
      <c r="E3953" s="20">
        <v>40452</v>
      </c>
      <c r="F3953" s="20">
        <v>40633</v>
      </c>
      <c r="G3953" s="19" t="s">
        <v>75</v>
      </c>
      <c r="H3953" s="19" t="s">
        <v>94</v>
      </c>
      <c r="I3953" s="19" t="s">
        <v>249</v>
      </c>
      <c r="O3953" s="19" t="s">
        <v>10768</v>
      </c>
      <c r="P3953" s="20">
        <v>41914</v>
      </c>
      <c r="Q3953" s="19" t="s">
        <v>29</v>
      </c>
      <c r="R3953" s="19">
        <v>5230</v>
      </c>
      <c r="S3953" s="19" t="str">
        <f>IF(COUNTIF($B$2:B3953,B3953)&gt;1,"重複","")</f>
        <v/>
      </c>
      <c r="T3953" s="19" t="s">
        <v>11124</v>
      </c>
    </row>
    <row r="3954" spans="1:20" s="19" customFormat="1" hidden="1">
      <c r="A3954" s="19">
        <v>720100048</v>
      </c>
      <c r="B3954" s="19">
        <v>20112798</v>
      </c>
      <c r="C3954" s="19" t="s">
        <v>4614</v>
      </c>
      <c r="D3954" s="19" t="s">
        <v>4615</v>
      </c>
      <c r="E3954" s="20">
        <v>40452</v>
      </c>
      <c r="F3954" s="20">
        <v>40633</v>
      </c>
      <c r="G3954" s="19" t="s">
        <v>75</v>
      </c>
      <c r="H3954" s="19" t="s">
        <v>94</v>
      </c>
      <c r="I3954" s="19" t="s">
        <v>272</v>
      </c>
      <c r="O3954" s="19" t="s">
        <v>10768</v>
      </c>
      <c r="P3954" s="20"/>
      <c r="R3954" s="19">
        <v>6230</v>
      </c>
      <c r="S3954" s="19" t="str">
        <f>IF(COUNTIF($B$2:B3954,B3954)&gt;1,"重複","")</f>
        <v/>
      </c>
      <c r="T3954" s="19" t="s">
        <v>11124</v>
      </c>
    </row>
    <row r="3955" spans="1:20" s="19" customFormat="1" hidden="1">
      <c r="A3955" s="19">
        <v>720100049</v>
      </c>
      <c r="B3955" s="19">
        <v>20112812</v>
      </c>
      <c r="C3955" s="19" t="s">
        <v>3044</v>
      </c>
      <c r="D3955" s="19" t="s">
        <v>3045</v>
      </c>
      <c r="E3955" s="20">
        <v>40452</v>
      </c>
      <c r="F3955" s="20">
        <v>40633</v>
      </c>
      <c r="G3955" s="19" t="s">
        <v>75</v>
      </c>
      <c r="H3955" s="19" t="s">
        <v>94</v>
      </c>
      <c r="I3955" s="19" t="s">
        <v>10985</v>
      </c>
      <c r="O3955" s="19" t="s">
        <v>10768</v>
      </c>
      <c r="P3955" s="20">
        <v>41914</v>
      </c>
      <c r="Q3955" s="19" t="s">
        <v>29</v>
      </c>
      <c r="R3955" s="19">
        <v>6230</v>
      </c>
      <c r="S3955" s="19" t="str">
        <f>IF(COUNTIF($B$2:B3955,B3955)&gt;1,"重複","")</f>
        <v/>
      </c>
      <c r="T3955" s="19" t="s">
        <v>11124</v>
      </c>
    </row>
    <row r="3956" spans="1:20" s="19" customFormat="1" hidden="1">
      <c r="A3956" s="19">
        <v>720100050</v>
      </c>
      <c r="B3956" s="19">
        <v>20112821</v>
      </c>
      <c r="C3956" s="19" t="s">
        <v>13678</v>
      </c>
      <c r="D3956" s="19" t="s">
        <v>13679</v>
      </c>
      <c r="E3956" s="20">
        <v>40452</v>
      </c>
      <c r="F3956" s="20">
        <v>40633</v>
      </c>
      <c r="G3956" s="19" t="s">
        <v>12416</v>
      </c>
      <c r="H3956" s="19" t="s">
        <v>94</v>
      </c>
      <c r="I3956" s="19" t="s">
        <v>11039</v>
      </c>
      <c r="O3956" s="19" t="s">
        <v>10768</v>
      </c>
      <c r="P3956" s="20"/>
      <c r="R3956" s="19">
        <v>6230</v>
      </c>
      <c r="S3956" s="19" t="str">
        <f>IF(COUNTIF($B$2:B3956,B3956)&gt;1,"重複","")</f>
        <v/>
      </c>
      <c r="T3956" s="19" t="s">
        <v>12418</v>
      </c>
    </row>
    <row r="3957" spans="1:20" s="19" customFormat="1" hidden="1">
      <c r="A3957" s="19">
        <v>720100051</v>
      </c>
      <c r="B3957" s="19">
        <v>20112831</v>
      </c>
      <c r="C3957" s="19" t="s">
        <v>3046</v>
      </c>
      <c r="D3957" s="19" t="s">
        <v>3047</v>
      </c>
      <c r="E3957" s="20">
        <v>40452</v>
      </c>
      <c r="F3957" s="20">
        <v>40633</v>
      </c>
      <c r="G3957" s="19" t="s">
        <v>75</v>
      </c>
      <c r="H3957" s="19" t="s">
        <v>94</v>
      </c>
      <c r="I3957" s="19" t="s">
        <v>1663</v>
      </c>
      <c r="O3957" s="19" t="s">
        <v>10768</v>
      </c>
      <c r="P3957" s="20">
        <v>41914</v>
      </c>
      <c r="Q3957" s="19" t="s">
        <v>29</v>
      </c>
      <c r="R3957" s="19">
        <v>5230</v>
      </c>
      <c r="S3957" s="19" t="str">
        <f>IF(COUNTIF($B$2:B3957,B3957)&gt;1,"重複","")</f>
        <v/>
      </c>
      <c r="T3957" s="19" t="s">
        <v>11124</v>
      </c>
    </row>
    <row r="3958" spans="1:20" s="19" customFormat="1" hidden="1">
      <c r="A3958" s="19">
        <v>720100053</v>
      </c>
      <c r="B3958" s="19">
        <v>20112868</v>
      </c>
      <c r="C3958" s="19" t="s">
        <v>3120</v>
      </c>
      <c r="D3958" s="19" t="s">
        <v>3121</v>
      </c>
      <c r="E3958" s="20">
        <v>40452</v>
      </c>
      <c r="F3958" s="20">
        <v>40633</v>
      </c>
      <c r="G3958" s="19" t="s">
        <v>75</v>
      </c>
      <c r="H3958" s="19" t="s">
        <v>119</v>
      </c>
      <c r="I3958" s="19" t="s">
        <v>5466</v>
      </c>
      <c r="O3958" s="19" t="s">
        <v>10792</v>
      </c>
      <c r="P3958" s="20">
        <v>41374</v>
      </c>
      <c r="Q3958" s="19" t="s">
        <v>29</v>
      </c>
      <c r="R3958" s="19">
        <v>5230</v>
      </c>
      <c r="S3958" s="19" t="str">
        <f>IF(COUNTIF($B$2:B3958,B3958)&gt;1,"重複","")</f>
        <v/>
      </c>
      <c r="T3958" s="19" t="s">
        <v>11124</v>
      </c>
    </row>
    <row r="3959" spans="1:20" s="19" customFormat="1" hidden="1">
      <c r="A3959" s="19">
        <v>720100054</v>
      </c>
      <c r="B3959" s="19">
        <v>20112877</v>
      </c>
      <c r="C3959" s="19" t="s">
        <v>4616</v>
      </c>
      <c r="D3959" s="19" t="s">
        <v>4617</v>
      </c>
      <c r="E3959" s="20">
        <v>40452</v>
      </c>
      <c r="F3959" s="20">
        <v>40633</v>
      </c>
      <c r="G3959" s="19" t="s">
        <v>75</v>
      </c>
      <c r="H3959" s="19" t="s">
        <v>119</v>
      </c>
      <c r="I3959" s="19" t="s">
        <v>1075</v>
      </c>
      <c r="O3959" s="19" t="s">
        <v>10792</v>
      </c>
      <c r="P3959" s="20"/>
      <c r="R3959" s="19">
        <v>6230</v>
      </c>
      <c r="S3959" s="19" t="str">
        <f>IF(COUNTIF($B$2:B3959,B3959)&gt;1,"重複","")</f>
        <v/>
      </c>
      <c r="T3959" s="19" t="s">
        <v>11124</v>
      </c>
    </row>
    <row r="3960" spans="1:20" s="19" customFormat="1" hidden="1">
      <c r="A3960" s="19">
        <v>720100055</v>
      </c>
      <c r="B3960" s="19">
        <v>20112886</v>
      </c>
      <c r="C3960" s="19" t="s">
        <v>13680</v>
      </c>
      <c r="D3960" s="19" t="s">
        <v>13681</v>
      </c>
      <c r="E3960" s="20">
        <v>40457</v>
      </c>
      <c r="F3960" s="20">
        <v>40633</v>
      </c>
      <c r="G3960" s="19" t="s">
        <v>12416</v>
      </c>
      <c r="H3960" s="19" t="s">
        <v>119</v>
      </c>
      <c r="I3960" s="19" t="s">
        <v>2455</v>
      </c>
      <c r="O3960" s="19" t="s">
        <v>10792</v>
      </c>
      <c r="P3960" s="20"/>
      <c r="R3960" s="19">
        <v>0</v>
      </c>
      <c r="S3960" s="19" t="str">
        <f>IF(COUNTIF($B$2:B3960,B3960)&gt;1,"重複","")</f>
        <v/>
      </c>
      <c r="T3960" s="19" t="s">
        <v>12418</v>
      </c>
    </row>
    <row r="3961" spans="1:20" s="19" customFormat="1" hidden="1">
      <c r="A3961" s="19">
        <v>720100056</v>
      </c>
      <c r="B3961" s="19">
        <v>20112895</v>
      </c>
      <c r="C3961" s="19" t="s">
        <v>13682</v>
      </c>
      <c r="D3961" s="19" t="s">
        <v>13683</v>
      </c>
      <c r="E3961" s="20">
        <v>40457</v>
      </c>
      <c r="F3961" s="20">
        <v>40633</v>
      </c>
      <c r="G3961" s="19" t="s">
        <v>12416</v>
      </c>
      <c r="H3961" s="19" t="s">
        <v>119</v>
      </c>
      <c r="I3961" s="19" t="s">
        <v>2455</v>
      </c>
      <c r="O3961" s="19" t="s">
        <v>10792</v>
      </c>
      <c r="P3961" s="20"/>
      <c r="R3961" s="19">
        <v>0</v>
      </c>
      <c r="S3961" s="19" t="str">
        <f>IF(COUNTIF($B$2:B3961,B3961)&gt;1,"重複","")</f>
        <v/>
      </c>
      <c r="T3961" s="19" t="s">
        <v>12418</v>
      </c>
    </row>
    <row r="3962" spans="1:20" s="19" customFormat="1" hidden="1">
      <c r="A3962" s="19">
        <v>720100057</v>
      </c>
      <c r="B3962" s="19">
        <v>20112901</v>
      </c>
      <c r="C3962" s="19" t="s">
        <v>4618</v>
      </c>
      <c r="D3962" s="19" t="s">
        <v>4619</v>
      </c>
      <c r="E3962" s="20">
        <v>40452</v>
      </c>
      <c r="F3962" s="20">
        <v>40633</v>
      </c>
      <c r="G3962" s="19" t="s">
        <v>75</v>
      </c>
      <c r="H3962" s="19" t="s">
        <v>119</v>
      </c>
      <c r="I3962" s="19" t="s">
        <v>2455</v>
      </c>
      <c r="O3962" s="19" t="s">
        <v>10792</v>
      </c>
      <c r="P3962" s="20"/>
      <c r="R3962" s="19">
        <v>6230</v>
      </c>
      <c r="S3962" s="19" t="str">
        <f>IF(COUNTIF($B$2:B3962,B3962)&gt;1,"重複","")</f>
        <v/>
      </c>
      <c r="T3962" s="19" t="s">
        <v>11124</v>
      </c>
    </row>
    <row r="3963" spans="1:20" s="19" customFormat="1" hidden="1">
      <c r="A3963" s="19">
        <v>720100058</v>
      </c>
      <c r="B3963" s="19">
        <v>20112910</v>
      </c>
      <c r="C3963" s="19" t="s">
        <v>4620</v>
      </c>
      <c r="D3963" s="19" t="s">
        <v>4621</v>
      </c>
      <c r="E3963" s="20">
        <v>40452</v>
      </c>
      <c r="F3963" s="20">
        <v>40633</v>
      </c>
      <c r="G3963" s="19" t="s">
        <v>75</v>
      </c>
      <c r="H3963" s="19" t="s">
        <v>119</v>
      </c>
      <c r="I3963" s="19" t="s">
        <v>4622</v>
      </c>
      <c r="O3963" s="19" t="s">
        <v>10792</v>
      </c>
      <c r="P3963" s="20"/>
      <c r="R3963" s="19">
        <v>6230</v>
      </c>
      <c r="S3963" s="19" t="str">
        <f>IF(COUNTIF($B$2:B3963,B3963)&gt;1,"重複","")</f>
        <v/>
      </c>
      <c r="T3963" s="19" t="s">
        <v>11124</v>
      </c>
    </row>
    <row r="3964" spans="1:20" s="19" customFormat="1" hidden="1">
      <c r="A3964" s="19">
        <v>720100059</v>
      </c>
      <c r="B3964" s="19">
        <v>20112929</v>
      </c>
      <c r="C3964" s="19" t="s">
        <v>3812</v>
      </c>
      <c r="D3964" s="19" t="s">
        <v>3813</v>
      </c>
      <c r="E3964" s="20">
        <v>40452</v>
      </c>
      <c r="F3964" s="20">
        <v>40633</v>
      </c>
      <c r="G3964" s="19" t="s">
        <v>75</v>
      </c>
      <c r="H3964" s="19" t="s">
        <v>119</v>
      </c>
      <c r="I3964" s="19" t="s">
        <v>143</v>
      </c>
      <c r="O3964" s="19" t="s">
        <v>10792</v>
      </c>
      <c r="P3964" s="20"/>
      <c r="R3964" s="19">
        <v>5730</v>
      </c>
      <c r="S3964" s="19" t="str">
        <f>IF(COUNTIF($B$2:B3964,B3964)&gt;1,"重複","")</f>
        <v/>
      </c>
      <c r="T3964" s="19" t="s">
        <v>11124</v>
      </c>
    </row>
    <row r="3965" spans="1:20" s="19" customFormat="1" hidden="1">
      <c r="A3965" s="19">
        <v>720100060</v>
      </c>
      <c r="B3965" s="19">
        <v>20112938</v>
      </c>
      <c r="C3965" s="19" t="s">
        <v>4623</v>
      </c>
      <c r="D3965" s="19" t="s">
        <v>4624</v>
      </c>
      <c r="E3965" s="20">
        <v>40452</v>
      </c>
      <c r="F3965" s="20">
        <v>40633</v>
      </c>
      <c r="G3965" s="19" t="s">
        <v>75</v>
      </c>
      <c r="H3965" s="19" t="s">
        <v>119</v>
      </c>
      <c r="I3965" s="19" t="s">
        <v>4625</v>
      </c>
      <c r="O3965" s="19" t="s">
        <v>10792</v>
      </c>
      <c r="P3965" s="20"/>
      <c r="R3965" s="19">
        <v>5110</v>
      </c>
      <c r="S3965" s="19" t="str">
        <f>IF(COUNTIF($B$2:B3965,B3965)&gt;1,"重複","")</f>
        <v/>
      </c>
      <c r="T3965" s="19" t="s">
        <v>11124</v>
      </c>
    </row>
    <row r="3966" spans="1:20" s="19" customFormat="1" hidden="1">
      <c r="A3966" s="19">
        <v>720100061</v>
      </c>
      <c r="B3966" s="19">
        <v>20112947</v>
      </c>
      <c r="C3966" s="19" t="s">
        <v>4626</v>
      </c>
      <c r="D3966" s="19" t="s">
        <v>4627</v>
      </c>
      <c r="E3966" s="20">
        <v>40452</v>
      </c>
      <c r="F3966" s="20">
        <v>40633</v>
      </c>
      <c r="G3966" s="19" t="s">
        <v>75</v>
      </c>
      <c r="H3966" s="19" t="s">
        <v>119</v>
      </c>
      <c r="I3966" s="19" t="s">
        <v>4628</v>
      </c>
      <c r="O3966" s="19" t="s">
        <v>10792</v>
      </c>
      <c r="P3966" s="20"/>
      <c r="R3966" s="19">
        <v>5600</v>
      </c>
      <c r="S3966" s="19" t="str">
        <f>IF(COUNTIF($B$2:B3966,B3966)&gt;1,"重複","")</f>
        <v/>
      </c>
      <c r="T3966" s="19" t="s">
        <v>11124</v>
      </c>
    </row>
    <row r="3967" spans="1:20" s="19" customFormat="1" hidden="1">
      <c r="A3967" s="19">
        <v>720100062</v>
      </c>
      <c r="B3967" s="19">
        <v>20112956</v>
      </c>
      <c r="C3967" s="19" t="s">
        <v>4007</v>
      </c>
      <c r="D3967" s="19" t="s">
        <v>4008</v>
      </c>
      <c r="E3967" s="20">
        <v>40452</v>
      </c>
      <c r="F3967" s="20">
        <v>40633</v>
      </c>
      <c r="G3967" s="19" t="s">
        <v>75</v>
      </c>
      <c r="H3967" s="19" t="s">
        <v>119</v>
      </c>
      <c r="I3967" s="19" t="s">
        <v>2879</v>
      </c>
      <c r="O3967" s="19" t="s">
        <v>10792</v>
      </c>
      <c r="P3967" s="20"/>
      <c r="R3967" s="19">
        <v>4740</v>
      </c>
      <c r="S3967" s="19" t="str">
        <f>IF(COUNTIF($B$2:B3967,B3967)&gt;1,"重複","")</f>
        <v/>
      </c>
      <c r="T3967" s="19" t="s">
        <v>11124</v>
      </c>
    </row>
    <row r="3968" spans="1:20" s="19" customFormat="1" hidden="1">
      <c r="A3968" s="19">
        <v>720100063</v>
      </c>
      <c r="B3968" s="19">
        <v>20112965</v>
      </c>
      <c r="C3968" s="19" t="s">
        <v>4629</v>
      </c>
      <c r="D3968" s="19" t="s">
        <v>4630</v>
      </c>
      <c r="E3968" s="20">
        <v>40452</v>
      </c>
      <c r="F3968" s="20">
        <v>40633</v>
      </c>
      <c r="G3968" s="19" t="s">
        <v>75</v>
      </c>
      <c r="H3968" s="19" t="s">
        <v>119</v>
      </c>
      <c r="I3968" s="19" t="s">
        <v>4218</v>
      </c>
      <c r="O3968" s="19" t="s">
        <v>10792</v>
      </c>
      <c r="P3968" s="20"/>
      <c r="R3968" s="19">
        <v>6600</v>
      </c>
      <c r="S3968" s="19" t="str">
        <f>IF(COUNTIF($B$2:B3968,B3968)&gt;1,"重複","")</f>
        <v/>
      </c>
      <c r="T3968" s="19" t="s">
        <v>11124</v>
      </c>
    </row>
    <row r="3969" spans="1:20" s="19" customFormat="1" hidden="1">
      <c r="A3969" s="19">
        <v>720100064</v>
      </c>
      <c r="B3969" s="19">
        <v>20145935</v>
      </c>
      <c r="C3969" s="19" t="s">
        <v>2198</v>
      </c>
      <c r="D3969" s="19" t="s">
        <v>2199</v>
      </c>
      <c r="E3969" s="20">
        <v>41832</v>
      </c>
      <c r="F3969" s="20">
        <v>42094</v>
      </c>
      <c r="G3969" s="19" t="s">
        <v>75</v>
      </c>
      <c r="H3969" s="19" t="s">
        <v>2315</v>
      </c>
      <c r="I3969" s="19" t="s">
        <v>10957</v>
      </c>
      <c r="J3969" s="19" t="s">
        <v>10958</v>
      </c>
      <c r="O3969" s="19" t="s">
        <v>10773</v>
      </c>
      <c r="P3969" s="20">
        <v>41549</v>
      </c>
      <c r="Q3969" s="19" t="s">
        <v>29</v>
      </c>
      <c r="R3969" s="19">
        <v>7000</v>
      </c>
      <c r="S3969" s="19" t="str">
        <f>IF(COUNTIF($B$2:B3969,B3969)&gt;1,"重複","")</f>
        <v/>
      </c>
      <c r="T3969" s="19" t="s">
        <v>11124</v>
      </c>
    </row>
    <row r="3970" spans="1:20" s="19" customFormat="1" hidden="1">
      <c r="A3970" s="19">
        <v>720100064</v>
      </c>
      <c r="B3970" s="19">
        <v>20112983</v>
      </c>
      <c r="C3970" s="19" t="s">
        <v>2198</v>
      </c>
      <c r="D3970" s="19" t="s">
        <v>2199</v>
      </c>
      <c r="E3970" s="20">
        <v>40452</v>
      </c>
      <c r="F3970" s="20">
        <v>40633</v>
      </c>
      <c r="G3970" s="19" t="s">
        <v>75</v>
      </c>
      <c r="H3970" s="19" t="s">
        <v>119</v>
      </c>
      <c r="I3970" s="19" t="s">
        <v>2200</v>
      </c>
      <c r="O3970" s="19" t="s">
        <v>10792</v>
      </c>
      <c r="P3970" s="20">
        <v>42646</v>
      </c>
      <c r="Q3970" s="19" t="s">
        <v>29</v>
      </c>
      <c r="R3970" s="19">
        <v>5230</v>
      </c>
      <c r="S3970" s="19" t="str">
        <f>IF(COUNTIF($B$2:B3970,B3970)&gt;1,"重複","")</f>
        <v/>
      </c>
      <c r="T3970" s="19" t="s">
        <v>11124</v>
      </c>
    </row>
    <row r="3971" spans="1:20" s="19" customFormat="1" hidden="1">
      <c r="A3971" s="19">
        <v>720100065</v>
      </c>
      <c r="B3971" s="19">
        <v>20132624</v>
      </c>
      <c r="C3971" s="19" t="s">
        <v>995</v>
      </c>
      <c r="D3971" s="19" t="s">
        <v>996</v>
      </c>
      <c r="E3971" s="20">
        <v>41374</v>
      </c>
      <c r="F3971" s="20">
        <v>41729</v>
      </c>
      <c r="G3971" s="19" t="s">
        <v>75</v>
      </c>
      <c r="H3971" s="19" t="s">
        <v>2660</v>
      </c>
      <c r="I3971" s="19" t="s">
        <v>10820</v>
      </c>
      <c r="O3971" s="19" t="s">
        <v>10769</v>
      </c>
      <c r="P3971" s="20">
        <v>41374</v>
      </c>
      <c r="Q3971" s="19" t="s">
        <v>29</v>
      </c>
      <c r="R3971" s="19">
        <v>6230</v>
      </c>
      <c r="S3971" s="19" t="str">
        <f>IF(COUNTIF($B$2:B3971,B3971)&gt;1,"重複","")</f>
        <v/>
      </c>
      <c r="T3971" s="19" t="s">
        <v>11124</v>
      </c>
    </row>
    <row r="3972" spans="1:20" s="19" customFormat="1" hidden="1">
      <c r="A3972" s="19">
        <v>720100065</v>
      </c>
      <c r="B3972" s="19">
        <v>20112992</v>
      </c>
      <c r="C3972" s="19" t="s">
        <v>995</v>
      </c>
      <c r="D3972" s="19" t="s">
        <v>996</v>
      </c>
      <c r="E3972" s="20">
        <v>40452</v>
      </c>
      <c r="F3972" s="20">
        <v>40633</v>
      </c>
      <c r="G3972" s="19" t="s">
        <v>75</v>
      </c>
      <c r="H3972" s="19" t="s">
        <v>125</v>
      </c>
      <c r="I3972" s="19" t="s">
        <v>10821</v>
      </c>
      <c r="J3972" s="19" t="s">
        <v>10822</v>
      </c>
      <c r="O3972" s="19" t="s">
        <v>10764</v>
      </c>
      <c r="P3972" s="20">
        <v>41374</v>
      </c>
      <c r="Q3972" s="19" t="s">
        <v>29</v>
      </c>
      <c r="R3972" s="19">
        <v>6230</v>
      </c>
      <c r="S3972" s="19" t="str">
        <f>IF(COUNTIF($B$2:B3972,B3972)&gt;1,"重複","")</f>
        <v/>
      </c>
      <c r="T3972" s="19" t="s">
        <v>11124</v>
      </c>
    </row>
    <row r="3973" spans="1:20" s="19" customFormat="1" hidden="1">
      <c r="A3973" s="19">
        <v>720100066</v>
      </c>
      <c r="B3973" s="19">
        <v>20113001</v>
      </c>
      <c r="C3973" s="19" t="s">
        <v>4631</v>
      </c>
      <c r="D3973" s="19" t="s">
        <v>4632</v>
      </c>
      <c r="E3973" s="20">
        <v>40452</v>
      </c>
      <c r="F3973" s="20">
        <v>40633</v>
      </c>
      <c r="G3973" s="19" t="s">
        <v>75</v>
      </c>
      <c r="H3973" s="19" t="s">
        <v>119</v>
      </c>
      <c r="I3973" s="19" t="s">
        <v>2455</v>
      </c>
      <c r="O3973" s="19" t="s">
        <v>10792</v>
      </c>
      <c r="P3973" s="20"/>
      <c r="R3973" s="19">
        <v>5730</v>
      </c>
      <c r="S3973" s="19" t="str">
        <f>IF(COUNTIF($B$2:B3973,B3973)&gt;1,"重複","")</f>
        <v/>
      </c>
      <c r="T3973" s="19" t="s">
        <v>11124</v>
      </c>
    </row>
    <row r="3974" spans="1:20" s="19" customFormat="1" hidden="1">
      <c r="A3974" s="19">
        <v>720100067</v>
      </c>
      <c r="B3974" s="19">
        <v>20113029</v>
      </c>
      <c r="C3974" s="19" t="s">
        <v>4633</v>
      </c>
      <c r="D3974" s="19" t="s">
        <v>4634</v>
      </c>
      <c r="E3974" s="20">
        <v>40452</v>
      </c>
      <c r="F3974" s="20">
        <v>40633</v>
      </c>
      <c r="G3974" s="19" t="s">
        <v>75</v>
      </c>
      <c r="H3974" s="19" t="s">
        <v>1545</v>
      </c>
      <c r="I3974" s="19" t="s">
        <v>4635</v>
      </c>
      <c r="O3974" s="19" t="s">
        <v>10772</v>
      </c>
      <c r="P3974" s="20"/>
      <c r="R3974" s="19">
        <v>6230</v>
      </c>
      <c r="S3974" s="19" t="str">
        <f>IF(COUNTIF($B$2:B3974,B3974)&gt;1,"重複","")</f>
        <v/>
      </c>
      <c r="T3974" s="19" t="s">
        <v>11124</v>
      </c>
    </row>
    <row r="3975" spans="1:20" s="19" customFormat="1" hidden="1">
      <c r="A3975" s="19">
        <v>720100068</v>
      </c>
      <c r="B3975" s="19">
        <v>20113038</v>
      </c>
      <c r="C3975" s="19" t="s">
        <v>4636</v>
      </c>
      <c r="D3975" s="19" t="s">
        <v>4637</v>
      </c>
      <c r="E3975" s="20">
        <v>40452</v>
      </c>
      <c r="F3975" s="20">
        <v>40633</v>
      </c>
      <c r="G3975" s="19" t="s">
        <v>75</v>
      </c>
      <c r="H3975" s="19" t="s">
        <v>33</v>
      </c>
      <c r="I3975" s="19" t="s">
        <v>437</v>
      </c>
      <c r="O3975" s="19" t="s">
        <v>10770</v>
      </c>
      <c r="P3975" s="20"/>
      <c r="R3975" s="19">
        <v>6600</v>
      </c>
      <c r="S3975" s="19" t="str">
        <f>IF(COUNTIF($B$2:B3975,B3975)&gt;1,"重複","")</f>
        <v/>
      </c>
      <c r="T3975" s="19" t="s">
        <v>11124</v>
      </c>
    </row>
    <row r="3976" spans="1:20" s="19" customFormat="1" hidden="1">
      <c r="A3976" s="19">
        <v>720100069</v>
      </c>
      <c r="B3976" s="19">
        <v>20113056</v>
      </c>
      <c r="C3976" s="19" t="s">
        <v>4638</v>
      </c>
      <c r="D3976" s="19" t="s">
        <v>4639</v>
      </c>
      <c r="E3976" s="20">
        <v>40452</v>
      </c>
      <c r="F3976" s="20">
        <v>40633</v>
      </c>
      <c r="G3976" s="19" t="s">
        <v>75</v>
      </c>
      <c r="H3976" s="19" t="s">
        <v>76</v>
      </c>
      <c r="I3976" s="19" t="s">
        <v>4640</v>
      </c>
      <c r="O3976" s="19" t="s">
        <v>10776</v>
      </c>
      <c r="P3976" s="20"/>
      <c r="R3976" s="19">
        <v>5730</v>
      </c>
      <c r="S3976" s="19" t="str">
        <f>IF(COUNTIF($B$2:B3976,B3976)&gt;1,"重複","")</f>
        <v/>
      </c>
      <c r="T3976" s="19" t="s">
        <v>11124</v>
      </c>
    </row>
    <row r="3977" spans="1:20" s="26" customFormat="1" hidden="1">
      <c r="A3977" s="26">
        <v>720100069</v>
      </c>
      <c r="B3977" s="26">
        <v>20153097</v>
      </c>
      <c r="C3977" s="26" t="s">
        <v>218</v>
      </c>
      <c r="D3977" s="26" t="s">
        <v>219</v>
      </c>
      <c r="E3977" s="27">
        <v>42283</v>
      </c>
      <c r="F3977" s="27">
        <v>42460</v>
      </c>
      <c r="G3977" s="26" t="s">
        <v>75</v>
      </c>
      <c r="H3977" s="26" t="s">
        <v>74</v>
      </c>
      <c r="I3977" s="26" t="s">
        <v>6173</v>
      </c>
      <c r="O3977" s="26" t="s">
        <v>10819</v>
      </c>
      <c r="P3977" s="27">
        <v>42104</v>
      </c>
      <c r="Q3977" s="26" t="s">
        <v>29</v>
      </c>
      <c r="R3977" s="26">
        <v>6230</v>
      </c>
      <c r="S3977" s="26" t="str">
        <f>IF(COUNTIF($B$2:B3977,B3977)&gt;1,"重複","")</f>
        <v/>
      </c>
      <c r="T3977" s="26" t="s">
        <v>12021</v>
      </c>
    </row>
    <row r="3978" spans="1:20" s="26" customFormat="1" hidden="1">
      <c r="A3978" s="26">
        <v>720100069</v>
      </c>
      <c r="B3978" s="26">
        <v>20148268</v>
      </c>
      <c r="C3978" s="26" t="s">
        <v>218</v>
      </c>
      <c r="D3978" s="26" t="s">
        <v>219</v>
      </c>
      <c r="E3978" s="27">
        <v>44652</v>
      </c>
      <c r="F3978" s="27"/>
      <c r="G3978" s="26" t="s">
        <v>75</v>
      </c>
      <c r="H3978" s="26" t="s">
        <v>10781</v>
      </c>
      <c r="I3978" s="26" t="s">
        <v>11020</v>
      </c>
      <c r="J3978" s="26" t="s">
        <v>10895</v>
      </c>
      <c r="K3978" s="26" t="s">
        <v>10895</v>
      </c>
      <c r="L3978" s="26" t="s">
        <v>11844</v>
      </c>
      <c r="M3978" s="26" t="s">
        <v>11020</v>
      </c>
      <c r="O3978" s="26" t="s">
        <v>10782</v>
      </c>
      <c r="P3978" s="28"/>
      <c r="Q3978" s="26" t="s">
        <v>75</v>
      </c>
      <c r="R3978" s="26">
        <v>6230</v>
      </c>
      <c r="S3978" s="26" t="str">
        <f>IF(COUNTIF($B$2:B3978,B3978)&gt;1,"重複","")</f>
        <v/>
      </c>
      <c r="T3978" s="26" t="s">
        <v>12021</v>
      </c>
    </row>
    <row r="3979" spans="1:20" s="19" customFormat="1" hidden="1">
      <c r="A3979" s="19">
        <v>720100070</v>
      </c>
      <c r="B3979" s="19">
        <v>20113065</v>
      </c>
      <c r="C3979" s="19" t="s">
        <v>4641</v>
      </c>
      <c r="D3979" s="19" t="s">
        <v>4642</v>
      </c>
      <c r="E3979" s="20">
        <v>40452</v>
      </c>
      <c r="F3979" s="20">
        <v>40633</v>
      </c>
      <c r="G3979" s="19" t="s">
        <v>75</v>
      </c>
      <c r="H3979" s="19" t="s">
        <v>69</v>
      </c>
      <c r="I3979" s="19" t="s">
        <v>4643</v>
      </c>
      <c r="J3979" s="19" t="s">
        <v>318</v>
      </c>
      <c r="O3979" s="19" t="s">
        <v>10801</v>
      </c>
      <c r="P3979" s="20"/>
      <c r="R3979" s="19">
        <v>5730</v>
      </c>
      <c r="S3979" s="19" t="str">
        <f>IF(COUNTIF($B$2:B3979,B3979)&gt;1,"重複","")</f>
        <v/>
      </c>
      <c r="T3979" s="19" t="s">
        <v>11124</v>
      </c>
    </row>
    <row r="3980" spans="1:20" s="19" customFormat="1" hidden="1">
      <c r="A3980" s="19">
        <v>720100071</v>
      </c>
      <c r="B3980" s="19">
        <v>20113108</v>
      </c>
      <c r="C3980" s="19" t="s">
        <v>11845</v>
      </c>
      <c r="D3980" s="19" t="s">
        <v>11846</v>
      </c>
      <c r="E3980" s="20">
        <v>44652</v>
      </c>
      <c r="F3980" s="20">
        <v>45016</v>
      </c>
      <c r="G3980" s="19" t="s">
        <v>75</v>
      </c>
      <c r="H3980" s="19" t="s">
        <v>43</v>
      </c>
      <c r="I3980" s="19" t="s">
        <v>11847</v>
      </c>
      <c r="O3980" s="19" t="s">
        <v>10771</v>
      </c>
      <c r="P3980" s="21">
        <v>44652</v>
      </c>
      <c r="Q3980" s="19" t="s">
        <v>29</v>
      </c>
      <c r="R3980" s="19">
        <v>6230</v>
      </c>
      <c r="S3980" s="19" t="str">
        <f>IF(COUNTIF($B$2:B3980,B3980)&gt;1,"重複","")</f>
        <v/>
      </c>
      <c r="T3980" s="19" t="s">
        <v>11124</v>
      </c>
    </row>
    <row r="3981" spans="1:20" s="19" customFormat="1" hidden="1">
      <c r="A3981" s="19">
        <v>720100072</v>
      </c>
      <c r="B3981" s="19">
        <v>20113117</v>
      </c>
      <c r="C3981" s="19" t="s">
        <v>4672</v>
      </c>
      <c r="D3981" s="19" t="s">
        <v>4673</v>
      </c>
      <c r="E3981" s="20">
        <v>40415</v>
      </c>
      <c r="F3981" s="20">
        <v>40633</v>
      </c>
      <c r="G3981" s="19" t="s">
        <v>75</v>
      </c>
      <c r="H3981" s="19" t="s">
        <v>43</v>
      </c>
      <c r="I3981" s="19" t="s">
        <v>238</v>
      </c>
      <c r="O3981" s="19" t="s">
        <v>10771</v>
      </c>
      <c r="P3981" s="20"/>
      <c r="R3981" s="19">
        <v>6600</v>
      </c>
      <c r="S3981" s="19" t="str">
        <f>IF(COUNTIF($B$2:B3981,B3981)&gt;1,"重複","")</f>
        <v/>
      </c>
      <c r="T3981" s="19" t="s">
        <v>11124</v>
      </c>
    </row>
    <row r="3982" spans="1:20" s="19" customFormat="1" hidden="1">
      <c r="A3982" s="19">
        <v>720100073</v>
      </c>
      <c r="B3982" s="19">
        <v>20113126</v>
      </c>
      <c r="C3982" s="19" t="s">
        <v>4674</v>
      </c>
      <c r="D3982" s="19" t="s">
        <v>4675</v>
      </c>
      <c r="E3982" s="20">
        <v>40415</v>
      </c>
      <c r="F3982" s="20">
        <v>40633</v>
      </c>
      <c r="G3982" s="19" t="s">
        <v>75</v>
      </c>
      <c r="H3982" s="19" t="s">
        <v>43</v>
      </c>
      <c r="I3982" s="19" t="s">
        <v>4676</v>
      </c>
      <c r="O3982" s="19" t="s">
        <v>10771</v>
      </c>
      <c r="P3982" s="20"/>
      <c r="R3982" s="19">
        <v>6600</v>
      </c>
      <c r="S3982" s="19" t="str">
        <f>IF(COUNTIF($B$2:B3982,B3982)&gt;1,"重複","")</f>
        <v/>
      </c>
      <c r="T3982" s="19" t="s">
        <v>11124</v>
      </c>
    </row>
    <row r="3983" spans="1:20" s="19" customFormat="1" hidden="1">
      <c r="A3983" s="19">
        <v>720100074</v>
      </c>
      <c r="B3983" s="19">
        <v>20113135</v>
      </c>
      <c r="C3983" s="19" t="s">
        <v>4677</v>
      </c>
      <c r="D3983" s="19" t="s">
        <v>4678</v>
      </c>
      <c r="E3983" s="20">
        <v>40415</v>
      </c>
      <c r="F3983" s="20">
        <v>40633</v>
      </c>
      <c r="G3983" s="19" t="s">
        <v>75</v>
      </c>
      <c r="H3983" s="19" t="s">
        <v>43</v>
      </c>
      <c r="I3983" s="19" t="s">
        <v>2329</v>
      </c>
      <c r="O3983" s="19" t="s">
        <v>10771</v>
      </c>
      <c r="P3983" s="20"/>
      <c r="R3983" s="19">
        <v>6600</v>
      </c>
      <c r="S3983" s="19" t="str">
        <f>IF(COUNTIF($B$2:B3983,B3983)&gt;1,"重複","")</f>
        <v/>
      </c>
      <c r="T3983" s="19" t="s">
        <v>11124</v>
      </c>
    </row>
    <row r="3984" spans="1:20" s="22" customFormat="1" hidden="1">
      <c r="A3984" s="22">
        <v>720100075</v>
      </c>
      <c r="B3984" s="22">
        <v>20113144</v>
      </c>
      <c r="C3984" s="22" t="s">
        <v>590</v>
      </c>
      <c r="D3984" s="22" t="s">
        <v>591</v>
      </c>
      <c r="E3984" s="23">
        <v>44713</v>
      </c>
      <c r="F3984" s="23">
        <v>45016</v>
      </c>
      <c r="G3984" s="22" t="s">
        <v>75</v>
      </c>
      <c r="H3984" s="22" t="s">
        <v>43</v>
      </c>
      <c r="I3984" s="22" t="s">
        <v>2811</v>
      </c>
      <c r="O3984" s="22" t="s">
        <v>10771</v>
      </c>
      <c r="P3984" s="24">
        <v>41365</v>
      </c>
      <c r="Q3984" s="22" t="s">
        <v>29</v>
      </c>
      <c r="R3984" s="22">
        <v>6230</v>
      </c>
      <c r="S3984" s="22" t="str">
        <f>IF(COUNTIF($B$2:B3984,B3984)&gt;1,"重複","")</f>
        <v/>
      </c>
      <c r="T3984" s="22" t="s">
        <v>10765</v>
      </c>
    </row>
    <row r="3985" spans="1:20" s="19" customFormat="1" hidden="1">
      <c r="A3985" s="19">
        <v>720100076</v>
      </c>
      <c r="B3985" s="19">
        <v>20113153</v>
      </c>
      <c r="C3985" s="19" t="s">
        <v>13684</v>
      </c>
      <c r="D3985" s="19" t="s">
        <v>13685</v>
      </c>
      <c r="E3985" s="20">
        <v>40457</v>
      </c>
      <c r="F3985" s="20">
        <v>40633</v>
      </c>
      <c r="G3985" s="19" t="s">
        <v>12416</v>
      </c>
      <c r="H3985" s="19" t="s">
        <v>28</v>
      </c>
      <c r="I3985" s="19" t="s">
        <v>13686</v>
      </c>
      <c r="O3985" s="19" t="s">
        <v>10787</v>
      </c>
      <c r="P3985" s="20"/>
      <c r="R3985" s="19">
        <v>0</v>
      </c>
      <c r="S3985" s="19" t="str">
        <f>IF(COUNTIF($B$2:B3985,B3985)&gt;1,"重複","")</f>
        <v/>
      </c>
      <c r="T3985" s="19" t="s">
        <v>12418</v>
      </c>
    </row>
    <row r="3986" spans="1:20" s="19" customFormat="1" hidden="1">
      <c r="A3986" s="19">
        <v>720100077</v>
      </c>
      <c r="B3986" s="19">
        <v>20113162</v>
      </c>
      <c r="C3986" s="19" t="s">
        <v>13687</v>
      </c>
      <c r="D3986" s="19" t="s">
        <v>13688</v>
      </c>
      <c r="E3986" s="20">
        <v>40457</v>
      </c>
      <c r="F3986" s="20">
        <v>40633</v>
      </c>
      <c r="G3986" s="19" t="s">
        <v>12416</v>
      </c>
      <c r="H3986" s="19" t="s">
        <v>28</v>
      </c>
      <c r="I3986" s="19" t="s">
        <v>13686</v>
      </c>
      <c r="O3986" s="19" t="s">
        <v>10787</v>
      </c>
      <c r="P3986" s="20"/>
      <c r="R3986" s="19">
        <v>0</v>
      </c>
      <c r="S3986" s="19" t="str">
        <f>IF(COUNTIF($B$2:B3986,B3986)&gt;1,"重複","")</f>
        <v/>
      </c>
      <c r="T3986" s="19" t="s">
        <v>12418</v>
      </c>
    </row>
    <row r="3987" spans="1:20" s="19" customFormat="1" hidden="1">
      <c r="A3987" s="19">
        <v>720100078</v>
      </c>
      <c r="B3987" s="19">
        <v>20113171</v>
      </c>
      <c r="C3987" s="19" t="s">
        <v>13689</v>
      </c>
      <c r="D3987" s="19" t="s">
        <v>13690</v>
      </c>
      <c r="E3987" s="20">
        <v>40457</v>
      </c>
      <c r="F3987" s="20">
        <v>40633</v>
      </c>
      <c r="G3987" s="19" t="s">
        <v>12416</v>
      </c>
      <c r="H3987" s="19" t="s">
        <v>28</v>
      </c>
      <c r="I3987" s="19" t="s">
        <v>13686</v>
      </c>
      <c r="O3987" s="19" t="s">
        <v>10787</v>
      </c>
      <c r="P3987" s="20"/>
      <c r="R3987" s="19">
        <v>0</v>
      </c>
      <c r="S3987" s="19" t="str">
        <f>IF(COUNTIF($B$2:B3987,B3987)&gt;1,"重複","")</f>
        <v/>
      </c>
      <c r="T3987" s="19" t="s">
        <v>12418</v>
      </c>
    </row>
    <row r="3988" spans="1:20" s="19" customFormat="1" hidden="1">
      <c r="A3988" s="19">
        <v>720100079</v>
      </c>
      <c r="B3988" s="19">
        <v>20113181</v>
      </c>
      <c r="C3988" s="19" t="s">
        <v>13691</v>
      </c>
      <c r="D3988" s="19" t="s">
        <v>13692</v>
      </c>
      <c r="E3988" s="20">
        <v>40457</v>
      </c>
      <c r="F3988" s="20">
        <v>40633</v>
      </c>
      <c r="G3988" s="19" t="s">
        <v>12416</v>
      </c>
      <c r="H3988" s="19" t="s">
        <v>28</v>
      </c>
      <c r="I3988" s="19" t="s">
        <v>13686</v>
      </c>
      <c r="O3988" s="19" t="s">
        <v>10787</v>
      </c>
      <c r="P3988" s="20"/>
      <c r="R3988" s="19">
        <v>0</v>
      </c>
      <c r="S3988" s="19" t="str">
        <f>IF(COUNTIF($B$2:B3988,B3988)&gt;1,"重複","")</f>
        <v/>
      </c>
      <c r="T3988" s="19" t="s">
        <v>12418</v>
      </c>
    </row>
    <row r="3989" spans="1:20" s="19" customFormat="1" hidden="1">
      <c r="A3989" s="19">
        <v>720100080</v>
      </c>
      <c r="B3989" s="19">
        <v>20113190</v>
      </c>
      <c r="C3989" s="19" t="s">
        <v>13693</v>
      </c>
      <c r="D3989" s="19" t="s">
        <v>13694</v>
      </c>
      <c r="E3989" s="20">
        <v>40457</v>
      </c>
      <c r="F3989" s="20">
        <v>40633</v>
      </c>
      <c r="G3989" s="19" t="s">
        <v>12416</v>
      </c>
      <c r="H3989" s="19" t="s">
        <v>28</v>
      </c>
      <c r="I3989" s="19" t="s">
        <v>13686</v>
      </c>
      <c r="O3989" s="19" t="s">
        <v>10787</v>
      </c>
      <c r="P3989" s="20"/>
      <c r="R3989" s="19">
        <v>0</v>
      </c>
      <c r="S3989" s="19" t="str">
        <f>IF(COUNTIF($B$2:B3989,B3989)&gt;1,"重複","")</f>
        <v/>
      </c>
      <c r="T3989" s="19" t="s">
        <v>12418</v>
      </c>
    </row>
    <row r="3990" spans="1:20" s="19" customFormat="1" hidden="1">
      <c r="A3990" s="19">
        <v>720100081</v>
      </c>
      <c r="B3990" s="19">
        <v>20113205</v>
      </c>
      <c r="C3990" s="19" t="s">
        <v>13695</v>
      </c>
      <c r="D3990" s="19" t="s">
        <v>13696</v>
      </c>
      <c r="E3990" s="20">
        <v>40457</v>
      </c>
      <c r="F3990" s="20">
        <v>40633</v>
      </c>
      <c r="G3990" s="19" t="s">
        <v>12416</v>
      </c>
      <c r="H3990" s="19" t="s">
        <v>28</v>
      </c>
      <c r="I3990" s="19" t="s">
        <v>13686</v>
      </c>
      <c r="O3990" s="19" t="s">
        <v>10787</v>
      </c>
      <c r="P3990" s="20"/>
      <c r="R3990" s="19">
        <v>0</v>
      </c>
      <c r="S3990" s="19" t="str">
        <f>IF(COUNTIF($B$2:B3990,B3990)&gt;1,"重複","")</f>
        <v/>
      </c>
      <c r="T3990" s="19" t="s">
        <v>12418</v>
      </c>
    </row>
    <row r="3991" spans="1:20" s="19" customFormat="1" hidden="1">
      <c r="A3991" s="19">
        <v>720100082</v>
      </c>
      <c r="B3991" s="19">
        <v>20113214</v>
      </c>
      <c r="C3991" s="19" t="s">
        <v>13697</v>
      </c>
      <c r="D3991" s="19" t="s">
        <v>13698</v>
      </c>
      <c r="E3991" s="20">
        <v>40457</v>
      </c>
      <c r="F3991" s="20">
        <v>40633</v>
      </c>
      <c r="G3991" s="19" t="s">
        <v>12416</v>
      </c>
      <c r="H3991" s="19" t="s">
        <v>28</v>
      </c>
      <c r="I3991" s="19" t="s">
        <v>13686</v>
      </c>
      <c r="O3991" s="19" t="s">
        <v>10787</v>
      </c>
      <c r="P3991" s="20"/>
      <c r="R3991" s="19">
        <v>0</v>
      </c>
      <c r="S3991" s="19" t="str">
        <f>IF(COUNTIF($B$2:B3991,B3991)&gt;1,"重複","")</f>
        <v/>
      </c>
      <c r="T3991" s="19" t="s">
        <v>12418</v>
      </c>
    </row>
    <row r="3992" spans="1:20" s="19" customFormat="1" hidden="1">
      <c r="A3992" s="19">
        <v>720100083</v>
      </c>
      <c r="B3992" s="19">
        <v>20113223</v>
      </c>
      <c r="C3992" s="19" t="s">
        <v>13699</v>
      </c>
      <c r="D3992" s="19" t="s">
        <v>13700</v>
      </c>
      <c r="E3992" s="20">
        <v>40457</v>
      </c>
      <c r="F3992" s="20">
        <v>40633</v>
      </c>
      <c r="G3992" s="19" t="s">
        <v>12416</v>
      </c>
      <c r="H3992" s="19" t="s">
        <v>28</v>
      </c>
      <c r="I3992" s="19" t="s">
        <v>13686</v>
      </c>
      <c r="O3992" s="19" t="s">
        <v>10787</v>
      </c>
      <c r="P3992" s="20"/>
      <c r="R3992" s="19">
        <v>0</v>
      </c>
      <c r="S3992" s="19" t="str">
        <f>IF(COUNTIF($B$2:B3992,B3992)&gt;1,"重複","")</f>
        <v/>
      </c>
      <c r="T3992" s="19" t="s">
        <v>12418</v>
      </c>
    </row>
    <row r="3993" spans="1:20" s="19" customFormat="1" hidden="1">
      <c r="A3993" s="19">
        <v>720100084</v>
      </c>
      <c r="B3993" s="19">
        <v>20113232</v>
      </c>
      <c r="C3993" s="19" t="s">
        <v>13701</v>
      </c>
      <c r="D3993" s="19" t="s">
        <v>13702</v>
      </c>
      <c r="E3993" s="20">
        <v>40457</v>
      </c>
      <c r="F3993" s="20">
        <v>40633</v>
      </c>
      <c r="G3993" s="19" t="s">
        <v>12416</v>
      </c>
      <c r="H3993" s="19" t="s">
        <v>28</v>
      </c>
      <c r="I3993" s="19" t="s">
        <v>13686</v>
      </c>
      <c r="O3993" s="19" t="s">
        <v>10787</v>
      </c>
      <c r="P3993" s="20"/>
      <c r="R3993" s="19">
        <v>0</v>
      </c>
      <c r="S3993" s="19" t="str">
        <f>IF(COUNTIF($B$2:B3993,B3993)&gt;1,"重複","")</f>
        <v/>
      </c>
      <c r="T3993" s="19" t="s">
        <v>12418</v>
      </c>
    </row>
    <row r="3994" spans="1:20" s="19" customFormat="1" hidden="1">
      <c r="A3994" s="19">
        <v>720100085</v>
      </c>
      <c r="B3994" s="19">
        <v>20113241</v>
      </c>
      <c r="C3994" s="19" t="s">
        <v>13703</v>
      </c>
      <c r="D3994" s="19" t="s">
        <v>13704</v>
      </c>
      <c r="E3994" s="20">
        <v>40457</v>
      </c>
      <c r="F3994" s="20">
        <v>40633</v>
      </c>
      <c r="G3994" s="19" t="s">
        <v>12416</v>
      </c>
      <c r="H3994" s="19" t="s">
        <v>28</v>
      </c>
      <c r="I3994" s="19" t="s">
        <v>13686</v>
      </c>
      <c r="O3994" s="19" t="s">
        <v>10787</v>
      </c>
      <c r="P3994" s="20"/>
      <c r="R3994" s="19">
        <v>0</v>
      </c>
      <c r="S3994" s="19" t="str">
        <f>IF(COUNTIF($B$2:B3994,B3994)&gt;1,"重複","")</f>
        <v/>
      </c>
      <c r="T3994" s="19" t="s">
        <v>12418</v>
      </c>
    </row>
    <row r="3995" spans="1:20" s="19" customFormat="1" hidden="1">
      <c r="A3995" s="19">
        <v>720100086</v>
      </c>
      <c r="B3995" s="19">
        <v>20113251</v>
      </c>
      <c r="C3995" s="19" t="s">
        <v>13705</v>
      </c>
      <c r="D3995" s="19" t="s">
        <v>13706</v>
      </c>
      <c r="E3995" s="20">
        <v>40422</v>
      </c>
      <c r="F3995" s="20">
        <v>40633</v>
      </c>
      <c r="G3995" s="19" t="s">
        <v>12416</v>
      </c>
      <c r="H3995" s="19" t="s">
        <v>43</v>
      </c>
      <c r="I3995" s="19" t="s">
        <v>13657</v>
      </c>
      <c r="O3995" s="19" t="s">
        <v>10771</v>
      </c>
      <c r="P3995" s="20"/>
      <c r="R3995" s="19">
        <v>0</v>
      </c>
      <c r="S3995" s="19" t="str">
        <f>IF(COUNTIF($B$2:B3995,B3995)&gt;1,"重複","")</f>
        <v/>
      </c>
      <c r="T3995" s="19" t="s">
        <v>12418</v>
      </c>
    </row>
    <row r="3996" spans="1:20" s="19" customFormat="1" hidden="1">
      <c r="A3996" s="19">
        <v>720100087</v>
      </c>
      <c r="B3996" s="19">
        <v>20113288</v>
      </c>
      <c r="C3996" s="19" t="s">
        <v>2201</v>
      </c>
      <c r="D3996" s="19" t="s">
        <v>2202</v>
      </c>
      <c r="E3996" s="20">
        <v>40457</v>
      </c>
      <c r="F3996" s="20">
        <v>40633</v>
      </c>
      <c r="G3996" s="19" t="s">
        <v>75</v>
      </c>
      <c r="H3996" s="19" t="s">
        <v>10781</v>
      </c>
      <c r="I3996" s="19" t="s">
        <v>2203</v>
      </c>
      <c r="O3996" s="19" t="s">
        <v>10782</v>
      </c>
      <c r="P3996" s="20">
        <v>42646</v>
      </c>
      <c r="Q3996" s="19" t="s">
        <v>29</v>
      </c>
      <c r="R3996" s="19">
        <v>6230</v>
      </c>
      <c r="S3996" s="19" t="str">
        <f>IF(COUNTIF($B$2:B3996,B3996)&gt;1,"重複","")</f>
        <v/>
      </c>
      <c r="T3996" s="19" t="s">
        <v>11124</v>
      </c>
    </row>
    <row r="3997" spans="1:20" s="19" customFormat="1" hidden="1">
      <c r="A3997" s="19">
        <v>720100088</v>
      </c>
      <c r="B3997" s="19">
        <v>20113302</v>
      </c>
      <c r="C3997" s="19" t="s">
        <v>2204</v>
      </c>
      <c r="D3997" s="19" t="s">
        <v>2205</v>
      </c>
      <c r="E3997" s="20">
        <v>40457</v>
      </c>
      <c r="F3997" s="20">
        <v>40633</v>
      </c>
      <c r="G3997" s="19" t="s">
        <v>75</v>
      </c>
      <c r="H3997" s="19" t="s">
        <v>10781</v>
      </c>
      <c r="I3997" s="19" t="s">
        <v>2118</v>
      </c>
      <c r="O3997" s="19" t="s">
        <v>10782</v>
      </c>
      <c r="P3997" s="20">
        <v>42646</v>
      </c>
      <c r="Q3997" s="19" t="s">
        <v>29</v>
      </c>
      <c r="R3997" s="19">
        <v>6230</v>
      </c>
      <c r="S3997" s="19" t="str">
        <f>IF(COUNTIF($B$2:B3997,B3997)&gt;1,"重複","")</f>
        <v/>
      </c>
      <c r="T3997" s="19" t="s">
        <v>11124</v>
      </c>
    </row>
    <row r="3998" spans="1:20" s="19" customFormat="1" hidden="1">
      <c r="A3998" s="19">
        <v>720100089</v>
      </c>
      <c r="B3998" s="19">
        <v>20113311</v>
      </c>
      <c r="C3998" s="19" t="s">
        <v>4206</v>
      </c>
      <c r="D3998" s="19" t="s">
        <v>4207</v>
      </c>
      <c r="E3998" s="20">
        <v>40457</v>
      </c>
      <c r="F3998" s="20">
        <v>40633</v>
      </c>
      <c r="G3998" s="19" t="s">
        <v>75</v>
      </c>
      <c r="H3998" s="19" t="s">
        <v>2660</v>
      </c>
      <c r="I3998" s="19" t="s">
        <v>2118</v>
      </c>
      <c r="O3998" s="19" t="s">
        <v>10769</v>
      </c>
      <c r="P3998" s="20"/>
      <c r="R3998" s="19">
        <v>6230</v>
      </c>
      <c r="S3998" s="19" t="str">
        <f>IF(COUNTIF($B$2:B3998,B3998)&gt;1,"重複","")</f>
        <v/>
      </c>
      <c r="T3998" s="19" t="s">
        <v>11124</v>
      </c>
    </row>
    <row r="3999" spans="1:20" s="19" customFormat="1" hidden="1">
      <c r="A3999" s="19">
        <v>720100090</v>
      </c>
      <c r="B3999" s="19">
        <v>20113437</v>
      </c>
      <c r="C3999" s="19" t="s">
        <v>4565</v>
      </c>
      <c r="D3999" s="19" t="s">
        <v>4566</v>
      </c>
      <c r="E3999" s="20">
        <v>40457</v>
      </c>
      <c r="F3999" s="20">
        <v>40633</v>
      </c>
      <c r="G3999" s="19" t="s">
        <v>75</v>
      </c>
      <c r="H3999" s="19" t="s">
        <v>119</v>
      </c>
      <c r="I3999" s="19" t="s">
        <v>2520</v>
      </c>
      <c r="O3999" s="19" t="s">
        <v>10792</v>
      </c>
      <c r="P3999" s="20"/>
      <c r="R3999" s="19">
        <v>6600</v>
      </c>
      <c r="S3999" s="19" t="str">
        <f>IF(COUNTIF($B$2:B3999,B3999)&gt;1,"重複","")</f>
        <v/>
      </c>
      <c r="T3999" s="19" t="s">
        <v>11124</v>
      </c>
    </row>
    <row r="4000" spans="1:20" s="19" customFormat="1" hidden="1">
      <c r="A4000" s="19">
        <v>720100091</v>
      </c>
      <c r="B4000" s="19">
        <v>20113358</v>
      </c>
      <c r="C4000" s="19" t="s">
        <v>4208</v>
      </c>
      <c r="D4000" s="19" t="s">
        <v>4209</v>
      </c>
      <c r="E4000" s="20">
        <v>40457</v>
      </c>
      <c r="F4000" s="20">
        <v>40633</v>
      </c>
      <c r="G4000" s="19" t="s">
        <v>75</v>
      </c>
      <c r="H4000" s="19" t="s">
        <v>2660</v>
      </c>
      <c r="I4000" s="19" t="s">
        <v>2118</v>
      </c>
      <c r="O4000" s="19" t="s">
        <v>10769</v>
      </c>
      <c r="P4000" s="20"/>
      <c r="R4000" s="19">
        <v>6230</v>
      </c>
      <c r="S4000" s="19" t="str">
        <f>IF(COUNTIF($B$2:B4000,B4000)&gt;1,"重複","")</f>
        <v/>
      </c>
      <c r="T4000" s="19" t="s">
        <v>11124</v>
      </c>
    </row>
    <row r="4001" spans="1:20" s="19" customFormat="1" hidden="1">
      <c r="A4001" s="19">
        <v>720100092</v>
      </c>
      <c r="B4001" s="19">
        <v>20113367</v>
      </c>
      <c r="C4001" s="19" t="s">
        <v>4210</v>
      </c>
      <c r="D4001" s="19" t="s">
        <v>4211</v>
      </c>
      <c r="E4001" s="20">
        <v>40457</v>
      </c>
      <c r="F4001" s="20">
        <v>40633</v>
      </c>
      <c r="G4001" s="19" t="s">
        <v>75</v>
      </c>
      <c r="H4001" s="19" t="s">
        <v>2660</v>
      </c>
      <c r="I4001" s="19" t="s">
        <v>2118</v>
      </c>
      <c r="O4001" s="19" t="s">
        <v>10769</v>
      </c>
      <c r="P4001" s="20"/>
      <c r="R4001" s="19">
        <v>6230</v>
      </c>
      <c r="S4001" s="19" t="str">
        <f>IF(COUNTIF($B$2:B4001,B4001)&gt;1,"重複","")</f>
        <v/>
      </c>
      <c r="T4001" s="19" t="s">
        <v>11124</v>
      </c>
    </row>
    <row r="4002" spans="1:20" s="19" customFormat="1" hidden="1">
      <c r="A4002" s="19">
        <v>720100093</v>
      </c>
      <c r="B4002" s="19">
        <v>20113376</v>
      </c>
      <c r="C4002" s="19" t="s">
        <v>13707</v>
      </c>
      <c r="D4002" s="19" t="s">
        <v>13708</v>
      </c>
      <c r="E4002" s="20">
        <v>40457</v>
      </c>
      <c r="F4002" s="20">
        <v>40633</v>
      </c>
      <c r="G4002" s="19" t="s">
        <v>12416</v>
      </c>
      <c r="H4002" s="19" t="s">
        <v>2660</v>
      </c>
      <c r="I4002" s="19" t="s">
        <v>2118</v>
      </c>
      <c r="O4002" s="19" t="s">
        <v>10769</v>
      </c>
      <c r="P4002" s="20"/>
      <c r="R4002" s="19">
        <v>0</v>
      </c>
      <c r="S4002" s="19" t="str">
        <f>IF(COUNTIF($B$2:B4002,B4002)&gt;1,"重複","")</f>
        <v/>
      </c>
      <c r="T4002" s="19" t="s">
        <v>12418</v>
      </c>
    </row>
    <row r="4003" spans="1:20" s="19" customFormat="1" hidden="1">
      <c r="A4003" s="19">
        <v>720100094</v>
      </c>
      <c r="B4003" s="19">
        <v>20113385</v>
      </c>
      <c r="C4003" s="19" t="s">
        <v>2206</v>
      </c>
      <c r="D4003" s="19" t="s">
        <v>2207</v>
      </c>
      <c r="E4003" s="20">
        <v>40457</v>
      </c>
      <c r="F4003" s="20">
        <v>40633</v>
      </c>
      <c r="G4003" s="19" t="s">
        <v>75</v>
      </c>
      <c r="H4003" s="19" t="s">
        <v>10781</v>
      </c>
      <c r="I4003" s="19" t="s">
        <v>2118</v>
      </c>
      <c r="O4003" s="19" t="s">
        <v>10782</v>
      </c>
      <c r="P4003" s="20">
        <v>42646</v>
      </c>
      <c r="Q4003" s="19" t="s">
        <v>29</v>
      </c>
      <c r="R4003" s="19">
        <v>5730</v>
      </c>
      <c r="S4003" s="19" t="str">
        <f>IF(COUNTIF($B$2:B4003,B4003)&gt;1,"重複","")</f>
        <v/>
      </c>
      <c r="T4003" s="19" t="s">
        <v>11124</v>
      </c>
    </row>
    <row r="4004" spans="1:20" s="19" customFormat="1" hidden="1">
      <c r="A4004" s="19">
        <v>720100095</v>
      </c>
      <c r="B4004" s="19">
        <v>20113394</v>
      </c>
      <c r="C4004" s="19" t="s">
        <v>2208</v>
      </c>
      <c r="D4004" s="19" t="s">
        <v>2209</v>
      </c>
      <c r="E4004" s="20">
        <v>40457</v>
      </c>
      <c r="F4004" s="20">
        <v>40633</v>
      </c>
      <c r="G4004" s="19" t="s">
        <v>75</v>
      </c>
      <c r="H4004" s="19" t="s">
        <v>10781</v>
      </c>
      <c r="I4004" s="19" t="s">
        <v>2118</v>
      </c>
      <c r="O4004" s="19" t="s">
        <v>10782</v>
      </c>
      <c r="P4004" s="20">
        <v>42646</v>
      </c>
      <c r="Q4004" s="19" t="s">
        <v>29</v>
      </c>
      <c r="R4004" s="19">
        <v>5230</v>
      </c>
      <c r="S4004" s="19" t="str">
        <f>IF(COUNTIF($B$2:B4004,B4004)&gt;1,"重複","")</f>
        <v/>
      </c>
      <c r="T4004" s="19" t="s">
        <v>11124</v>
      </c>
    </row>
    <row r="4005" spans="1:20" s="19" customFormat="1" hidden="1">
      <c r="A4005" s="19">
        <v>720100096</v>
      </c>
      <c r="B4005" s="19">
        <v>20113455</v>
      </c>
      <c r="C4005" s="19" t="s">
        <v>4112</v>
      </c>
      <c r="D4005" s="19" t="s">
        <v>4113</v>
      </c>
      <c r="E4005" s="20">
        <v>40457</v>
      </c>
      <c r="F4005" s="20">
        <v>40633</v>
      </c>
      <c r="G4005" s="19" t="s">
        <v>75</v>
      </c>
      <c r="H4005" s="19" t="s">
        <v>125</v>
      </c>
      <c r="I4005" s="19" t="s">
        <v>2086</v>
      </c>
      <c r="O4005" s="19" t="s">
        <v>10764</v>
      </c>
      <c r="P4005" s="20">
        <v>43459</v>
      </c>
      <c r="Q4005" s="19" t="s">
        <v>29</v>
      </c>
      <c r="R4005" s="19">
        <v>4740</v>
      </c>
      <c r="S4005" s="19" t="str">
        <f>IF(COUNTIF($B$2:B4005,B4005)&gt;1,"重複","")</f>
        <v/>
      </c>
      <c r="T4005" s="19" t="s">
        <v>11124</v>
      </c>
    </row>
    <row r="4006" spans="1:20" s="19" customFormat="1" hidden="1">
      <c r="A4006" s="19">
        <v>720100096</v>
      </c>
      <c r="B4006" s="19">
        <v>20123218</v>
      </c>
      <c r="C4006" s="19" t="s">
        <v>4112</v>
      </c>
      <c r="D4006" s="19" t="s">
        <v>4113</v>
      </c>
      <c r="E4006" s="20">
        <v>40880</v>
      </c>
      <c r="F4006" s="20">
        <v>40999</v>
      </c>
      <c r="G4006" s="19" t="s">
        <v>75</v>
      </c>
      <c r="H4006" s="19" t="s">
        <v>2660</v>
      </c>
      <c r="I4006" s="19" t="s">
        <v>140</v>
      </c>
      <c r="O4006" s="19" t="s">
        <v>10769</v>
      </c>
      <c r="P4006" s="20"/>
      <c r="R4006" s="19">
        <v>4740</v>
      </c>
      <c r="S4006" s="19" t="str">
        <f>IF(COUNTIF($B$2:B4006,B4006)&gt;1,"重複","")</f>
        <v/>
      </c>
      <c r="T4006" s="19" t="s">
        <v>11124</v>
      </c>
    </row>
    <row r="4007" spans="1:20" s="19" customFormat="1" hidden="1">
      <c r="A4007" s="19">
        <v>720100097</v>
      </c>
      <c r="B4007" s="19">
        <v>20113446</v>
      </c>
      <c r="C4007" s="19" t="s">
        <v>4567</v>
      </c>
      <c r="D4007" s="19" t="s">
        <v>4568</v>
      </c>
      <c r="E4007" s="20">
        <v>40457</v>
      </c>
      <c r="F4007" s="20">
        <v>40633</v>
      </c>
      <c r="G4007" s="19" t="s">
        <v>75</v>
      </c>
      <c r="H4007" s="19" t="s">
        <v>119</v>
      </c>
      <c r="I4007" s="19" t="s">
        <v>3715</v>
      </c>
      <c r="O4007" s="19" t="s">
        <v>10792</v>
      </c>
      <c r="P4007" s="20"/>
      <c r="R4007" s="19">
        <v>6100</v>
      </c>
      <c r="S4007" s="19" t="str">
        <f>IF(COUNTIF($B$2:B4007,B4007)&gt;1,"重複","")</f>
        <v/>
      </c>
      <c r="T4007" s="19" t="s">
        <v>11124</v>
      </c>
    </row>
    <row r="4008" spans="1:20" s="19" customFormat="1" hidden="1">
      <c r="A4008" s="19">
        <v>720100098</v>
      </c>
      <c r="B4008" s="19">
        <v>20113428</v>
      </c>
      <c r="C4008" s="19" t="s">
        <v>438</v>
      </c>
      <c r="D4008" s="19" t="s">
        <v>439</v>
      </c>
      <c r="E4008" s="20">
        <v>40457</v>
      </c>
      <c r="F4008" s="20">
        <v>40633</v>
      </c>
      <c r="G4008" s="19" t="s">
        <v>75</v>
      </c>
      <c r="H4008" s="19" t="s">
        <v>125</v>
      </c>
      <c r="I4008" s="19" t="s">
        <v>8041</v>
      </c>
      <c r="O4008" s="19" t="s">
        <v>10764</v>
      </c>
      <c r="P4008" s="20">
        <v>43317</v>
      </c>
      <c r="Q4008" s="19" t="s">
        <v>29</v>
      </c>
      <c r="R4008" s="19">
        <v>4740</v>
      </c>
      <c r="S4008" s="19" t="str">
        <f>IF(COUNTIF($B$2:B4008,B4008)&gt;1,"重複","")</f>
        <v/>
      </c>
      <c r="T4008" s="19" t="s">
        <v>11124</v>
      </c>
    </row>
    <row r="4009" spans="1:20" s="19" customFormat="1" hidden="1">
      <c r="A4009" s="19">
        <v>720100098</v>
      </c>
      <c r="B4009" s="19">
        <v>20121582</v>
      </c>
      <c r="C4009" s="19" t="s">
        <v>438</v>
      </c>
      <c r="D4009" s="19" t="s">
        <v>439</v>
      </c>
      <c r="E4009" s="20">
        <v>40821</v>
      </c>
      <c r="F4009" s="20">
        <v>40999</v>
      </c>
      <c r="G4009" s="19" t="s">
        <v>75</v>
      </c>
      <c r="H4009" s="19" t="s">
        <v>2660</v>
      </c>
      <c r="I4009" s="19" t="s">
        <v>999</v>
      </c>
      <c r="O4009" s="19" t="s">
        <v>10769</v>
      </c>
      <c r="P4009" s="20"/>
      <c r="R4009" s="19">
        <v>4740</v>
      </c>
      <c r="S4009" s="19" t="str">
        <f>IF(COUNTIF($B$2:B4009,B4009)&gt;1,"重複","")</f>
        <v/>
      </c>
      <c r="T4009" s="19" t="s">
        <v>11124</v>
      </c>
    </row>
    <row r="4010" spans="1:20" s="19" customFormat="1" hidden="1">
      <c r="A4010" s="19">
        <v>720100099</v>
      </c>
      <c r="B4010" s="19">
        <v>20113464</v>
      </c>
      <c r="C4010" s="19" t="s">
        <v>4569</v>
      </c>
      <c r="D4010" s="19" t="s">
        <v>4570</v>
      </c>
      <c r="E4010" s="20">
        <v>40457</v>
      </c>
      <c r="F4010" s="20">
        <v>40633</v>
      </c>
      <c r="G4010" s="19" t="s">
        <v>75</v>
      </c>
      <c r="H4010" s="19" t="s">
        <v>2660</v>
      </c>
      <c r="I4010" s="19" t="s">
        <v>4571</v>
      </c>
      <c r="O4010" s="19" t="s">
        <v>10769</v>
      </c>
      <c r="P4010" s="20"/>
      <c r="R4010" s="19">
        <v>4740</v>
      </c>
      <c r="S4010" s="19" t="str">
        <f>IF(COUNTIF($B$2:B4010,B4010)&gt;1,"重複","")</f>
        <v/>
      </c>
      <c r="T4010" s="19" t="s">
        <v>11124</v>
      </c>
    </row>
    <row r="4011" spans="1:20" s="19" customFormat="1" hidden="1">
      <c r="A4011" s="19">
        <v>720100100</v>
      </c>
      <c r="B4011" s="19">
        <v>20113482</v>
      </c>
      <c r="C4011" s="19" t="s">
        <v>4572</v>
      </c>
      <c r="D4011" s="19" t="s">
        <v>4573</v>
      </c>
      <c r="E4011" s="20">
        <v>40457</v>
      </c>
      <c r="F4011" s="20">
        <v>40633</v>
      </c>
      <c r="G4011" s="19" t="s">
        <v>75</v>
      </c>
      <c r="H4011" s="19" t="s">
        <v>2660</v>
      </c>
      <c r="I4011" s="19" t="s">
        <v>4574</v>
      </c>
      <c r="O4011" s="19" t="s">
        <v>10769</v>
      </c>
      <c r="P4011" s="20"/>
      <c r="R4011" s="19">
        <v>6600</v>
      </c>
      <c r="S4011" s="19" t="str">
        <f>IF(COUNTIF($B$2:B4011,B4011)&gt;1,"重複","")</f>
        <v/>
      </c>
      <c r="T4011" s="19" t="s">
        <v>11124</v>
      </c>
    </row>
    <row r="4012" spans="1:20" s="19" customFormat="1" hidden="1">
      <c r="A4012" s="19">
        <v>720100101</v>
      </c>
      <c r="B4012" s="19">
        <v>20113507</v>
      </c>
      <c r="C4012" s="19" t="s">
        <v>4575</v>
      </c>
      <c r="D4012" s="19" t="s">
        <v>4576</v>
      </c>
      <c r="E4012" s="20">
        <v>40457</v>
      </c>
      <c r="F4012" s="20">
        <v>40633</v>
      </c>
      <c r="G4012" s="19" t="s">
        <v>75</v>
      </c>
      <c r="H4012" s="19" t="s">
        <v>2660</v>
      </c>
      <c r="I4012" s="19" t="s">
        <v>1094</v>
      </c>
      <c r="O4012" s="19" t="s">
        <v>10769</v>
      </c>
      <c r="P4012" s="20"/>
      <c r="R4012" s="19">
        <v>4740</v>
      </c>
      <c r="S4012" s="19" t="str">
        <f>IF(COUNTIF($B$2:B4012,B4012)&gt;1,"重複","")</f>
        <v/>
      </c>
      <c r="T4012" s="19" t="s">
        <v>11124</v>
      </c>
    </row>
    <row r="4013" spans="1:20" s="19" customFormat="1" hidden="1">
      <c r="A4013" s="19">
        <v>720100101</v>
      </c>
      <c r="B4013" s="19">
        <v>20113525</v>
      </c>
      <c r="C4013" s="19" t="s">
        <v>4575</v>
      </c>
      <c r="D4013" s="19" t="s">
        <v>4576</v>
      </c>
      <c r="E4013" s="20">
        <v>40452</v>
      </c>
      <c r="F4013" s="20">
        <v>40633</v>
      </c>
      <c r="G4013" s="19" t="s">
        <v>75</v>
      </c>
      <c r="H4013" s="19" t="s">
        <v>33</v>
      </c>
      <c r="I4013" s="19" t="s">
        <v>2907</v>
      </c>
      <c r="O4013" s="19" t="s">
        <v>10770</v>
      </c>
      <c r="P4013" s="20"/>
      <c r="R4013" s="19">
        <v>4740</v>
      </c>
      <c r="S4013" s="19" t="str">
        <f>IF(COUNTIF($B$2:B4013,B4013)&gt;1,"重複","")</f>
        <v/>
      </c>
      <c r="T4013" s="19" t="s">
        <v>11124</v>
      </c>
    </row>
    <row r="4014" spans="1:20" s="19" customFormat="1" hidden="1">
      <c r="A4014" s="19">
        <v>720100102</v>
      </c>
      <c r="B4014" s="19">
        <v>20113516</v>
      </c>
      <c r="C4014" s="19" t="s">
        <v>4577</v>
      </c>
      <c r="D4014" s="19" t="s">
        <v>4578</v>
      </c>
      <c r="E4014" s="20">
        <v>40457</v>
      </c>
      <c r="F4014" s="20">
        <v>40633</v>
      </c>
      <c r="G4014" s="19" t="s">
        <v>75</v>
      </c>
      <c r="H4014" s="19" t="s">
        <v>119</v>
      </c>
      <c r="I4014" s="19" t="s">
        <v>3819</v>
      </c>
      <c r="O4014" s="19" t="s">
        <v>10792</v>
      </c>
      <c r="P4014" s="20"/>
      <c r="R4014" s="19">
        <v>4740</v>
      </c>
      <c r="S4014" s="19" t="str">
        <f>IF(COUNTIF($B$2:B4014,B4014)&gt;1,"重複","")</f>
        <v/>
      </c>
      <c r="T4014" s="19" t="s">
        <v>11124</v>
      </c>
    </row>
    <row r="4015" spans="1:20" s="19" customFormat="1" hidden="1">
      <c r="A4015" s="19">
        <v>720100103</v>
      </c>
      <c r="B4015" s="19">
        <v>20113561</v>
      </c>
      <c r="C4015" s="19" t="s">
        <v>4545</v>
      </c>
      <c r="D4015" s="19" t="s">
        <v>4546</v>
      </c>
      <c r="E4015" s="20">
        <v>40476</v>
      </c>
      <c r="F4015" s="20">
        <v>40633</v>
      </c>
      <c r="G4015" s="19" t="s">
        <v>75</v>
      </c>
      <c r="H4015" s="19" t="s">
        <v>33</v>
      </c>
      <c r="I4015" s="19" t="s">
        <v>2626</v>
      </c>
      <c r="O4015" s="19" t="s">
        <v>10770</v>
      </c>
      <c r="P4015" s="20"/>
      <c r="R4015" s="19">
        <v>5600</v>
      </c>
      <c r="S4015" s="19" t="str">
        <f>IF(COUNTIF($B$2:B4015,B4015)&gt;1,"重複","")</f>
        <v/>
      </c>
      <c r="T4015" s="19" t="s">
        <v>11124</v>
      </c>
    </row>
    <row r="4016" spans="1:20" s="19" customFormat="1" hidden="1">
      <c r="A4016" s="19">
        <v>720100104</v>
      </c>
      <c r="B4016" s="19">
        <v>20113571</v>
      </c>
      <c r="C4016" s="19" t="s">
        <v>4547</v>
      </c>
      <c r="D4016" s="19" t="s">
        <v>4548</v>
      </c>
      <c r="E4016" s="20">
        <v>40476</v>
      </c>
      <c r="F4016" s="20">
        <v>40633</v>
      </c>
      <c r="G4016" s="19" t="s">
        <v>75</v>
      </c>
      <c r="H4016" s="19" t="s">
        <v>33</v>
      </c>
      <c r="I4016" s="19" t="s">
        <v>3163</v>
      </c>
      <c r="J4016" s="19" t="s">
        <v>3164</v>
      </c>
      <c r="O4016" s="19" t="s">
        <v>10770</v>
      </c>
      <c r="P4016" s="20"/>
      <c r="R4016" s="19">
        <v>6600</v>
      </c>
      <c r="S4016" s="19" t="str">
        <f>IF(COUNTIF($B$2:B4016,B4016)&gt;1,"重複","")</f>
        <v/>
      </c>
      <c r="T4016" s="19" t="s">
        <v>11124</v>
      </c>
    </row>
    <row r="4017" spans="1:20" s="19" customFormat="1" hidden="1">
      <c r="A4017" s="19">
        <v>720100105</v>
      </c>
      <c r="B4017" s="19">
        <v>20113599</v>
      </c>
      <c r="C4017" s="19" t="s">
        <v>2210</v>
      </c>
      <c r="D4017" s="19" t="s">
        <v>2211</v>
      </c>
      <c r="E4017" s="20">
        <v>40503</v>
      </c>
      <c r="F4017" s="20">
        <v>40633</v>
      </c>
      <c r="G4017" s="19" t="s">
        <v>75</v>
      </c>
      <c r="H4017" s="19" t="s">
        <v>94</v>
      </c>
      <c r="I4017" s="19" t="s">
        <v>11058</v>
      </c>
      <c r="O4017" s="19" t="s">
        <v>10768</v>
      </c>
      <c r="P4017" s="20">
        <v>42646</v>
      </c>
      <c r="Q4017" s="19" t="s">
        <v>29</v>
      </c>
      <c r="R4017" s="19">
        <v>6230</v>
      </c>
      <c r="S4017" s="19" t="str">
        <f>IF(COUNTIF($B$2:B4017,B4017)&gt;1,"重複","")</f>
        <v/>
      </c>
      <c r="T4017" s="19" t="s">
        <v>11124</v>
      </c>
    </row>
    <row r="4018" spans="1:20" s="19" customFormat="1" hidden="1">
      <c r="A4018" s="19">
        <v>720100106</v>
      </c>
      <c r="B4018" s="19">
        <v>20113613</v>
      </c>
      <c r="C4018" s="19" t="s">
        <v>4388</v>
      </c>
      <c r="D4018" s="19" t="s">
        <v>4389</v>
      </c>
      <c r="E4018" s="20">
        <v>40644</v>
      </c>
      <c r="F4018" s="20">
        <v>40999</v>
      </c>
      <c r="G4018" s="19" t="s">
        <v>75</v>
      </c>
      <c r="H4018" s="19" t="s">
        <v>2660</v>
      </c>
      <c r="I4018" s="19" t="s">
        <v>4390</v>
      </c>
      <c r="J4018" s="19" t="s">
        <v>4391</v>
      </c>
      <c r="O4018" s="19" t="s">
        <v>10769</v>
      </c>
      <c r="P4018" s="20"/>
      <c r="R4018" s="19">
        <v>5730</v>
      </c>
      <c r="S4018" s="19" t="str">
        <f>IF(COUNTIF($B$2:B4018,B4018)&gt;1,"重複","")</f>
        <v/>
      </c>
      <c r="T4018" s="19" t="s">
        <v>11124</v>
      </c>
    </row>
    <row r="4019" spans="1:20" s="19" customFormat="1" hidden="1">
      <c r="A4019" s="19">
        <v>720100107</v>
      </c>
      <c r="B4019" s="19">
        <v>20113622</v>
      </c>
      <c r="C4019" s="19" t="s">
        <v>3646</v>
      </c>
      <c r="D4019" s="19" t="s">
        <v>3647</v>
      </c>
      <c r="E4019" s="20">
        <v>40457</v>
      </c>
      <c r="F4019" s="20">
        <v>40633</v>
      </c>
      <c r="G4019" s="19" t="s">
        <v>75</v>
      </c>
      <c r="H4019" s="19" t="s">
        <v>119</v>
      </c>
      <c r="I4019" s="19" t="s">
        <v>10638</v>
      </c>
      <c r="O4019" s="19" t="s">
        <v>10792</v>
      </c>
      <c r="P4019" s="20">
        <v>41374</v>
      </c>
      <c r="Q4019" s="19" t="s">
        <v>29</v>
      </c>
      <c r="R4019" s="19">
        <v>5730</v>
      </c>
      <c r="S4019" s="19" t="str">
        <f>IF(COUNTIF($B$2:B4019,B4019)&gt;1,"重複","")</f>
        <v/>
      </c>
      <c r="T4019" s="19" t="s">
        <v>11124</v>
      </c>
    </row>
    <row r="4020" spans="1:20" s="19" customFormat="1" hidden="1">
      <c r="A4020" s="19">
        <v>720100108</v>
      </c>
      <c r="B4020" s="19">
        <v>20113631</v>
      </c>
      <c r="C4020" s="19" t="s">
        <v>2781</v>
      </c>
      <c r="D4020" s="19" t="s">
        <v>2782</v>
      </c>
      <c r="E4020" s="20">
        <v>40450</v>
      </c>
      <c r="F4020" s="20">
        <v>40633</v>
      </c>
      <c r="G4020" s="19" t="s">
        <v>75</v>
      </c>
      <c r="H4020" s="19" t="s">
        <v>43</v>
      </c>
      <c r="I4020" s="19" t="s">
        <v>331</v>
      </c>
      <c r="O4020" s="19" t="s">
        <v>10771</v>
      </c>
      <c r="P4020" s="20">
        <v>42217</v>
      </c>
      <c r="Q4020" s="19" t="s">
        <v>29</v>
      </c>
      <c r="R4020" s="19">
        <v>6600</v>
      </c>
      <c r="S4020" s="19" t="str">
        <f>IF(COUNTIF($B$2:B4020,B4020)&gt;1,"重複","")</f>
        <v/>
      </c>
      <c r="T4020" s="19" t="s">
        <v>11124</v>
      </c>
    </row>
    <row r="4021" spans="1:20" s="19" customFormat="1" hidden="1">
      <c r="A4021" s="19">
        <v>720100109</v>
      </c>
      <c r="B4021" s="19">
        <v>20113711</v>
      </c>
      <c r="C4021" s="19" t="s">
        <v>4234</v>
      </c>
      <c r="D4021" s="19" t="s">
        <v>4235</v>
      </c>
      <c r="E4021" s="20">
        <v>40455</v>
      </c>
      <c r="F4021" s="20">
        <v>40633</v>
      </c>
      <c r="G4021" s="19" t="s">
        <v>75</v>
      </c>
      <c r="H4021" s="19" t="s">
        <v>43</v>
      </c>
      <c r="I4021" s="19" t="s">
        <v>1429</v>
      </c>
      <c r="O4021" s="19" t="s">
        <v>10771</v>
      </c>
      <c r="P4021" s="20"/>
      <c r="R4021" s="19">
        <v>5230</v>
      </c>
      <c r="S4021" s="19" t="str">
        <f>IF(COUNTIF($B$2:B4021,B4021)&gt;1,"重複","")</f>
        <v/>
      </c>
      <c r="T4021" s="19" t="s">
        <v>11124</v>
      </c>
    </row>
    <row r="4022" spans="1:20" s="19" customFormat="1" hidden="1">
      <c r="A4022" s="19">
        <v>720100110</v>
      </c>
      <c r="B4022" s="19">
        <v>20113720</v>
      </c>
      <c r="C4022" s="19" t="s">
        <v>4581</v>
      </c>
      <c r="D4022" s="19" t="s">
        <v>4582</v>
      </c>
      <c r="E4022" s="20">
        <v>40455</v>
      </c>
      <c r="F4022" s="20">
        <v>40633</v>
      </c>
      <c r="G4022" s="19" t="s">
        <v>75</v>
      </c>
      <c r="H4022" s="19" t="s">
        <v>43</v>
      </c>
      <c r="I4022" s="19" t="s">
        <v>589</v>
      </c>
      <c r="O4022" s="19" t="s">
        <v>10771</v>
      </c>
      <c r="P4022" s="20"/>
      <c r="R4022" s="19">
        <v>6600</v>
      </c>
      <c r="S4022" s="19" t="str">
        <f>IF(COUNTIF($B$2:B4022,B4022)&gt;1,"重複","")</f>
        <v/>
      </c>
      <c r="T4022" s="19" t="s">
        <v>11124</v>
      </c>
    </row>
    <row r="4023" spans="1:20" s="19" customFormat="1" hidden="1">
      <c r="A4023" s="19">
        <v>720100111</v>
      </c>
      <c r="B4023" s="19">
        <v>20113818</v>
      </c>
      <c r="C4023" s="19" t="s">
        <v>4549</v>
      </c>
      <c r="D4023" s="19" t="s">
        <v>4550</v>
      </c>
      <c r="E4023" s="20">
        <v>40466</v>
      </c>
      <c r="F4023" s="20">
        <v>40633</v>
      </c>
      <c r="G4023" s="19" t="s">
        <v>75</v>
      </c>
      <c r="H4023" s="19" t="s">
        <v>43</v>
      </c>
      <c r="I4023" s="19" t="s">
        <v>3089</v>
      </c>
      <c r="O4023" s="19" t="s">
        <v>10771</v>
      </c>
      <c r="P4023" s="20"/>
      <c r="R4023" s="19">
        <v>6230</v>
      </c>
      <c r="S4023" s="19" t="str">
        <f>IF(COUNTIF($B$2:B4023,B4023)&gt;1,"重複","")</f>
        <v/>
      </c>
      <c r="T4023" s="19" t="s">
        <v>11124</v>
      </c>
    </row>
    <row r="4024" spans="1:20" s="19" customFormat="1" hidden="1">
      <c r="A4024" s="19">
        <v>720100112</v>
      </c>
      <c r="B4024" s="19">
        <v>20113827</v>
      </c>
      <c r="C4024" s="19" t="s">
        <v>4162</v>
      </c>
      <c r="D4024" s="19" t="s">
        <v>4163</v>
      </c>
      <c r="E4024" s="20">
        <v>40470</v>
      </c>
      <c r="F4024" s="20">
        <v>40633</v>
      </c>
      <c r="G4024" s="19" t="s">
        <v>75</v>
      </c>
      <c r="H4024" s="19" t="s">
        <v>43</v>
      </c>
      <c r="I4024" s="19" t="s">
        <v>592</v>
      </c>
      <c r="O4024" s="19" t="s">
        <v>10771</v>
      </c>
      <c r="P4024" s="20"/>
      <c r="R4024" s="19">
        <v>5230</v>
      </c>
      <c r="S4024" s="19" t="str">
        <f>IF(COUNTIF($B$2:B4024,B4024)&gt;1,"重複","")</f>
        <v/>
      </c>
      <c r="T4024" s="19" t="s">
        <v>11124</v>
      </c>
    </row>
    <row r="4025" spans="1:20" s="19" customFormat="1" hidden="1">
      <c r="A4025" s="19">
        <v>720100113</v>
      </c>
      <c r="B4025" s="19">
        <v>20113836</v>
      </c>
      <c r="C4025" s="19" t="s">
        <v>3190</v>
      </c>
      <c r="D4025" s="19" t="s">
        <v>3191</v>
      </c>
      <c r="E4025" s="20">
        <v>40477</v>
      </c>
      <c r="F4025" s="20">
        <v>40633</v>
      </c>
      <c r="G4025" s="19" t="s">
        <v>75</v>
      </c>
      <c r="H4025" s="19" t="s">
        <v>43</v>
      </c>
      <c r="I4025" s="19" t="s">
        <v>629</v>
      </c>
      <c r="O4025" s="19" t="s">
        <v>10771</v>
      </c>
      <c r="P4025" s="20">
        <v>41365</v>
      </c>
      <c r="Q4025" s="19" t="s">
        <v>29</v>
      </c>
      <c r="R4025" s="19">
        <v>4740</v>
      </c>
      <c r="S4025" s="19" t="str">
        <f>IF(COUNTIF($B$2:B4025,B4025)&gt;1,"重複","")</f>
        <v/>
      </c>
      <c r="T4025" s="19" t="s">
        <v>11124</v>
      </c>
    </row>
    <row r="4026" spans="1:20" s="19" customFormat="1" hidden="1">
      <c r="A4026" s="19">
        <v>720100114</v>
      </c>
      <c r="B4026" s="19">
        <v>20106927</v>
      </c>
      <c r="C4026" s="19" t="s">
        <v>3843</v>
      </c>
      <c r="D4026" s="19" t="s">
        <v>3844</v>
      </c>
      <c r="E4026" s="20">
        <v>40452</v>
      </c>
      <c r="F4026" s="20">
        <v>40633</v>
      </c>
      <c r="G4026" s="19" t="s">
        <v>75</v>
      </c>
      <c r="H4026" s="19" t="s">
        <v>69</v>
      </c>
      <c r="I4026" s="19" t="s">
        <v>318</v>
      </c>
      <c r="O4026" s="19" t="s">
        <v>10801</v>
      </c>
      <c r="P4026" s="20"/>
      <c r="S4026" s="19" t="str">
        <f>IF(COUNTIF($B$2:B4026,B4026)&gt;1,"重複","")</f>
        <v/>
      </c>
      <c r="T4026" s="19" t="s">
        <v>11124</v>
      </c>
    </row>
    <row r="4027" spans="1:20" s="19" customFormat="1" hidden="1">
      <c r="A4027" s="19">
        <v>720100115</v>
      </c>
      <c r="B4027" s="19">
        <v>20113970</v>
      </c>
      <c r="C4027" s="19" t="s">
        <v>4212</v>
      </c>
      <c r="D4027" s="19" t="s">
        <v>4213</v>
      </c>
      <c r="E4027" s="20">
        <v>40491</v>
      </c>
      <c r="F4027" s="20">
        <v>40633</v>
      </c>
      <c r="G4027" s="19" t="s">
        <v>75</v>
      </c>
      <c r="H4027" s="19" t="s">
        <v>2660</v>
      </c>
      <c r="I4027" s="19" t="s">
        <v>4177</v>
      </c>
      <c r="O4027" s="19" t="s">
        <v>10769</v>
      </c>
      <c r="P4027" s="20"/>
      <c r="R4027" s="19">
        <v>6230</v>
      </c>
      <c r="S4027" s="19" t="str">
        <f>IF(COUNTIF($B$2:B4027,B4027)&gt;1,"重複","")</f>
        <v/>
      </c>
      <c r="T4027" s="19" t="s">
        <v>11124</v>
      </c>
    </row>
    <row r="4028" spans="1:20" s="19" customFormat="1" hidden="1">
      <c r="A4028" s="19">
        <v>720100116</v>
      </c>
      <c r="B4028" s="19">
        <v>20113989</v>
      </c>
      <c r="C4028" s="19" t="s">
        <v>4214</v>
      </c>
      <c r="D4028" s="19" t="s">
        <v>4215</v>
      </c>
      <c r="E4028" s="20">
        <v>40491</v>
      </c>
      <c r="F4028" s="20">
        <v>40633</v>
      </c>
      <c r="G4028" s="19" t="s">
        <v>75</v>
      </c>
      <c r="H4028" s="19" t="s">
        <v>2660</v>
      </c>
      <c r="I4028" s="19" t="s">
        <v>4177</v>
      </c>
      <c r="O4028" s="19" t="s">
        <v>10769</v>
      </c>
      <c r="P4028" s="20"/>
      <c r="R4028" s="19">
        <v>6230</v>
      </c>
      <c r="S4028" s="19" t="str">
        <f>IF(COUNTIF($B$2:B4028,B4028)&gt;1,"重複","")</f>
        <v/>
      </c>
      <c r="T4028" s="19" t="s">
        <v>11124</v>
      </c>
    </row>
    <row r="4029" spans="1:20" s="19" customFormat="1" hidden="1">
      <c r="A4029" s="19">
        <v>720100117</v>
      </c>
      <c r="B4029" s="19">
        <v>20113998</v>
      </c>
      <c r="C4029" s="19" t="s">
        <v>13709</v>
      </c>
      <c r="D4029" s="19" t="s">
        <v>13710</v>
      </c>
      <c r="E4029" s="20">
        <v>40483</v>
      </c>
      <c r="F4029" s="20">
        <v>40633</v>
      </c>
      <c r="G4029" s="19" t="s">
        <v>12416</v>
      </c>
      <c r="H4029" s="19" t="s">
        <v>2812</v>
      </c>
      <c r="I4029" s="19" t="s">
        <v>13711</v>
      </c>
      <c r="O4029" s="19" t="s">
        <v>10869</v>
      </c>
      <c r="P4029" s="20"/>
      <c r="R4029" s="19">
        <v>0</v>
      </c>
      <c r="S4029" s="19" t="str">
        <f>IF(COUNTIF($B$2:B4029,B4029)&gt;1,"重複","")</f>
        <v/>
      </c>
      <c r="T4029" s="19" t="s">
        <v>12418</v>
      </c>
    </row>
    <row r="4030" spans="1:20" s="19" customFormat="1" hidden="1">
      <c r="A4030" s="19">
        <v>720100118</v>
      </c>
      <c r="B4030" s="19">
        <v>20114006</v>
      </c>
      <c r="C4030" s="19" t="s">
        <v>4531</v>
      </c>
      <c r="D4030" s="19" t="s">
        <v>4532</v>
      </c>
      <c r="E4030" s="20">
        <v>40483</v>
      </c>
      <c r="F4030" s="20">
        <v>40633</v>
      </c>
      <c r="G4030" s="19" t="s">
        <v>75</v>
      </c>
      <c r="H4030" s="19" t="s">
        <v>2812</v>
      </c>
      <c r="I4030" s="19" t="s">
        <v>4533</v>
      </c>
      <c r="O4030" s="19" t="s">
        <v>10869</v>
      </c>
      <c r="P4030" s="20"/>
      <c r="R4030" s="19">
        <v>4740</v>
      </c>
      <c r="S4030" s="19" t="str">
        <f>IF(COUNTIF($B$2:B4030,B4030)&gt;1,"重複","")</f>
        <v/>
      </c>
      <c r="T4030" s="19" t="s">
        <v>11124</v>
      </c>
    </row>
    <row r="4031" spans="1:20" s="19" customFormat="1" hidden="1">
      <c r="A4031" s="19">
        <v>720100119</v>
      </c>
      <c r="B4031" s="19">
        <v>20114024</v>
      </c>
      <c r="C4031" s="19" t="s">
        <v>4534</v>
      </c>
      <c r="D4031" s="19" t="s">
        <v>4535</v>
      </c>
      <c r="E4031" s="20">
        <v>40483</v>
      </c>
      <c r="F4031" s="20">
        <v>40633</v>
      </c>
      <c r="G4031" s="19" t="s">
        <v>75</v>
      </c>
      <c r="H4031" s="19" t="s">
        <v>2812</v>
      </c>
      <c r="I4031" s="19" t="s">
        <v>4536</v>
      </c>
      <c r="O4031" s="19" t="s">
        <v>10869</v>
      </c>
      <c r="P4031" s="20"/>
      <c r="R4031" s="19">
        <v>4740</v>
      </c>
      <c r="S4031" s="19" t="str">
        <f>IF(COUNTIF($B$2:B4031,B4031)&gt;1,"重複","")</f>
        <v/>
      </c>
      <c r="T4031" s="19" t="s">
        <v>11124</v>
      </c>
    </row>
    <row r="4032" spans="1:20" s="19" customFormat="1" hidden="1">
      <c r="A4032" s="19">
        <v>720100120</v>
      </c>
      <c r="B4032" s="19">
        <v>20114033</v>
      </c>
      <c r="C4032" s="19" t="s">
        <v>4537</v>
      </c>
      <c r="D4032" s="19" t="s">
        <v>4538</v>
      </c>
      <c r="E4032" s="20">
        <v>40483</v>
      </c>
      <c r="F4032" s="20">
        <v>40633</v>
      </c>
      <c r="G4032" s="19" t="s">
        <v>75</v>
      </c>
      <c r="H4032" s="19" t="s">
        <v>2812</v>
      </c>
      <c r="I4032" s="19" t="s">
        <v>4539</v>
      </c>
      <c r="O4032" s="19" t="s">
        <v>10869</v>
      </c>
      <c r="P4032" s="20"/>
      <c r="R4032" s="19">
        <v>5600</v>
      </c>
      <c r="S4032" s="19" t="str">
        <f>IF(COUNTIF($B$2:B4032,B4032)&gt;1,"重複","")</f>
        <v/>
      </c>
      <c r="T4032" s="19" t="s">
        <v>11124</v>
      </c>
    </row>
    <row r="4033" spans="1:20" s="19" customFormat="1" hidden="1">
      <c r="A4033" s="19">
        <v>720100121</v>
      </c>
      <c r="B4033" s="19">
        <v>20114042</v>
      </c>
      <c r="C4033" s="19" t="s">
        <v>4540</v>
      </c>
      <c r="D4033" s="19" t="s">
        <v>4541</v>
      </c>
      <c r="E4033" s="20">
        <v>40483</v>
      </c>
      <c r="F4033" s="20">
        <v>40633</v>
      </c>
      <c r="G4033" s="19" t="s">
        <v>75</v>
      </c>
      <c r="H4033" s="19" t="s">
        <v>2812</v>
      </c>
      <c r="I4033" s="19" t="s">
        <v>4542</v>
      </c>
      <c r="O4033" s="19" t="s">
        <v>10869</v>
      </c>
      <c r="P4033" s="20"/>
      <c r="R4033" s="19">
        <v>5230</v>
      </c>
      <c r="S4033" s="19" t="str">
        <f>IF(COUNTIF($B$2:B4033,B4033)&gt;1,"重複","")</f>
        <v/>
      </c>
      <c r="T4033" s="19" t="s">
        <v>11124</v>
      </c>
    </row>
    <row r="4034" spans="1:20" s="19" customFormat="1" hidden="1">
      <c r="A4034" s="19">
        <v>720100122</v>
      </c>
      <c r="B4034" s="19">
        <v>20114061</v>
      </c>
      <c r="C4034" s="19" t="s">
        <v>1369</v>
      </c>
      <c r="D4034" s="19" t="s">
        <v>1370</v>
      </c>
      <c r="E4034" s="20">
        <v>40483</v>
      </c>
      <c r="F4034" s="20">
        <v>40633</v>
      </c>
      <c r="G4034" s="19" t="s">
        <v>75</v>
      </c>
      <c r="H4034" s="19" t="s">
        <v>43</v>
      </c>
      <c r="I4034" s="19" t="s">
        <v>5783</v>
      </c>
      <c r="O4034" s="19" t="s">
        <v>10771</v>
      </c>
      <c r="P4034" s="20"/>
      <c r="R4034" s="19">
        <v>5230</v>
      </c>
      <c r="S4034" s="19" t="str">
        <f>IF(COUNTIF($B$2:B4034,B4034)&gt;1,"重複","")</f>
        <v/>
      </c>
      <c r="T4034" s="19" t="s">
        <v>11124</v>
      </c>
    </row>
    <row r="4035" spans="1:20" s="19" customFormat="1" hidden="1">
      <c r="A4035" s="19">
        <v>720100123</v>
      </c>
      <c r="B4035" s="19">
        <v>20114070</v>
      </c>
      <c r="C4035" s="19" t="s">
        <v>13712</v>
      </c>
      <c r="D4035" s="19" t="s">
        <v>13713</v>
      </c>
      <c r="E4035" s="20">
        <v>40483</v>
      </c>
      <c r="F4035" s="20">
        <v>40633</v>
      </c>
      <c r="G4035" s="19" t="s">
        <v>12416</v>
      </c>
      <c r="H4035" s="19" t="s">
        <v>43</v>
      </c>
      <c r="I4035" s="19" t="s">
        <v>4145</v>
      </c>
      <c r="O4035" s="19" t="s">
        <v>10771</v>
      </c>
      <c r="P4035" s="20"/>
      <c r="R4035" s="19">
        <v>0</v>
      </c>
      <c r="S4035" s="19" t="str">
        <f>IF(COUNTIF($B$2:B4035,B4035)&gt;1,"重複","")</f>
        <v/>
      </c>
      <c r="T4035" s="19" t="s">
        <v>12418</v>
      </c>
    </row>
    <row r="4036" spans="1:20" s="19" customFormat="1" hidden="1">
      <c r="A4036" s="19">
        <v>720100124</v>
      </c>
      <c r="B4036" s="19">
        <v>20114089</v>
      </c>
      <c r="C4036" s="19" t="s">
        <v>1401</v>
      </c>
      <c r="D4036" s="19" t="s">
        <v>1402</v>
      </c>
      <c r="E4036" s="20">
        <v>40483</v>
      </c>
      <c r="F4036" s="20">
        <v>40633</v>
      </c>
      <c r="G4036" s="19" t="s">
        <v>75</v>
      </c>
      <c r="H4036" s="19" t="s">
        <v>43</v>
      </c>
      <c r="I4036" s="19" t="s">
        <v>4145</v>
      </c>
      <c r="O4036" s="19" t="s">
        <v>10771</v>
      </c>
      <c r="P4036" s="20">
        <v>42826</v>
      </c>
      <c r="Q4036" s="19" t="s">
        <v>29</v>
      </c>
      <c r="R4036" s="19">
        <v>0</v>
      </c>
      <c r="S4036" s="19" t="str">
        <f>IF(COUNTIF($B$2:B4036,B4036)&gt;1,"重複","")</f>
        <v/>
      </c>
      <c r="T4036" s="19" t="s">
        <v>11124</v>
      </c>
    </row>
    <row r="4037" spans="1:20" s="19" customFormat="1" hidden="1">
      <c r="A4037" s="19">
        <v>720100125</v>
      </c>
      <c r="B4037" s="19">
        <v>20114098</v>
      </c>
      <c r="C4037" s="19" t="s">
        <v>171</v>
      </c>
      <c r="D4037" s="19" t="s">
        <v>172</v>
      </c>
      <c r="E4037" s="20">
        <v>44805</v>
      </c>
      <c r="F4037" s="20">
        <v>45016</v>
      </c>
      <c r="G4037" s="19" t="s">
        <v>75</v>
      </c>
      <c r="H4037" s="19" t="s">
        <v>43</v>
      </c>
      <c r="I4037" s="19" t="s">
        <v>83</v>
      </c>
      <c r="O4037" s="19" t="s">
        <v>10771</v>
      </c>
      <c r="P4037" s="21">
        <v>44470</v>
      </c>
      <c r="Q4037" s="19" t="s">
        <v>29</v>
      </c>
      <c r="R4037" s="19">
        <v>6600</v>
      </c>
      <c r="S4037" s="19" t="str">
        <f>IF(COUNTIF($B$2:B4037,B4037)&gt;1,"重複","")</f>
        <v/>
      </c>
      <c r="T4037" s="19" t="s">
        <v>11124</v>
      </c>
    </row>
    <row r="4038" spans="1:20" s="19" customFormat="1" hidden="1">
      <c r="A4038" s="19">
        <v>720100126</v>
      </c>
      <c r="B4038" s="19">
        <v>20114103</v>
      </c>
      <c r="C4038" s="19" t="s">
        <v>13714</v>
      </c>
      <c r="D4038" s="19" t="s">
        <v>13715</v>
      </c>
      <c r="E4038" s="20">
        <v>40483</v>
      </c>
      <c r="F4038" s="20">
        <v>40633</v>
      </c>
      <c r="G4038" s="19" t="s">
        <v>12416</v>
      </c>
      <c r="H4038" s="19" t="s">
        <v>43</v>
      </c>
      <c r="I4038" s="19" t="s">
        <v>13716</v>
      </c>
      <c r="O4038" s="19" t="s">
        <v>10771</v>
      </c>
      <c r="P4038" s="20"/>
      <c r="R4038" s="19">
        <v>0</v>
      </c>
      <c r="S4038" s="19" t="str">
        <f>IF(COUNTIF($B$2:B4038,B4038)&gt;1,"重複","")</f>
        <v/>
      </c>
      <c r="T4038" s="19" t="s">
        <v>12418</v>
      </c>
    </row>
    <row r="4039" spans="1:20" s="19" customFormat="1" hidden="1">
      <c r="A4039" s="19">
        <v>720100127</v>
      </c>
      <c r="B4039" s="19">
        <v>20114121</v>
      </c>
      <c r="C4039" s="19" t="s">
        <v>13717</v>
      </c>
      <c r="D4039" s="19" t="s">
        <v>13718</v>
      </c>
      <c r="E4039" s="20">
        <v>40498</v>
      </c>
      <c r="F4039" s="20">
        <v>40633</v>
      </c>
      <c r="G4039" s="19" t="s">
        <v>12416</v>
      </c>
      <c r="H4039" s="19" t="s">
        <v>43</v>
      </c>
      <c r="I4039" s="19" t="s">
        <v>592</v>
      </c>
      <c r="O4039" s="19" t="s">
        <v>10771</v>
      </c>
      <c r="P4039" s="20"/>
      <c r="R4039" s="19">
        <v>0</v>
      </c>
      <c r="S4039" s="19" t="str">
        <f>IF(COUNTIF($B$2:B4039,B4039)&gt;1,"重複","")</f>
        <v/>
      </c>
      <c r="T4039" s="19" t="s">
        <v>12418</v>
      </c>
    </row>
    <row r="4040" spans="1:20" s="19" customFormat="1" hidden="1">
      <c r="A4040" s="19">
        <v>720100128</v>
      </c>
      <c r="B4040" s="19">
        <v>20114195</v>
      </c>
      <c r="C4040" s="19" t="s">
        <v>4510</v>
      </c>
      <c r="D4040" s="19" t="s">
        <v>4511</v>
      </c>
      <c r="E4040" s="20">
        <v>40518</v>
      </c>
      <c r="F4040" s="20">
        <v>40633</v>
      </c>
      <c r="G4040" s="19" t="s">
        <v>75</v>
      </c>
      <c r="H4040" s="19" t="s">
        <v>33</v>
      </c>
      <c r="I4040" s="19" t="s">
        <v>4512</v>
      </c>
      <c r="O4040" s="19" t="s">
        <v>10770</v>
      </c>
      <c r="P4040" s="20"/>
      <c r="R4040" s="19">
        <v>6100</v>
      </c>
      <c r="S4040" s="19" t="str">
        <f>IF(COUNTIF($B$2:B4040,B4040)&gt;1,"重複","")</f>
        <v/>
      </c>
      <c r="T4040" s="19" t="s">
        <v>11124</v>
      </c>
    </row>
    <row r="4041" spans="1:20" s="19" customFormat="1" hidden="1">
      <c r="A4041" s="19">
        <v>720100129</v>
      </c>
      <c r="B4041" s="19">
        <v>20114201</v>
      </c>
      <c r="C4041" s="19" t="s">
        <v>4513</v>
      </c>
      <c r="D4041" s="19" t="s">
        <v>4514</v>
      </c>
      <c r="E4041" s="20">
        <v>40518</v>
      </c>
      <c r="F4041" s="20">
        <v>40633</v>
      </c>
      <c r="G4041" s="19" t="s">
        <v>75</v>
      </c>
      <c r="H4041" s="19" t="s">
        <v>33</v>
      </c>
      <c r="I4041" s="19" t="s">
        <v>40</v>
      </c>
      <c r="O4041" s="19" t="s">
        <v>10770</v>
      </c>
      <c r="P4041" s="20"/>
      <c r="R4041" s="19">
        <v>6100</v>
      </c>
      <c r="S4041" s="19" t="str">
        <f>IF(COUNTIF($B$2:B4041,B4041)&gt;1,"重複","")</f>
        <v/>
      </c>
      <c r="T4041" s="19" t="s">
        <v>11124</v>
      </c>
    </row>
    <row r="4042" spans="1:20" s="19" customFormat="1" hidden="1">
      <c r="A4042" s="19">
        <v>720100130</v>
      </c>
      <c r="B4042" s="19">
        <v>20114210</v>
      </c>
      <c r="C4042" s="19" t="s">
        <v>4515</v>
      </c>
      <c r="D4042" s="19" t="s">
        <v>4516</v>
      </c>
      <c r="E4042" s="20">
        <v>40518</v>
      </c>
      <c r="F4042" s="20">
        <v>40633</v>
      </c>
      <c r="G4042" s="19" t="s">
        <v>75</v>
      </c>
      <c r="H4042" s="19" t="s">
        <v>119</v>
      </c>
      <c r="I4042" s="19" t="s">
        <v>209</v>
      </c>
      <c r="O4042" s="19" t="s">
        <v>10792</v>
      </c>
      <c r="P4042" s="20"/>
      <c r="R4042" s="19">
        <v>5110</v>
      </c>
      <c r="S4042" s="19" t="str">
        <f>IF(COUNTIF($B$2:B4042,B4042)&gt;1,"重複","")</f>
        <v/>
      </c>
      <c r="T4042" s="19" t="s">
        <v>11124</v>
      </c>
    </row>
    <row r="4043" spans="1:20" s="19" customFormat="1" hidden="1">
      <c r="A4043" s="19">
        <v>720100131</v>
      </c>
      <c r="B4043" s="19">
        <v>20114326</v>
      </c>
      <c r="C4043" s="19" t="s">
        <v>4503</v>
      </c>
      <c r="D4043" s="19" t="s">
        <v>4504</v>
      </c>
      <c r="E4043" s="20">
        <v>40528</v>
      </c>
      <c r="F4043" s="20">
        <v>40633</v>
      </c>
      <c r="G4043" s="19" t="s">
        <v>75</v>
      </c>
      <c r="H4043" s="19" t="s">
        <v>2660</v>
      </c>
      <c r="I4043" s="19" t="s">
        <v>2118</v>
      </c>
      <c r="O4043" s="19" t="s">
        <v>10769</v>
      </c>
      <c r="P4043" s="20"/>
      <c r="R4043" s="19">
        <v>6230</v>
      </c>
      <c r="S4043" s="19" t="str">
        <f>IF(COUNTIF($B$2:B4043,B4043)&gt;1,"重複","")</f>
        <v/>
      </c>
      <c r="T4043" s="19" t="s">
        <v>11124</v>
      </c>
    </row>
    <row r="4044" spans="1:20" s="19" customFormat="1" hidden="1">
      <c r="A4044" s="19">
        <v>720100131</v>
      </c>
      <c r="B4044" s="19">
        <v>20114229</v>
      </c>
      <c r="C4044" s="19" t="s">
        <v>4517</v>
      </c>
      <c r="D4044" s="19" t="s">
        <v>4518</v>
      </c>
      <c r="E4044" s="20">
        <v>40518</v>
      </c>
      <c r="F4044" s="20">
        <v>40633</v>
      </c>
      <c r="G4044" s="19" t="s">
        <v>75</v>
      </c>
      <c r="H4044" s="19" t="s">
        <v>119</v>
      </c>
      <c r="I4044" s="19" t="s">
        <v>4519</v>
      </c>
      <c r="O4044" s="19" t="s">
        <v>10792</v>
      </c>
      <c r="P4044" s="20"/>
      <c r="R4044" s="19">
        <v>6600</v>
      </c>
      <c r="S4044" s="19" t="str">
        <f>IF(COUNTIF($B$2:B4044,B4044)&gt;1,"重複","")</f>
        <v/>
      </c>
      <c r="T4044" s="19" t="s">
        <v>11124</v>
      </c>
    </row>
    <row r="4045" spans="1:20" s="19" customFormat="1" hidden="1">
      <c r="A4045" s="19">
        <v>720100133</v>
      </c>
      <c r="B4045" s="19">
        <v>20114381</v>
      </c>
      <c r="C4045" s="19" t="s">
        <v>4480</v>
      </c>
      <c r="D4045" s="19" t="s">
        <v>4481</v>
      </c>
      <c r="E4045" s="20">
        <v>40571</v>
      </c>
      <c r="F4045" s="20">
        <v>40633</v>
      </c>
      <c r="G4045" s="19" t="s">
        <v>75</v>
      </c>
      <c r="H4045" s="19" t="s">
        <v>33</v>
      </c>
      <c r="I4045" s="19" t="s">
        <v>2614</v>
      </c>
      <c r="O4045" s="19" t="s">
        <v>10770</v>
      </c>
      <c r="P4045" s="20"/>
      <c r="R4045" s="19">
        <v>6600</v>
      </c>
      <c r="S4045" s="19" t="str">
        <f>IF(COUNTIF($B$2:B4045,B4045)&gt;1,"重複","")</f>
        <v/>
      </c>
      <c r="T4045" s="19" t="s">
        <v>11124</v>
      </c>
    </row>
    <row r="4046" spans="1:20" s="19" customFormat="1" hidden="1">
      <c r="A4046" s="19">
        <v>720100134</v>
      </c>
      <c r="B4046" s="19">
        <v>20114390</v>
      </c>
      <c r="C4046" s="19" t="s">
        <v>4472</v>
      </c>
      <c r="D4046" s="19" t="s">
        <v>4473</v>
      </c>
      <c r="E4046" s="20">
        <v>40575</v>
      </c>
      <c r="F4046" s="20">
        <v>40633</v>
      </c>
      <c r="G4046" s="19" t="s">
        <v>75</v>
      </c>
      <c r="H4046" s="19" t="s">
        <v>119</v>
      </c>
      <c r="I4046" s="19" t="s">
        <v>4474</v>
      </c>
      <c r="O4046" s="19" t="s">
        <v>10792</v>
      </c>
      <c r="P4046" s="20"/>
      <c r="R4046" s="19">
        <v>5600</v>
      </c>
      <c r="S4046" s="19" t="str">
        <f>IF(COUNTIF($B$2:B4046,B4046)&gt;1,"重複","")</f>
        <v/>
      </c>
      <c r="T4046" s="19" t="s">
        <v>11124</v>
      </c>
    </row>
    <row r="4047" spans="1:20" s="19" customFormat="1" hidden="1">
      <c r="A4047" s="19">
        <v>720100135</v>
      </c>
      <c r="B4047" s="19">
        <v>20114405</v>
      </c>
      <c r="C4047" s="19" t="s">
        <v>4457</v>
      </c>
      <c r="D4047" s="19" t="s">
        <v>4458</v>
      </c>
      <c r="E4047" s="20">
        <v>40603</v>
      </c>
      <c r="F4047" s="20">
        <v>40633</v>
      </c>
      <c r="G4047" s="19" t="s">
        <v>75</v>
      </c>
      <c r="H4047" s="19" t="s">
        <v>119</v>
      </c>
      <c r="I4047" s="19" t="s">
        <v>4459</v>
      </c>
      <c r="O4047" s="19" t="s">
        <v>10792</v>
      </c>
      <c r="P4047" s="20"/>
      <c r="R4047" s="19">
        <v>6600</v>
      </c>
      <c r="S4047" s="19" t="str">
        <f>IF(COUNTIF($B$2:B4047,B4047)&gt;1,"重複","")</f>
        <v/>
      </c>
      <c r="T4047" s="19" t="s">
        <v>11124</v>
      </c>
    </row>
    <row r="4048" spans="1:20" s="19" customFormat="1" hidden="1">
      <c r="A4048" s="19">
        <v>720100136</v>
      </c>
      <c r="B4048" s="19">
        <v>20114460</v>
      </c>
      <c r="C4048" s="19" t="s">
        <v>3425</v>
      </c>
      <c r="D4048" s="19" t="s">
        <v>3426</v>
      </c>
      <c r="E4048" s="20">
        <v>40513</v>
      </c>
      <c r="F4048" s="20">
        <v>40633</v>
      </c>
      <c r="G4048" s="19" t="s">
        <v>75</v>
      </c>
      <c r="H4048" s="19" t="s">
        <v>43</v>
      </c>
      <c r="I4048" s="19" t="s">
        <v>592</v>
      </c>
      <c r="O4048" s="19" t="s">
        <v>10771</v>
      </c>
      <c r="P4048" s="20">
        <v>41579</v>
      </c>
      <c r="Q4048" s="19" t="s">
        <v>29</v>
      </c>
      <c r="R4048" s="19">
        <v>0</v>
      </c>
      <c r="S4048" s="19" t="str">
        <f>IF(COUNTIF($B$2:B4048,B4048)&gt;1,"重複","")</f>
        <v/>
      </c>
      <c r="T4048" s="19" t="s">
        <v>11124</v>
      </c>
    </row>
    <row r="4049" spans="1:20" s="19" customFormat="1" hidden="1">
      <c r="A4049" s="19">
        <v>720100137</v>
      </c>
      <c r="B4049" s="19">
        <v>20114479</v>
      </c>
      <c r="C4049" s="19" t="s">
        <v>1404</v>
      </c>
      <c r="D4049" s="19" t="s">
        <v>1405</v>
      </c>
      <c r="E4049" s="20">
        <v>40513</v>
      </c>
      <c r="F4049" s="20">
        <v>40633</v>
      </c>
      <c r="G4049" s="19" t="s">
        <v>75</v>
      </c>
      <c r="H4049" s="19" t="s">
        <v>43</v>
      </c>
      <c r="I4049" s="19" t="s">
        <v>731</v>
      </c>
      <c r="O4049" s="19" t="s">
        <v>10771</v>
      </c>
      <c r="P4049" s="20">
        <v>44470</v>
      </c>
      <c r="Q4049" s="19" t="s">
        <v>29</v>
      </c>
      <c r="R4049" s="19">
        <v>5600</v>
      </c>
      <c r="S4049" s="19" t="str">
        <f>IF(COUNTIF($B$2:B4049,B4049)&gt;1,"重複","")</f>
        <v/>
      </c>
      <c r="T4049" s="19" t="s">
        <v>11124</v>
      </c>
    </row>
    <row r="4050" spans="1:20" s="19" customFormat="1" hidden="1">
      <c r="A4050" s="19">
        <v>720100138</v>
      </c>
      <c r="B4050" s="19">
        <v>20114488</v>
      </c>
      <c r="C4050" s="19" t="s">
        <v>377</v>
      </c>
      <c r="D4050" s="19" t="s">
        <v>10484</v>
      </c>
      <c r="E4050" s="20">
        <v>40513</v>
      </c>
      <c r="F4050" s="20">
        <v>40633</v>
      </c>
      <c r="G4050" s="19" t="s">
        <v>75</v>
      </c>
      <c r="H4050" s="19" t="s">
        <v>43</v>
      </c>
      <c r="I4050" s="19" t="s">
        <v>482</v>
      </c>
      <c r="O4050" s="19" t="s">
        <v>10771</v>
      </c>
      <c r="P4050" s="20">
        <v>43739</v>
      </c>
      <c r="Q4050" s="19" t="s">
        <v>29</v>
      </c>
      <c r="R4050" s="19">
        <v>4740</v>
      </c>
      <c r="S4050" s="19" t="str">
        <f>IF(COUNTIF($B$2:B4050,B4050)&gt;1,"重複","")</f>
        <v/>
      </c>
      <c r="T4050" s="19" t="s">
        <v>11124</v>
      </c>
    </row>
    <row r="4051" spans="1:20" s="19" customFormat="1" hidden="1">
      <c r="A4051" s="19">
        <v>720100139</v>
      </c>
      <c r="B4051" s="19">
        <v>20114558</v>
      </c>
      <c r="C4051" s="19" t="s">
        <v>4497</v>
      </c>
      <c r="D4051" s="19" t="s">
        <v>4498</v>
      </c>
      <c r="E4051" s="20">
        <v>40533</v>
      </c>
      <c r="F4051" s="20">
        <v>40633</v>
      </c>
      <c r="G4051" s="19" t="s">
        <v>75</v>
      </c>
      <c r="H4051" s="19" t="s">
        <v>119</v>
      </c>
      <c r="I4051" s="19" t="s">
        <v>4499</v>
      </c>
      <c r="O4051" s="19" t="s">
        <v>10792</v>
      </c>
      <c r="P4051" s="20"/>
      <c r="R4051" s="19">
        <v>6100</v>
      </c>
      <c r="S4051" s="19" t="str">
        <f>IF(COUNTIF($B$2:B4051,B4051)&gt;1,"重複","")</f>
        <v/>
      </c>
      <c r="T4051" s="19" t="s">
        <v>11124</v>
      </c>
    </row>
    <row r="4052" spans="1:20" s="19" customFormat="1" hidden="1">
      <c r="A4052" s="19">
        <v>720100140</v>
      </c>
      <c r="B4052" s="19">
        <v>20114576</v>
      </c>
      <c r="C4052" s="19" t="s">
        <v>4500</v>
      </c>
      <c r="D4052" s="19" t="s">
        <v>4501</v>
      </c>
      <c r="E4052" s="20">
        <v>40532</v>
      </c>
      <c r="F4052" s="20">
        <v>40633</v>
      </c>
      <c r="G4052" s="19" t="s">
        <v>75</v>
      </c>
      <c r="H4052" s="19" t="s">
        <v>76</v>
      </c>
      <c r="I4052" s="19" t="s">
        <v>4502</v>
      </c>
      <c r="O4052" s="19" t="s">
        <v>10776</v>
      </c>
      <c r="P4052" s="20"/>
      <c r="R4052" s="19">
        <v>6600</v>
      </c>
      <c r="S4052" s="19" t="str">
        <f>IF(COUNTIF($B$2:B4052,B4052)&gt;1,"重複","")</f>
        <v/>
      </c>
      <c r="T4052" s="19" t="s">
        <v>11124</v>
      </c>
    </row>
    <row r="4053" spans="1:20" s="19" customFormat="1" hidden="1">
      <c r="A4053" s="19">
        <v>720100141</v>
      </c>
      <c r="B4053" s="19">
        <v>20114585</v>
      </c>
      <c r="C4053" s="19" t="s">
        <v>4485</v>
      </c>
      <c r="D4053" s="19" t="s">
        <v>4486</v>
      </c>
      <c r="E4053" s="20">
        <v>40558</v>
      </c>
      <c r="F4053" s="20">
        <v>40633</v>
      </c>
      <c r="G4053" s="19" t="s">
        <v>75</v>
      </c>
      <c r="H4053" s="19" t="s">
        <v>119</v>
      </c>
      <c r="I4053" s="19" t="s">
        <v>4487</v>
      </c>
      <c r="O4053" s="19" t="s">
        <v>10792</v>
      </c>
      <c r="P4053" s="20"/>
      <c r="R4053" s="19">
        <v>5110</v>
      </c>
      <c r="S4053" s="19" t="str">
        <f>IF(COUNTIF($B$2:B4053,B4053)&gt;1,"重複","")</f>
        <v/>
      </c>
      <c r="T4053" s="19" t="s">
        <v>11124</v>
      </c>
    </row>
    <row r="4054" spans="1:20" s="19" customFormat="1" hidden="1">
      <c r="A4054" s="19">
        <v>720100142</v>
      </c>
      <c r="B4054" s="19">
        <v>20114594</v>
      </c>
      <c r="C4054" s="19" t="s">
        <v>4488</v>
      </c>
      <c r="D4054" s="19" t="s">
        <v>4489</v>
      </c>
      <c r="E4054" s="20">
        <v>40558</v>
      </c>
      <c r="F4054" s="20">
        <v>40633</v>
      </c>
      <c r="G4054" s="19" t="s">
        <v>75</v>
      </c>
      <c r="H4054" s="19" t="s">
        <v>119</v>
      </c>
      <c r="I4054" s="19" t="s">
        <v>4487</v>
      </c>
      <c r="O4054" s="19" t="s">
        <v>10792</v>
      </c>
      <c r="P4054" s="20"/>
      <c r="R4054" s="19">
        <v>5110</v>
      </c>
      <c r="S4054" s="19" t="str">
        <f>IF(COUNTIF($B$2:B4054,B4054)&gt;1,"重複","")</f>
        <v/>
      </c>
      <c r="T4054" s="19" t="s">
        <v>11124</v>
      </c>
    </row>
    <row r="4055" spans="1:20" s="19" customFormat="1" hidden="1">
      <c r="A4055" s="19">
        <v>720100143</v>
      </c>
      <c r="B4055" s="19">
        <v>20114619</v>
      </c>
      <c r="C4055" s="19" t="s">
        <v>50</v>
      </c>
      <c r="D4055" s="19" t="s">
        <v>51</v>
      </c>
      <c r="E4055" s="20">
        <v>40544</v>
      </c>
      <c r="F4055" s="20">
        <v>40633</v>
      </c>
      <c r="G4055" s="19" t="s">
        <v>75</v>
      </c>
      <c r="H4055" s="19" t="s">
        <v>43</v>
      </c>
      <c r="I4055" s="19" t="s">
        <v>150</v>
      </c>
      <c r="O4055" s="19" t="s">
        <v>10771</v>
      </c>
      <c r="P4055" s="20">
        <v>44501</v>
      </c>
      <c r="Q4055" s="19" t="s">
        <v>29</v>
      </c>
      <c r="R4055" s="19">
        <v>6230</v>
      </c>
      <c r="S4055" s="19" t="str">
        <f>IF(COUNTIF($B$2:B4055,B4055)&gt;1,"重複","")</f>
        <v/>
      </c>
      <c r="T4055" s="19" t="s">
        <v>11124</v>
      </c>
    </row>
    <row r="4056" spans="1:20" s="19" customFormat="1" hidden="1">
      <c r="A4056" s="19">
        <v>720100144</v>
      </c>
      <c r="B4056" s="19">
        <v>20114628</v>
      </c>
      <c r="C4056" s="19" t="s">
        <v>4494</v>
      </c>
      <c r="D4056" s="19" t="s">
        <v>4495</v>
      </c>
      <c r="E4056" s="20">
        <v>40544</v>
      </c>
      <c r="F4056" s="20">
        <v>40633</v>
      </c>
      <c r="G4056" s="19" t="s">
        <v>75</v>
      </c>
      <c r="H4056" s="19" t="s">
        <v>43</v>
      </c>
      <c r="I4056" s="19" t="s">
        <v>4496</v>
      </c>
      <c r="O4056" s="19" t="s">
        <v>10771</v>
      </c>
      <c r="P4056" s="20"/>
      <c r="R4056" s="19">
        <v>5600</v>
      </c>
      <c r="S4056" s="19" t="str">
        <f>IF(COUNTIF($B$2:B4056,B4056)&gt;1,"重複","")</f>
        <v/>
      </c>
      <c r="T4056" s="19" t="s">
        <v>11124</v>
      </c>
    </row>
    <row r="4057" spans="1:20" s="19" customFormat="1" hidden="1">
      <c r="A4057" s="19">
        <v>720100145</v>
      </c>
      <c r="B4057" s="19">
        <v>20114637</v>
      </c>
      <c r="C4057" s="19" t="s">
        <v>13719</v>
      </c>
      <c r="D4057" s="19" t="s">
        <v>13720</v>
      </c>
      <c r="E4057" s="20">
        <v>40544</v>
      </c>
      <c r="F4057" s="20">
        <v>40633</v>
      </c>
      <c r="G4057" s="19" t="s">
        <v>12416</v>
      </c>
      <c r="H4057" s="19" t="s">
        <v>43</v>
      </c>
      <c r="I4057" s="19" t="s">
        <v>13721</v>
      </c>
      <c r="O4057" s="19" t="s">
        <v>10771</v>
      </c>
      <c r="P4057" s="20"/>
      <c r="R4057" s="19">
        <v>0</v>
      </c>
      <c r="S4057" s="19" t="str">
        <f>IF(COUNTIF($B$2:B4057,B4057)&gt;1,"重複","")</f>
        <v/>
      </c>
      <c r="T4057" s="19" t="s">
        <v>12418</v>
      </c>
    </row>
    <row r="4058" spans="1:20" s="19" customFormat="1" hidden="1">
      <c r="A4058" s="19">
        <v>720100146</v>
      </c>
      <c r="B4058" s="19">
        <v>20114716</v>
      </c>
      <c r="C4058" s="19" t="s">
        <v>4475</v>
      </c>
      <c r="D4058" s="19" t="s">
        <v>4476</v>
      </c>
      <c r="E4058" s="20">
        <v>40575</v>
      </c>
      <c r="F4058" s="20">
        <v>40633</v>
      </c>
      <c r="G4058" s="19" t="s">
        <v>75</v>
      </c>
      <c r="H4058" s="19" t="s">
        <v>119</v>
      </c>
      <c r="I4058" s="19" t="s">
        <v>4477</v>
      </c>
      <c r="O4058" s="19" t="s">
        <v>10792</v>
      </c>
      <c r="P4058" s="20"/>
      <c r="R4058" s="19">
        <v>6600</v>
      </c>
      <c r="S4058" s="19" t="str">
        <f>IF(COUNTIF($B$2:B4058,B4058)&gt;1,"重複","")</f>
        <v/>
      </c>
      <c r="T4058" s="19" t="s">
        <v>11124</v>
      </c>
    </row>
    <row r="4059" spans="1:20" s="19" customFormat="1" hidden="1">
      <c r="A4059" s="19">
        <v>720100148</v>
      </c>
      <c r="B4059" s="19">
        <v>20114743</v>
      </c>
      <c r="C4059" s="19" t="s">
        <v>13722</v>
      </c>
      <c r="D4059" s="19" t="s">
        <v>13723</v>
      </c>
      <c r="E4059" s="20">
        <v>40560</v>
      </c>
      <c r="F4059" s="20">
        <v>40633</v>
      </c>
      <c r="G4059" s="19" t="s">
        <v>12416</v>
      </c>
      <c r="H4059" s="19" t="s">
        <v>43</v>
      </c>
      <c r="I4059" s="19" t="s">
        <v>13724</v>
      </c>
      <c r="O4059" s="19" t="s">
        <v>10771</v>
      </c>
      <c r="P4059" s="20"/>
      <c r="R4059" s="19">
        <v>0</v>
      </c>
      <c r="S4059" s="19" t="str">
        <f>IF(COUNTIF($B$2:B4059,B4059)&gt;1,"重複","")</f>
        <v/>
      </c>
      <c r="T4059" s="19" t="s">
        <v>12418</v>
      </c>
    </row>
    <row r="4060" spans="1:20" s="19" customFormat="1" hidden="1">
      <c r="A4060" s="19">
        <v>720100149</v>
      </c>
      <c r="B4060" s="19">
        <v>20114752</v>
      </c>
      <c r="C4060" s="19" t="s">
        <v>3790</v>
      </c>
      <c r="D4060" s="19" t="s">
        <v>3791</v>
      </c>
      <c r="E4060" s="20">
        <v>40560</v>
      </c>
      <c r="F4060" s="20">
        <v>40633</v>
      </c>
      <c r="G4060" s="19" t="s">
        <v>75</v>
      </c>
      <c r="H4060" s="19" t="s">
        <v>43</v>
      </c>
      <c r="I4060" s="19" t="s">
        <v>511</v>
      </c>
      <c r="O4060" s="19" t="s">
        <v>10771</v>
      </c>
      <c r="P4060" s="20"/>
      <c r="R4060" s="19">
        <v>6100</v>
      </c>
      <c r="S4060" s="19" t="str">
        <f>IF(COUNTIF($B$2:B4060,B4060)&gt;1,"重複","")</f>
        <v/>
      </c>
      <c r="T4060" s="19" t="s">
        <v>11124</v>
      </c>
    </row>
    <row r="4061" spans="1:20" s="19" customFormat="1" hidden="1">
      <c r="A4061" s="19">
        <v>720100150</v>
      </c>
      <c r="B4061" s="19">
        <v>20114761</v>
      </c>
      <c r="C4061" s="19" t="s">
        <v>4460</v>
      </c>
      <c r="D4061" s="19" t="s">
        <v>4461</v>
      </c>
      <c r="E4061" s="20">
        <v>40603</v>
      </c>
      <c r="F4061" s="20">
        <v>40633</v>
      </c>
      <c r="G4061" s="19" t="s">
        <v>75</v>
      </c>
      <c r="H4061" s="19" t="s">
        <v>76</v>
      </c>
      <c r="I4061" s="19" t="s">
        <v>395</v>
      </c>
      <c r="O4061" s="19" t="s">
        <v>10776</v>
      </c>
      <c r="P4061" s="20"/>
      <c r="R4061" s="19">
        <v>6600</v>
      </c>
      <c r="S4061" s="19" t="str">
        <f>IF(COUNTIF($B$2:B4061,B4061)&gt;1,"重複","")</f>
        <v/>
      </c>
      <c r="T4061" s="19" t="s">
        <v>11124</v>
      </c>
    </row>
    <row r="4062" spans="1:20" s="19" customFormat="1" hidden="1">
      <c r="A4062" s="19">
        <v>720100151</v>
      </c>
      <c r="B4062" s="19">
        <v>20114771</v>
      </c>
      <c r="C4062" s="19" t="s">
        <v>3798</v>
      </c>
      <c r="D4062" s="19" t="s">
        <v>3799</v>
      </c>
      <c r="E4062" s="20">
        <v>40575</v>
      </c>
      <c r="F4062" s="20">
        <v>40633</v>
      </c>
      <c r="G4062" s="19" t="s">
        <v>75</v>
      </c>
      <c r="H4062" s="19" t="s">
        <v>43</v>
      </c>
      <c r="I4062" s="19" t="s">
        <v>5080</v>
      </c>
      <c r="O4062" s="19" t="s">
        <v>10771</v>
      </c>
      <c r="P4062" s="20"/>
      <c r="R4062" s="19">
        <v>5230</v>
      </c>
      <c r="S4062" s="19" t="str">
        <f>IF(COUNTIF($B$2:B4062,B4062)&gt;1,"重複","")</f>
        <v/>
      </c>
      <c r="T4062" s="19" t="s">
        <v>11124</v>
      </c>
    </row>
    <row r="4063" spans="1:20" s="19" customFormat="1" hidden="1">
      <c r="A4063" s="19">
        <v>720100152</v>
      </c>
      <c r="B4063" s="19">
        <v>20114780</v>
      </c>
      <c r="C4063" s="19" t="s">
        <v>4478</v>
      </c>
      <c r="D4063" s="19" t="s">
        <v>4479</v>
      </c>
      <c r="E4063" s="20">
        <v>40575</v>
      </c>
      <c r="F4063" s="20">
        <v>40633</v>
      </c>
      <c r="G4063" s="19" t="s">
        <v>75</v>
      </c>
      <c r="H4063" s="19" t="s">
        <v>43</v>
      </c>
      <c r="I4063" s="19" t="s">
        <v>489</v>
      </c>
      <c r="O4063" s="19" t="s">
        <v>10771</v>
      </c>
      <c r="P4063" s="20"/>
      <c r="R4063" s="19">
        <v>6100</v>
      </c>
      <c r="S4063" s="19" t="str">
        <f>IF(COUNTIF($B$2:B4063,B4063)&gt;1,"重複","")</f>
        <v/>
      </c>
      <c r="T4063" s="19" t="s">
        <v>11124</v>
      </c>
    </row>
    <row r="4064" spans="1:20" s="19" customFormat="1" hidden="1">
      <c r="A4064" s="19">
        <v>720100153</v>
      </c>
      <c r="B4064" s="19">
        <v>20114804</v>
      </c>
      <c r="C4064" s="19" t="s">
        <v>4482</v>
      </c>
      <c r="D4064" s="19" t="s">
        <v>4483</v>
      </c>
      <c r="E4064" s="20">
        <v>40568</v>
      </c>
      <c r="F4064" s="20">
        <v>40633</v>
      </c>
      <c r="G4064" s="19" t="s">
        <v>75</v>
      </c>
      <c r="H4064" s="19" t="s">
        <v>104</v>
      </c>
      <c r="I4064" s="19" t="s">
        <v>4484</v>
      </c>
      <c r="O4064" s="19" t="s">
        <v>10805</v>
      </c>
      <c r="P4064" s="20"/>
      <c r="R4064" s="19">
        <v>2380</v>
      </c>
      <c r="S4064" s="19" t="str">
        <f>IF(COUNTIF($B$2:B4064,B4064)&gt;1,"重複","")</f>
        <v/>
      </c>
      <c r="T4064" s="19" t="s">
        <v>11124</v>
      </c>
    </row>
    <row r="4065" spans="1:20" s="19" customFormat="1" hidden="1">
      <c r="A4065" s="19">
        <v>720100154</v>
      </c>
      <c r="B4065" s="19">
        <v>20114813</v>
      </c>
      <c r="C4065" s="19" t="s">
        <v>4466</v>
      </c>
      <c r="D4065" s="19" t="s">
        <v>4467</v>
      </c>
      <c r="E4065" s="20">
        <v>40583</v>
      </c>
      <c r="F4065" s="20">
        <v>40633</v>
      </c>
      <c r="G4065" s="19" t="s">
        <v>75</v>
      </c>
      <c r="H4065" s="19" t="s">
        <v>76</v>
      </c>
      <c r="I4065" s="19" t="s">
        <v>4454</v>
      </c>
      <c r="O4065" s="19" t="s">
        <v>10776</v>
      </c>
      <c r="P4065" s="20"/>
      <c r="R4065" s="19">
        <v>5110</v>
      </c>
      <c r="S4065" s="19" t="str">
        <f>IF(COUNTIF($B$2:B4065,B4065)&gt;1,"重複","")</f>
        <v/>
      </c>
      <c r="T4065" s="19" t="s">
        <v>11124</v>
      </c>
    </row>
    <row r="4066" spans="1:20" s="19" customFormat="1" hidden="1">
      <c r="A4066" s="19">
        <v>720100155</v>
      </c>
      <c r="B4066" s="19">
        <v>20114822</v>
      </c>
      <c r="C4066" s="19" t="s">
        <v>4468</v>
      </c>
      <c r="D4066" s="19" t="s">
        <v>4469</v>
      </c>
      <c r="E4066" s="20">
        <v>40583</v>
      </c>
      <c r="F4066" s="20">
        <v>40633</v>
      </c>
      <c r="G4066" s="19" t="s">
        <v>75</v>
      </c>
      <c r="H4066" s="19" t="s">
        <v>76</v>
      </c>
      <c r="I4066" s="19" t="s">
        <v>4454</v>
      </c>
      <c r="O4066" s="19" t="s">
        <v>10776</v>
      </c>
      <c r="P4066" s="20"/>
      <c r="R4066" s="19">
        <v>6100</v>
      </c>
      <c r="S4066" s="19" t="str">
        <f>IF(COUNTIF($B$2:B4066,B4066)&gt;1,"重複","")</f>
        <v/>
      </c>
      <c r="T4066" s="19" t="s">
        <v>11124</v>
      </c>
    </row>
    <row r="4067" spans="1:20" s="19" customFormat="1" hidden="1">
      <c r="A4067" s="19">
        <v>720100156</v>
      </c>
      <c r="B4067" s="19">
        <v>20114841</v>
      </c>
      <c r="C4067" s="19" t="s">
        <v>4464</v>
      </c>
      <c r="D4067" s="19" t="s">
        <v>4465</v>
      </c>
      <c r="E4067" s="20">
        <v>40588</v>
      </c>
      <c r="F4067" s="20">
        <v>40633</v>
      </c>
      <c r="G4067" s="19" t="s">
        <v>75</v>
      </c>
      <c r="H4067" s="19" t="s">
        <v>43</v>
      </c>
      <c r="I4067" s="19" t="s">
        <v>1489</v>
      </c>
      <c r="O4067" s="19" t="s">
        <v>10771</v>
      </c>
      <c r="P4067" s="20"/>
      <c r="R4067" s="19">
        <v>4190</v>
      </c>
      <c r="S4067" s="19" t="str">
        <f>IF(COUNTIF($B$2:B4067,B4067)&gt;1,"重複","")</f>
        <v/>
      </c>
      <c r="T4067" s="19" t="s">
        <v>11124</v>
      </c>
    </row>
    <row r="4068" spans="1:20" s="19" customFormat="1" hidden="1">
      <c r="A4068" s="19">
        <v>720106772</v>
      </c>
      <c r="B4068" s="19">
        <v>20192592</v>
      </c>
      <c r="C4068" s="19" t="s">
        <v>10495</v>
      </c>
      <c r="D4068" s="19" t="s">
        <v>10496</v>
      </c>
      <c r="E4068" s="20">
        <v>43739</v>
      </c>
      <c r="F4068" s="20">
        <v>43921</v>
      </c>
      <c r="G4068" s="19" t="s">
        <v>75</v>
      </c>
      <c r="H4068" s="19" t="s">
        <v>125</v>
      </c>
      <c r="I4068" s="19" t="s">
        <v>1542</v>
      </c>
      <c r="O4068" s="19" t="s">
        <v>10764</v>
      </c>
      <c r="P4068" s="20">
        <v>44470</v>
      </c>
      <c r="Q4068" s="19" t="s">
        <v>29</v>
      </c>
      <c r="R4068" s="19">
        <v>6230</v>
      </c>
      <c r="S4068" s="19" t="str">
        <f>IF(COUNTIF($B$2:B4068,B4068)&gt;1,"重複","")</f>
        <v/>
      </c>
      <c r="T4068" s="19" t="s">
        <v>11124</v>
      </c>
    </row>
    <row r="4069" spans="1:20" s="19" customFormat="1" hidden="1">
      <c r="A4069" s="19">
        <v>720110001</v>
      </c>
      <c r="B4069" s="19">
        <v>20114869</v>
      </c>
      <c r="C4069" s="19" t="s">
        <v>1932</v>
      </c>
      <c r="D4069" s="19" t="s">
        <v>1933</v>
      </c>
      <c r="E4069" s="20">
        <v>40644</v>
      </c>
      <c r="F4069" s="20">
        <v>40999</v>
      </c>
      <c r="G4069" s="19" t="s">
        <v>75</v>
      </c>
      <c r="H4069" s="19" t="s">
        <v>33</v>
      </c>
      <c r="I4069" s="19" t="s">
        <v>1934</v>
      </c>
      <c r="O4069" s="19" t="s">
        <v>10770</v>
      </c>
      <c r="P4069" s="20">
        <v>41374</v>
      </c>
      <c r="Q4069" s="19" t="s">
        <v>29</v>
      </c>
      <c r="R4069" s="19">
        <v>6230</v>
      </c>
      <c r="S4069" s="19" t="str">
        <f>IF(COUNTIF($B$2:B4069,B4069)&gt;1,"重複","")</f>
        <v/>
      </c>
      <c r="T4069" s="19" t="s">
        <v>11124</v>
      </c>
    </row>
    <row r="4070" spans="1:20" s="19" customFormat="1" hidden="1">
      <c r="A4070" s="19">
        <v>720110002</v>
      </c>
      <c r="B4070" s="19">
        <v>20114878</v>
      </c>
      <c r="C4070" s="19" t="s">
        <v>4392</v>
      </c>
      <c r="D4070" s="19" t="s">
        <v>4393</v>
      </c>
      <c r="E4070" s="20">
        <v>40644</v>
      </c>
      <c r="F4070" s="20">
        <v>40999</v>
      </c>
      <c r="G4070" s="19" t="s">
        <v>75</v>
      </c>
      <c r="H4070" s="19" t="s">
        <v>33</v>
      </c>
      <c r="I4070" s="19" t="s">
        <v>1278</v>
      </c>
      <c r="J4070" s="19" t="s">
        <v>2907</v>
      </c>
      <c r="O4070" s="19" t="s">
        <v>10770</v>
      </c>
      <c r="P4070" s="20"/>
      <c r="R4070" s="19">
        <v>4740</v>
      </c>
      <c r="S4070" s="19" t="str">
        <f>IF(COUNTIF($B$2:B4070,B4070)&gt;1,"重複","")</f>
        <v/>
      </c>
      <c r="T4070" s="19" t="s">
        <v>11124</v>
      </c>
    </row>
    <row r="4071" spans="1:20" s="19" customFormat="1" hidden="1">
      <c r="A4071" s="19">
        <v>720110003</v>
      </c>
      <c r="B4071" s="19">
        <v>20114887</v>
      </c>
      <c r="C4071" s="19" t="s">
        <v>4394</v>
      </c>
      <c r="D4071" s="19" t="s">
        <v>4395</v>
      </c>
      <c r="E4071" s="20">
        <v>40644</v>
      </c>
      <c r="F4071" s="20">
        <v>40999</v>
      </c>
      <c r="G4071" s="19" t="s">
        <v>75</v>
      </c>
      <c r="H4071" s="19" t="s">
        <v>33</v>
      </c>
      <c r="I4071" s="19" t="s">
        <v>1278</v>
      </c>
      <c r="J4071" s="19" t="s">
        <v>2907</v>
      </c>
      <c r="O4071" s="19" t="s">
        <v>10770</v>
      </c>
      <c r="P4071" s="20"/>
      <c r="R4071" s="19">
        <v>4190</v>
      </c>
      <c r="S4071" s="19" t="str">
        <f>IF(COUNTIF($B$2:B4071,B4071)&gt;1,"重複","")</f>
        <v/>
      </c>
      <c r="T4071" s="19" t="s">
        <v>11124</v>
      </c>
    </row>
    <row r="4072" spans="1:20" s="19" customFormat="1" hidden="1">
      <c r="A4072" s="19">
        <v>720110004</v>
      </c>
      <c r="B4072" s="19">
        <v>20114901</v>
      </c>
      <c r="C4072" s="19" t="s">
        <v>4396</v>
      </c>
      <c r="D4072" s="19" t="s">
        <v>4397</v>
      </c>
      <c r="E4072" s="20">
        <v>40644</v>
      </c>
      <c r="F4072" s="20">
        <v>40999</v>
      </c>
      <c r="G4072" s="19" t="s">
        <v>75</v>
      </c>
      <c r="H4072" s="19" t="s">
        <v>119</v>
      </c>
      <c r="I4072" s="19" t="s">
        <v>4398</v>
      </c>
      <c r="O4072" s="19" t="s">
        <v>10792</v>
      </c>
      <c r="P4072" s="20"/>
      <c r="R4072" s="19">
        <v>5600</v>
      </c>
      <c r="S4072" s="19" t="str">
        <f>IF(COUNTIF($B$2:B4072,B4072)&gt;1,"重複","")</f>
        <v/>
      </c>
      <c r="T4072" s="19" t="s">
        <v>11124</v>
      </c>
    </row>
    <row r="4073" spans="1:20" s="19" customFormat="1" hidden="1">
      <c r="A4073" s="19">
        <v>720110005</v>
      </c>
      <c r="B4073" s="19">
        <v>20114911</v>
      </c>
      <c r="C4073" s="19" t="s">
        <v>4399</v>
      </c>
      <c r="D4073" s="19" t="s">
        <v>4400</v>
      </c>
      <c r="E4073" s="20">
        <v>40644</v>
      </c>
      <c r="F4073" s="20">
        <v>40999</v>
      </c>
      <c r="G4073" s="19" t="s">
        <v>75</v>
      </c>
      <c r="H4073" s="19" t="s">
        <v>119</v>
      </c>
      <c r="I4073" s="19" t="s">
        <v>4398</v>
      </c>
      <c r="O4073" s="19" t="s">
        <v>10792</v>
      </c>
      <c r="P4073" s="20"/>
      <c r="R4073" s="19">
        <v>6100</v>
      </c>
      <c r="S4073" s="19" t="str">
        <f>IF(COUNTIF($B$2:B4073,B4073)&gt;1,"重複","")</f>
        <v/>
      </c>
      <c r="T4073" s="19" t="s">
        <v>11124</v>
      </c>
    </row>
    <row r="4074" spans="1:20" s="19" customFormat="1" hidden="1">
      <c r="A4074" s="19">
        <v>720110006</v>
      </c>
      <c r="B4074" s="19">
        <v>20114920</v>
      </c>
      <c r="C4074" s="19" t="s">
        <v>4401</v>
      </c>
      <c r="D4074" s="19" t="s">
        <v>4402</v>
      </c>
      <c r="E4074" s="20">
        <v>40644</v>
      </c>
      <c r="F4074" s="20">
        <v>40999</v>
      </c>
      <c r="G4074" s="19" t="s">
        <v>75</v>
      </c>
      <c r="H4074" s="19" t="s">
        <v>119</v>
      </c>
      <c r="I4074" s="19" t="s">
        <v>4403</v>
      </c>
      <c r="O4074" s="19" t="s">
        <v>10792</v>
      </c>
      <c r="P4074" s="20"/>
      <c r="R4074" s="19">
        <v>6600</v>
      </c>
      <c r="S4074" s="19" t="str">
        <f>IF(COUNTIF($B$2:B4074,B4074)&gt;1,"重複","")</f>
        <v/>
      </c>
      <c r="T4074" s="19" t="s">
        <v>11124</v>
      </c>
    </row>
    <row r="4075" spans="1:20" s="19" customFormat="1" hidden="1">
      <c r="A4075" s="19">
        <v>720110007</v>
      </c>
      <c r="B4075" s="19">
        <v>20115544</v>
      </c>
      <c r="C4075" s="19" t="s">
        <v>4404</v>
      </c>
      <c r="D4075" s="19" t="s">
        <v>4405</v>
      </c>
      <c r="E4075" s="20">
        <v>40644</v>
      </c>
      <c r="F4075" s="20">
        <v>40999</v>
      </c>
      <c r="G4075" s="19" t="s">
        <v>75</v>
      </c>
      <c r="H4075" s="19" t="s">
        <v>119</v>
      </c>
      <c r="I4075" s="19" t="s">
        <v>4406</v>
      </c>
      <c r="O4075" s="19" t="s">
        <v>10792</v>
      </c>
      <c r="P4075" s="20"/>
      <c r="R4075" s="19">
        <v>6100</v>
      </c>
      <c r="S4075" s="19" t="str">
        <f>IF(COUNTIF($B$2:B4075,B4075)&gt;1,"重複","")</f>
        <v/>
      </c>
      <c r="T4075" s="19" t="s">
        <v>11124</v>
      </c>
    </row>
    <row r="4076" spans="1:20" s="19" customFormat="1" hidden="1">
      <c r="A4076" s="19">
        <v>720110008</v>
      </c>
      <c r="B4076" s="19">
        <v>20115553</v>
      </c>
      <c r="C4076" s="19" t="s">
        <v>2439</v>
      </c>
      <c r="D4076" s="19" t="s">
        <v>2440</v>
      </c>
      <c r="E4076" s="20">
        <v>44663</v>
      </c>
      <c r="F4076" s="20">
        <v>45016</v>
      </c>
      <c r="G4076" s="19" t="s">
        <v>75</v>
      </c>
      <c r="H4076" s="19" t="s">
        <v>125</v>
      </c>
      <c r="I4076" s="19" t="s">
        <v>10631</v>
      </c>
      <c r="O4076" s="19" t="s">
        <v>10764</v>
      </c>
      <c r="P4076" s="21">
        <v>44663</v>
      </c>
      <c r="Q4076" s="19" t="s">
        <v>29</v>
      </c>
      <c r="R4076" s="19">
        <v>5730</v>
      </c>
      <c r="S4076" s="19" t="str">
        <f>IF(COUNTIF($B$2:B4076,B4076)&gt;1,"重複","")</f>
        <v/>
      </c>
      <c r="T4076" s="19" t="s">
        <v>11124</v>
      </c>
    </row>
    <row r="4077" spans="1:20" s="19" customFormat="1" hidden="1">
      <c r="A4077" s="19">
        <v>720110009</v>
      </c>
      <c r="B4077" s="19">
        <v>20115562</v>
      </c>
      <c r="C4077" s="19" t="s">
        <v>13725</v>
      </c>
      <c r="D4077" s="19" t="s">
        <v>13726</v>
      </c>
      <c r="E4077" s="20">
        <v>40644</v>
      </c>
      <c r="F4077" s="20">
        <v>40999</v>
      </c>
      <c r="G4077" s="19" t="s">
        <v>12416</v>
      </c>
      <c r="H4077" s="19" t="s">
        <v>119</v>
      </c>
      <c r="I4077" s="19" t="s">
        <v>2455</v>
      </c>
      <c r="O4077" s="19" t="s">
        <v>10792</v>
      </c>
      <c r="P4077" s="20"/>
      <c r="R4077" s="19">
        <v>0</v>
      </c>
      <c r="S4077" s="19" t="str">
        <f>IF(COUNTIF($B$2:B4077,B4077)&gt;1,"重複","")</f>
        <v/>
      </c>
      <c r="T4077" s="19" t="s">
        <v>12418</v>
      </c>
    </row>
    <row r="4078" spans="1:20" s="19" customFormat="1" hidden="1">
      <c r="A4078" s="19">
        <v>720110010</v>
      </c>
      <c r="B4078" s="19">
        <v>20115571</v>
      </c>
      <c r="C4078" s="19" t="s">
        <v>3195</v>
      </c>
      <c r="D4078" s="19" t="s">
        <v>3196</v>
      </c>
      <c r="E4078" s="20">
        <v>40644</v>
      </c>
      <c r="F4078" s="20">
        <v>40999</v>
      </c>
      <c r="G4078" s="19" t="s">
        <v>75</v>
      </c>
      <c r="H4078" s="19" t="s">
        <v>119</v>
      </c>
      <c r="I4078" s="19" t="s">
        <v>3197</v>
      </c>
      <c r="O4078" s="19" t="s">
        <v>10792</v>
      </c>
      <c r="P4078" s="20">
        <v>41761</v>
      </c>
      <c r="Q4078" s="19" t="s">
        <v>29</v>
      </c>
      <c r="R4078" s="19">
        <v>6600</v>
      </c>
      <c r="S4078" s="19" t="str">
        <f>IF(COUNTIF($B$2:B4078,B4078)&gt;1,"重複","")</f>
        <v/>
      </c>
      <c r="T4078" s="19" t="s">
        <v>11124</v>
      </c>
    </row>
    <row r="4079" spans="1:20" s="19" customFormat="1" hidden="1">
      <c r="A4079" s="19">
        <v>720110011</v>
      </c>
      <c r="B4079" s="19">
        <v>20115581</v>
      </c>
      <c r="C4079" s="19" t="s">
        <v>4407</v>
      </c>
      <c r="D4079" s="19" t="s">
        <v>4408</v>
      </c>
      <c r="E4079" s="20">
        <v>40644</v>
      </c>
      <c r="F4079" s="20">
        <v>40999</v>
      </c>
      <c r="G4079" s="19" t="s">
        <v>75</v>
      </c>
      <c r="H4079" s="19" t="s">
        <v>119</v>
      </c>
      <c r="I4079" s="19" t="s">
        <v>4409</v>
      </c>
      <c r="J4079" s="19" t="s">
        <v>4410</v>
      </c>
      <c r="O4079" s="19" t="s">
        <v>10792</v>
      </c>
      <c r="P4079" s="20"/>
      <c r="R4079" s="19">
        <v>4740</v>
      </c>
      <c r="S4079" s="19" t="str">
        <f>IF(COUNTIF($B$2:B4079,B4079)&gt;1,"重複","")</f>
        <v/>
      </c>
      <c r="T4079" s="19" t="s">
        <v>11124</v>
      </c>
    </row>
    <row r="4080" spans="1:20" s="19" customFormat="1" hidden="1">
      <c r="A4080" s="19">
        <v>720110012</v>
      </c>
      <c r="B4080" s="19">
        <v>20115590</v>
      </c>
      <c r="C4080" s="19" t="s">
        <v>4411</v>
      </c>
      <c r="D4080" s="19" t="s">
        <v>4412</v>
      </c>
      <c r="E4080" s="20">
        <v>40644</v>
      </c>
      <c r="F4080" s="20">
        <v>40999</v>
      </c>
      <c r="G4080" s="19" t="s">
        <v>75</v>
      </c>
      <c r="H4080" s="19" t="s">
        <v>119</v>
      </c>
      <c r="I4080" s="19" t="s">
        <v>220</v>
      </c>
      <c r="O4080" s="19" t="s">
        <v>10792</v>
      </c>
      <c r="P4080" s="20"/>
      <c r="R4080" s="19">
        <v>6230</v>
      </c>
      <c r="S4080" s="19" t="str">
        <f>IF(COUNTIF($B$2:B4080,B4080)&gt;1,"重複","")</f>
        <v/>
      </c>
      <c r="T4080" s="19" t="s">
        <v>11124</v>
      </c>
    </row>
    <row r="4081" spans="1:20" s="19" customFormat="1" hidden="1">
      <c r="A4081" s="19">
        <v>720110013</v>
      </c>
      <c r="B4081" s="19">
        <v>20121217</v>
      </c>
      <c r="C4081" s="19" t="s">
        <v>342</v>
      </c>
      <c r="D4081" s="19" t="s">
        <v>343</v>
      </c>
      <c r="E4081" s="20">
        <v>40821</v>
      </c>
      <c r="F4081" s="20">
        <v>40999</v>
      </c>
      <c r="G4081" s="19" t="s">
        <v>75</v>
      </c>
      <c r="H4081" s="19" t="s">
        <v>119</v>
      </c>
      <c r="I4081" s="19" t="s">
        <v>10863</v>
      </c>
      <c r="O4081" s="19" t="s">
        <v>10792</v>
      </c>
      <c r="P4081" s="20">
        <v>41374</v>
      </c>
      <c r="Q4081" s="19" t="s">
        <v>29</v>
      </c>
      <c r="R4081" s="19">
        <v>6230</v>
      </c>
      <c r="S4081" s="19" t="str">
        <f>IF(COUNTIF($B$2:B4081,B4081)&gt;1,"重複","")</f>
        <v/>
      </c>
      <c r="T4081" s="19" t="s">
        <v>11124</v>
      </c>
    </row>
    <row r="4082" spans="1:20" s="19" customFormat="1" hidden="1">
      <c r="A4082" s="19">
        <v>720110013</v>
      </c>
      <c r="B4082" s="19">
        <v>20115605</v>
      </c>
      <c r="C4082" s="19" t="s">
        <v>342</v>
      </c>
      <c r="D4082" s="19" t="s">
        <v>343</v>
      </c>
      <c r="E4082" s="20">
        <v>40644</v>
      </c>
      <c r="F4082" s="20">
        <v>40999</v>
      </c>
      <c r="G4082" s="19" t="s">
        <v>75</v>
      </c>
      <c r="H4082" s="19" t="s">
        <v>69</v>
      </c>
      <c r="I4082" s="19" t="s">
        <v>11075</v>
      </c>
      <c r="J4082" s="19" t="s">
        <v>11076</v>
      </c>
      <c r="O4082" s="19" t="s">
        <v>10801</v>
      </c>
      <c r="P4082" s="20">
        <v>43003</v>
      </c>
      <c r="Q4082" s="19" t="s">
        <v>29</v>
      </c>
      <c r="R4082" s="19">
        <v>6230</v>
      </c>
      <c r="S4082" s="19" t="str">
        <f>IF(COUNTIF($B$2:B4082,B4082)&gt;1,"重複","")</f>
        <v/>
      </c>
      <c r="T4082" s="19" t="s">
        <v>11124</v>
      </c>
    </row>
    <row r="4083" spans="1:20" s="19" customFormat="1" hidden="1">
      <c r="A4083" s="19">
        <v>720110014</v>
      </c>
      <c r="B4083" s="19">
        <v>20115623</v>
      </c>
      <c r="C4083" s="19" t="s">
        <v>13727</v>
      </c>
      <c r="D4083" s="19" t="s">
        <v>13728</v>
      </c>
      <c r="E4083" s="20">
        <v>40644</v>
      </c>
      <c r="F4083" s="20">
        <v>40999</v>
      </c>
      <c r="G4083" s="19" t="s">
        <v>12416</v>
      </c>
      <c r="H4083" s="19" t="s">
        <v>1545</v>
      </c>
      <c r="I4083" s="19" t="s">
        <v>11041</v>
      </c>
      <c r="O4083" s="19" t="s">
        <v>10772</v>
      </c>
      <c r="P4083" s="20"/>
      <c r="R4083" s="19">
        <v>0</v>
      </c>
      <c r="S4083" s="19" t="str">
        <f>IF(COUNTIF($B$2:B4083,B4083)&gt;1,"重複","")</f>
        <v/>
      </c>
      <c r="T4083" s="19" t="s">
        <v>12418</v>
      </c>
    </row>
    <row r="4084" spans="1:20" s="19" customFormat="1" hidden="1">
      <c r="A4084" s="19">
        <v>720110015</v>
      </c>
      <c r="B4084" s="19">
        <v>20115632</v>
      </c>
      <c r="C4084" s="19" t="s">
        <v>13729</v>
      </c>
      <c r="D4084" s="19" t="s">
        <v>13730</v>
      </c>
      <c r="E4084" s="20">
        <v>40644</v>
      </c>
      <c r="F4084" s="20">
        <v>40999</v>
      </c>
      <c r="G4084" s="19" t="s">
        <v>12416</v>
      </c>
      <c r="H4084" s="19" t="s">
        <v>1545</v>
      </c>
      <c r="I4084" s="19" t="s">
        <v>13731</v>
      </c>
      <c r="O4084" s="19" t="s">
        <v>10772</v>
      </c>
      <c r="P4084" s="20"/>
      <c r="R4084" s="19">
        <v>0</v>
      </c>
      <c r="S4084" s="19" t="str">
        <f>IF(COUNTIF($B$2:B4084,B4084)&gt;1,"重複","")</f>
        <v/>
      </c>
      <c r="T4084" s="19" t="s">
        <v>12418</v>
      </c>
    </row>
    <row r="4085" spans="1:20" s="19" customFormat="1" hidden="1">
      <c r="A4085" s="19">
        <v>720110016</v>
      </c>
      <c r="B4085" s="19">
        <v>20115641</v>
      </c>
      <c r="C4085" s="19" t="s">
        <v>13732</v>
      </c>
      <c r="D4085" s="19" t="s">
        <v>13733</v>
      </c>
      <c r="E4085" s="20">
        <v>40644</v>
      </c>
      <c r="F4085" s="20">
        <v>40999</v>
      </c>
      <c r="G4085" s="19" t="s">
        <v>12416</v>
      </c>
      <c r="H4085" s="19" t="s">
        <v>1545</v>
      </c>
      <c r="I4085" s="19" t="s">
        <v>11041</v>
      </c>
      <c r="O4085" s="19" t="s">
        <v>10772</v>
      </c>
      <c r="P4085" s="20"/>
      <c r="R4085" s="19">
        <v>0</v>
      </c>
      <c r="S4085" s="19" t="str">
        <f>IF(COUNTIF($B$2:B4085,B4085)&gt;1,"重複","")</f>
        <v/>
      </c>
      <c r="T4085" s="19" t="s">
        <v>12418</v>
      </c>
    </row>
    <row r="4086" spans="1:20" s="19" customFormat="1" hidden="1">
      <c r="A4086" s="19">
        <v>720110017</v>
      </c>
      <c r="B4086" s="19">
        <v>20115651</v>
      </c>
      <c r="C4086" s="19" t="s">
        <v>13734</v>
      </c>
      <c r="D4086" s="19" t="s">
        <v>13735</v>
      </c>
      <c r="E4086" s="20">
        <v>40644</v>
      </c>
      <c r="F4086" s="20">
        <v>40999</v>
      </c>
      <c r="G4086" s="19" t="s">
        <v>12416</v>
      </c>
      <c r="H4086" s="19" t="s">
        <v>1545</v>
      </c>
      <c r="I4086" s="19" t="s">
        <v>11041</v>
      </c>
      <c r="O4086" s="19" t="s">
        <v>10772</v>
      </c>
      <c r="P4086" s="20"/>
      <c r="R4086" s="19">
        <v>0</v>
      </c>
      <c r="S4086" s="19" t="str">
        <f>IF(COUNTIF($B$2:B4086,B4086)&gt;1,"重複","")</f>
        <v/>
      </c>
      <c r="T4086" s="19" t="s">
        <v>12418</v>
      </c>
    </row>
    <row r="4087" spans="1:20" s="19" customFormat="1" hidden="1">
      <c r="A4087" s="19">
        <v>720110018</v>
      </c>
      <c r="B4087" s="19">
        <v>20115660</v>
      </c>
      <c r="C4087" s="19" t="s">
        <v>13736</v>
      </c>
      <c r="D4087" s="19" t="s">
        <v>13737</v>
      </c>
      <c r="E4087" s="20">
        <v>40644</v>
      </c>
      <c r="F4087" s="20">
        <v>40999</v>
      </c>
      <c r="G4087" s="19" t="s">
        <v>12416</v>
      </c>
      <c r="H4087" s="19" t="s">
        <v>74</v>
      </c>
      <c r="I4087" s="19" t="s">
        <v>11041</v>
      </c>
      <c r="O4087" s="19" t="s">
        <v>10819</v>
      </c>
      <c r="P4087" s="20"/>
      <c r="R4087" s="19">
        <v>0</v>
      </c>
      <c r="S4087" s="19" t="str">
        <f>IF(COUNTIF($B$2:B4087,B4087)&gt;1,"重複","")</f>
        <v/>
      </c>
      <c r="T4087" s="19" t="s">
        <v>12418</v>
      </c>
    </row>
    <row r="4088" spans="1:20" s="19" customFormat="1" hidden="1">
      <c r="A4088" s="19">
        <v>720110019</v>
      </c>
      <c r="B4088" s="19">
        <v>20115679</v>
      </c>
      <c r="C4088" s="19" t="s">
        <v>13738</v>
      </c>
      <c r="D4088" s="19" t="s">
        <v>13739</v>
      </c>
      <c r="E4088" s="20">
        <v>40644</v>
      </c>
      <c r="F4088" s="20">
        <v>40999</v>
      </c>
      <c r="G4088" s="19" t="s">
        <v>12416</v>
      </c>
      <c r="H4088" s="19" t="s">
        <v>1545</v>
      </c>
      <c r="I4088" s="19" t="s">
        <v>11041</v>
      </c>
      <c r="O4088" s="19" t="s">
        <v>10772</v>
      </c>
      <c r="P4088" s="20"/>
      <c r="R4088" s="19">
        <v>0</v>
      </c>
      <c r="S4088" s="19" t="str">
        <f>IF(COUNTIF($B$2:B4088,B4088)&gt;1,"重複","")</f>
        <v/>
      </c>
      <c r="T4088" s="19" t="s">
        <v>12418</v>
      </c>
    </row>
    <row r="4089" spans="1:20" s="19" customFormat="1" hidden="1">
      <c r="A4089" s="19">
        <v>720110020</v>
      </c>
      <c r="B4089" s="19">
        <v>20172275</v>
      </c>
      <c r="C4089" s="19" t="s">
        <v>1529</v>
      </c>
      <c r="D4089" s="19" t="s">
        <v>1530</v>
      </c>
      <c r="E4089" s="20">
        <v>43144</v>
      </c>
      <c r="F4089" s="20">
        <v>43190</v>
      </c>
      <c r="G4089" s="19" t="s">
        <v>75</v>
      </c>
      <c r="H4089" s="19" t="s">
        <v>119</v>
      </c>
      <c r="I4089" s="19" t="s">
        <v>1510</v>
      </c>
      <c r="O4089" s="19" t="s">
        <v>10792</v>
      </c>
      <c r="P4089" s="20">
        <v>43010</v>
      </c>
      <c r="Q4089" s="19" t="s">
        <v>29</v>
      </c>
      <c r="R4089" s="19">
        <v>6230</v>
      </c>
      <c r="S4089" s="19" t="str">
        <f>IF(COUNTIF($B$2:B4089,B4089)&gt;1,"重複","")</f>
        <v/>
      </c>
      <c r="T4089" s="19" t="s">
        <v>11124</v>
      </c>
    </row>
    <row r="4090" spans="1:20" s="19" customFormat="1" hidden="1">
      <c r="A4090" s="19">
        <v>720110020</v>
      </c>
      <c r="B4090" s="19">
        <v>20115688</v>
      </c>
      <c r="C4090" s="19" t="s">
        <v>1529</v>
      </c>
      <c r="D4090" s="19" t="s">
        <v>1530</v>
      </c>
      <c r="E4090" s="20">
        <v>40644</v>
      </c>
      <c r="F4090" s="20">
        <v>40999</v>
      </c>
      <c r="G4090" s="19" t="s">
        <v>75</v>
      </c>
      <c r="H4090" s="19" t="s">
        <v>1545</v>
      </c>
      <c r="I4090" s="19" t="s">
        <v>1686</v>
      </c>
      <c r="O4090" s="19" t="s">
        <v>10772</v>
      </c>
      <c r="P4090" s="20">
        <v>43010</v>
      </c>
      <c r="Q4090" s="19" t="s">
        <v>29</v>
      </c>
      <c r="R4090" s="19">
        <v>5730</v>
      </c>
      <c r="S4090" s="19" t="str">
        <f>IF(COUNTIF($B$2:B4090,B4090)&gt;1,"重複","")</f>
        <v/>
      </c>
      <c r="T4090" s="19" t="s">
        <v>11124</v>
      </c>
    </row>
    <row r="4091" spans="1:20" s="19" customFormat="1" hidden="1">
      <c r="A4091" s="19">
        <v>720110021</v>
      </c>
      <c r="B4091" s="19">
        <v>20115697</v>
      </c>
      <c r="C4091" s="19" t="s">
        <v>10733</v>
      </c>
      <c r="D4091" s="19" t="s">
        <v>1687</v>
      </c>
      <c r="E4091" s="20">
        <v>40644</v>
      </c>
      <c r="F4091" s="20">
        <v>40999</v>
      </c>
      <c r="G4091" s="19" t="s">
        <v>12416</v>
      </c>
      <c r="H4091" s="19" t="s">
        <v>74</v>
      </c>
      <c r="I4091" s="19" t="s">
        <v>1688</v>
      </c>
      <c r="O4091" s="19" t="s">
        <v>10819</v>
      </c>
      <c r="P4091" s="20"/>
      <c r="R4091" s="19">
        <v>5600</v>
      </c>
      <c r="S4091" s="19" t="str">
        <f>IF(COUNTIF($B$2:B4091,B4091)&gt;1,"重複","")</f>
        <v/>
      </c>
      <c r="T4091" s="19" t="s">
        <v>12418</v>
      </c>
    </row>
    <row r="4092" spans="1:20" s="19" customFormat="1" hidden="1">
      <c r="A4092" s="19">
        <v>720110022</v>
      </c>
      <c r="B4092" s="19">
        <v>20138706</v>
      </c>
      <c r="C4092" s="19" t="s">
        <v>997</v>
      </c>
      <c r="D4092" s="19" t="s">
        <v>998</v>
      </c>
      <c r="E4092" s="20">
        <v>41549</v>
      </c>
      <c r="F4092" s="20">
        <v>41729</v>
      </c>
      <c r="G4092" s="19" t="s">
        <v>75</v>
      </c>
      <c r="H4092" s="19" t="s">
        <v>119</v>
      </c>
      <c r="I4092" s="19" t="s">
        <v>3494</v>
      </c>
      <c r="O4092" s="19" t="s">
        <v>10792</v>
      </c>
      <c r="P4092" s="20">
        <v>41365</v>
      </c>
      <c r="Q4092" s="19" t="s">
        <v>29</v>
      </c>
      <c r="R4092" s="19">
        <v>5230</v>
      </c>
      <c r="S4092" s="19" t="str">
        <f>IF(COUNTIF($B$2:B4092,B4092)&gt;1,"重複","")</f>
        <v/>
      </c>
      <c r="T4092" s="19" t="s">
        <v>11124</v>
      </c>
    </row>
    <row r="4093" spans="1:20" s="19" customFormat="1" hidden="1">
      <c r="A4093" s="19">
        <v>720110022</v>
      </c>
      <c r="B4093" s="19">
        <v>20115711</v>
      </c>
      <c r="C4093" s="19" t="s">
        <v>997</v>
      </c>
      <c r="D4093" s="19" t="s">
        <v>998</v>
      </c>
      <c r="E4093" s="20">
        <v>40644</v>
      </c>
      <c r="F4093" s="20">
        <v>40999</v>
      </c>
      <c r="G4093" s="19" t="s">
        <v>75</v>
      </c>
      <c r="H4093" s="19" t="s">
        <v>10781</v>
      </c>
      <c r="I4093" s="19" t="s">
        <v>999</v>
      </c>
      <c r="O4093" s="19" t="s">
        <v>10782</v>
      </c>
      <c r="P4093" s="20">
        <v>41365</v>
      </c>
      <c r="Q4093" s="19" t="s">
        <v>75</v>
      </c>
      <c r="R4093" s="19">
        <v>4740</v>
      </c>
      <c r="S4093" s="19" t="str">
        <f>IF(COUNTIF($B$2:B4093,B4093)&gt;1,"重複","")</f>
        <v/>
      </c>
      <c r="T4093" s="19" t="s">
        <v>11124</v>
      </c>
    </row>
    <row r="4094" spans="1:20" s="19" customFormat="1" hidden="1">
      <c r="A4094" s="19">
        <v>720110023</v>
      </c>
      <c r="B4094" s="19">
        <v>20115721</v>
      </c>
      <c r="C4094" s="19" t="s">
        <v>4413</v>
      </c>
      <c r="D4094" s="19" t="s">
        <v>2211</v>
      </c>
      <c r="E4094" s="20">
        <v>40644</v>
      </c>
      <c r="F4094" s="20">
        <v>40999</v>
      </c>
      <c r="G4094" s="19" t="s">
        <v>75</v>
      </c>
      <c r="H4094" s="19" t="s">
        <v>94</v>
      </c>
      <c r="I4094" s="19" t="s">
        <v>272</v>
      </c>
      <c r="O4094" s="19" t="s">
        <v>10768</v>
      </c>
      <c r="P4094" s="20"/>
      <c r="R4094" s="19">
        <v>6230</v>
      </c>
      <c r="S4094" s="19" t="str">
        <f>IF(COUNTIF($B$2:B4094,B4094)&gt;1,"重複","")</f>
        <v/>
      </c>
      <c r="T4094" s="19" t="s">
        <v>11124</v>
      </c>
    </row>
    <row r="4095" spans="1:20" s="19" customFormat="1" hidden="1">
      <c r="A4095" s="19">
        <v>720110024</v>
      </c>
      <c r="B4095" s="19">
        <v>20199225</v>
      </c>
      <c r="C4095" s="19" t="s">
        <v>11722</v>
      </c>
      <c r="D4095" s="19" t="s">
        <v>11723</v>
      </c>
      <c r="E4095" s="20">
        <v>43819</v>
      </c>
      <c r="F4095" s="20">
        <v>43921</v>
      </c>
      <c r="G4095" s="19" t="s">
        <v>75</v>
      </c>
      <c r="H4095" s="19" t="s">
        <v>287</v>
      </c>
      <c r="I4095" s="19" t="s">
        <v>10485</v>
      </c>
      <c r="O4095" s="19" t="s">
        <v>10800</v>
      </c>
      <c r="P4095" s="20">
        <v>44470</v>
      </c>
      <c r="Q4095" s="19" t="s">
        <v>29</v>
      </c>
      <c r="R4095" s="19">
        <v>6230</v>
      </c>
      <c r="S4095" s="19" t="str">
        <f>IF(COUNTIF($B$2:B4095,B4095)&gt;1,"重複","")</f>
        <v/>
      </c>
      <c r="T4095" s="19" t="s">
        <v>11124</v>
      </c>
    </row>
    <row r="4096" spans="1:20" s="22" customFormat="1" hidden="1">
      <c r="A4096" s="22">
        <v>720110025</v>
      </c>
      <c r="B4096" s="22">
        <v>20115758</v>
      </c>
      <c r="C4096" s="22" t="s">
        <v>533</v>
      </c>
      <c r="D4096" s="22" t="s">
        <v>1283</v>
      </c>
      <c r="E4096" s="23">
        <v>40644</v>
      </c>
      <c r="F4096" s="23">
        <v>40999</v>
      </c>
      <c r="G4096" s="22" t="s">
        <v>75</v>
      </c>
      <c r="H4096" s="22" t="s">
        <v>94</v>
      </c>
      <c r="I4096" s="22" t="s">
        <v>1284</v>
      </c>
      <c r="O4096" s="22" t="s">
        <v>10768</v>
      </c>
      <c r="P4096" s="23">
        <v>41374</v>
      </c>
      <c r="Q4096" s="22" t="s">
        <v>29</v>
      </c>
      <c r="R4096" s="22">
        <v>5230</v>
      </c>
      <c r="S4096" s="22" t="str">
        <f>IF(COUNTIF($B$2:B4096,B4096)&gt;1,"重複","")</f>
        <v/>
      </c>
      <c r="T4096" s="22" t="s">
        <v>10765</v>
      </c>
    </row>
    <row r="4097" spans="1:20" s="22" customFormat="1" hidden="1">
      <c r="A4097" s="22">
        <v>720110025</v>
      </c>
      <c r="B4097" s="22">
        <v>20183716</v>
      </c>
      <c r="C4097" s="22" t="s">
        <v>533</v>
      </c>
      <c r="D4097" s="22" t="s">
        <v>1283</v>
      </c>
      <c r="E4097" s="23">
        <v>44663</v>
      </c>
      <c r="F4097" s="23">
        <v>45016</v>
      </c>
      <c r="G4097" s="22" t="s">
        <v>75</v>
      </c>
      <c r="H4097" s="22" t="s">
        <v>287</v>
      </c>
      <c r="I4097" s="22" t="s">
        <v>10629</v>
      </c>
      <c r="J4097" s="22" t="s">
        <v>10629</v>
      </c>
      <c r="O4097" s="22" t="s">
        <v>10800</v>
      </c>
      <c r="P4097" s="24">
        <v>41374</v>
      </c>
      <c r="Q4097" s="22" t="s">
        <v>29</v>
      </c>
      <c r="R4097" s="22">
        <v>6230</v>
      </c>
      <c r="S4097" s="22" t="str">
        <f>IF(COUNTIF($B$2:B4097,B4097)&gt;1,"重複","")</f>
        <v/>
      </c>
      <c r="T4097" s="22" t="s">
        <v>10765</v>
      </c>
    </row>
    <row r="4098" spans="1:20" s="22" customFormat="1" hidden="1">
      <c r="A4098" s="22">
        <v>720110025</v>
      </c>
      <c r="B4098" s="22">
        <v>20213204</v>
      </c>
      <c r="C4098" s="22" t="s">
        <v>1282</v>
      </c>
      <c r="D4098" s="22" t="s">
        <v>1283</v>
      </c>
      <c r="E4098" s="23">
        <v>44652</v>
      </c>
      <c r="F4098" s="23">
        <v>45016</v>
      </c>
      <c r="G4098" s="22" t="s">
        <v>75</v>
      </c>
      <c r="H4098" s="22" t="s">
        <v>74</v>
      </c>
      <c r="I4098" s="22" t="s">
        <v>10629</v>
      </c>
      <c r="O4098" s="22" t="s">
        <v>10819</v>
      </c>
      <c r="P4098" s="24">
        <v>41374</v>
      </c>
      <c r="Q4098" s="22" t="s">
        <v>29</v>
      </c>
      <c r="R4098" s="22">
        <v>6230</v>
      </c>
      <c r="S4098" s="22" t="str">
        <f>IF(COUNTIF($B$2:B4098,B4098)&gt;1,"重複","")</f>
        <v/>
      </c>
      <c r="T4098" s="22" t="s">
        <v>10765</v>
      </c>
    </row>
    <row r="4099" spans="1:20" s="19" customFormat="1" hidden="1">
      <c r="A4099" s="19">
        <v>720110026</v>
      </c>
      <c r="B4099" s="19">
        <v>20115776</v>
      </c>
      <c r="C4099" s="19" t="s">
        <v>1000</v>
      </c>
      <c r="D4099" s="19" t="s">
        <v>1001</v>
      </c>
      <c r="E4099" s="20">
        <v>40644</v>
      </c>
      <c r="F4099" s="20">
        <v>40999</v>
      </c>
      <c r="G4099" s="19" t="s">
        <v>75</v>
      </c>
      <c r="H4099" s="19" t="s">
        <v>74</v>
      </c>
      <c r="I4099" s="19" t="s">
        <v>4352</v>
      </c>
      <c r="J4099" s="19" t="s">
        <v>4174</v>
      </c>
      <c r="O4099" s="19" t="s">
        <v>10819</v>
      </c>
      <c r="P4099" s="20">
        <v>41374</v>
      </c>
      <c r="Q4099" s="19" t="s">
        <v>29</v>
      </c>
      <c r="R4099" s="19">
        <v>5230</v>
      </c>
      <c r="S4099" s="19" t="str">
        <f>IF(COUNTIF($B$2:B4099,B4099)&gt;1,"重複","")</f>
        <v/>
      </c>
      <c r="T4099" s="19" t="s">
        <v>11124</v>
      </c>
    </row>
    <row r="4100" spans="1:20" s="19" customFormat="1" hidden="1">
      <c r="A4100" s="19">
        <v>720110027</v>
      </c>
      <c r="B4100" s="19">
        <v>20115794</v>
      </c>
      <c r="C4100" s="19" t="s">
        <v>4414</v>
      </c>
      <c r="D4100" s="19" t="s">
        <v>4415</v>
      </c>
      <c r="E4100" s="20">
        <v>40644</v>
      </c>
      <c r="F4100" s="20">
        <v>40999</v>
      </c>
      <c r="G4100" s="19" t="s">
        <v>75</v>
      </c>
      <c r="H4100" s="19" t="s">
        <v>33</v>
      </c>
      <c r="I4100" s="19" t="s">
        <v>4416</v>
      </c>
      <c r="J4100" s="19" t="s">
        <v>4417</v>
      </c>
      <c r="K4100" s="19" t="s">
        <v>4418</v>
      </c>
      <c r="O4100" s="19" t="s">
        <v>10770</v>
      </c>
      <c r="P4100" s="20"/>
      <c r="R4100" s="19">
        <v>6100</v>
      </c>
      <c r="S4100" s="19" t="str">
        <f>IF(COUNTIF($B$2:B4100,B4100)&gt;1,"重複","")</f>
        <v/>
      </c>
      <c r="T4100" s="19" t="s">
        <v>11124</v>
      </c>
    </row>
    <row r="4101" spans="1:20" s="19" customFormat="1" hidden="1">
      <c r="A4101" s="19">
        <v>720110028</v>
      </c>
      <c r="B4101" s="19">
        <v>20115800</v>
      </c>
      <c r="C4101" s="19" t="s">
        <v>2875</v>
      </c>
      <c r="D4101" s="19" t="s">
        <v>2876</v>
      </c>
      <c r="E4101" s="20">
        <v>40644</v>
      </c>
      <c r="F4101" s="20">
        <v>40999</v>
      </c>
      <c r="G4101" s="19" t="s">
        <v>75</v>
      </c>
      <c r="H4101" s="19" t="s">
        <v>69</v>
      </c>
      <c r="I4101" s="19" t="s">
        <v>346</v>
      </c>
      <c r="J4101" s="19" t="s">
        <v>347</v>
      </c>
      <c r="O4101" s="19" t="s">
        <v>10801</v>
      </c>
      <c r="P4101" s="20">
        <v>41374</v>
      </c>
      <c r="Q4101" s="19" t="s">
        <v>29</v>
      </c>
      <c r="R4101" s="19">
        <v>6230</v>
      </c>
      <c r="S4101" s="19" t="str">
        <f>IF(COUNTIF($B$2:B4101,B4101)&gt;1,"重複","")</f>
        <v/>
      </c>
      <c r="T4101" s="19" t="s">
        <v>11124</v>
      </c>
    </row>
    <row r="4102" spans="1:20" s="19" customFormat="1" hidden="1">
      <c r="A4102" s="19">
        <v>720110029</v>
      </c>
      <c r="B4102" s="19">
        <v>20115819</v>
      </c>
      <c r="C4102" s="19" t="s">
        <v>4274</v>
      </c>
      <c r="D4102" s="19" t="s">
        <v>4275</v>
      </c>
      <c r="E4102" s="20">
        <v>40758</v>
      </c>
      <c r="F4102" s="20">
        <v>40999</v>
      </c>
      <c r="G4102" s="19" t="s">
        <v>75</v>
      </c>
      <c r="H4102" s="19" t="s">
        <v>94</v>
      </c>
      <c r="I4102" s="19" t="s">
        <v>4276</v>
      </c>
      <c r="J4102" s="19" t="s">
        <v>4277</v>
      </c>
      <c r="O4102" s="19" t="s">
        <v>10768</v>
      </c>
      <c r="P4102" s="20"/>
      <c r="R4102" s="19">
        <v>6600</v>
      </c>
      <c r="S4102" s="19" t="str">
        <f>IF(COUNTIF($B$2:B4102,B4102)&gt;1,"重複","")</f>
        <v/>
      </c>
      <c r="T4102" s="19" t="s">
        <v>11124</v>
      </c>
    </row>
    <row r="4103" spans="1:20" s="19" customFormat="1" hidden="1">
      <c r="A4103" s="19">
        <v>720110030</v>
      </c>
      <c r="B4103" s="19">
        <v>20115828</v>
      </c>
      <c r="C4103" s="19" t="s">
        <v>4419</v>
      </c>
      <c r="D4103" s="19" t="s">
        <v>4420</v>
      </c>
      <c r="E4103" s="20">
        <v>40644</v>
      </c>
      <c r="F4103" s="20">
        <v>40999</v>
      </c>
      <c r="G4103" s="19" t="s">
        <v>75</v>
      </c>
      <c r="H4103" s="19" t="s">
        <v>94</v>
      </c>
      <c r="I4103" s="19" t="s">
        <v>1536</v>
      </c>
      <c r="O4103" s="19" t="s">
        <v>10768</v>
      </c>
      <c r="P4103" s="20"/>
      <c r="R4103" s="19">
        <v>6600</v>
      </c>
      <c r="S4103" s="19" t="str">
        <f>IF(COUNTIF($B$2:B4103,B4103)&gt;1,"重複","")</f>
        <v/>
      </c>
      <c r="T4103" s="19" t="s">
        <v>11124</v>
      </c>
    </row>
    <row r="4104" spans="1:20" s="19" customFormat="1" hidden="1">
      <c r="A4104" s="19">
        <v>720110031</v>
      </c>
      <c r="B4104" s="19">
        <v>20183619</v>
      </c>
      <c r="C4104" s="19" t="s">
        <v>1272</v>
      </c>
      <c r="D4104" s="19" t="s">
        <v>1273</v>
      </c>
      <c r="E4104" s="20">
        <v>43199</v>
      </c>
      <c r="F4104" s="20">
        <v>43555</v>
      </c>
      <c r="G4104" s="19" t="s">
        <v>75</v>
      </c>
      <c r="H4104" s="19" t="s">
        <v>287</v>
      </c>
      <c r="I4104" s="19" t="s">
        <v>1261</v>
      </c>
      <c r="J4104" s="19" t="s">
        <v>1261</v>
      </c>
      <c r="K4104" s="19" t="s">
        <v>1263</v>
      </c>
      <c r="L4104" s="19" t="s">
        <v>1263</v>
      </c>
      <c r="O4104" s="19" t="s">
        <v>10800</v>
      </c>
      <c r="P4104" s="20">
        <v>41374</v>
      </c>
      <c r="Q4104" s="19" t="s">
        <v>29</v>
      </c>
      <c r="R4104" s="19">
        <v>6230</v>
      </c>
      <c r="S4104" s="19" t="str">
        <f>IF(COUNTIF($B$2:B4104,B4104)&gt;1,"重複","")</f>
        <v/>
      </c>
      <c r="T4104" s="19" t="s">
        <v>11124</v>
      </c>
    </row>
    <row r="4105" spans="1:20" s="19" customFormat="1" hidden="1">
      <c r="A4105" s="19">
        <v>720110031</v>
      </c>
      <c r="B4105" s="19">
        <v>20115837</v>
      </c>
      <c r="C4105" s="19" t="s">
        <v>1272</v>
      </c>
      <c r="D4105" s="19" t="s">
        <v>1273</v>
      </c>
      <c r="E4105" s="20">
        <v>40644</v>
      </c>
      <c r="F4105" s="20">
        <v>40999</v>
      </c>
      <c r="G4105" s="19" t="s">
        <v>75</v>
      </c>
      <c r="H4105" s="19" t="s">
        <v>94</v>
      </c>
      <c r="I4105" s="19" t="s">
        <v>1261</v>
      </c>
      <c r="J4105" s="19" t="s">
        <v>1263</v>
      </c>
      <c r="O4105" s="19" t="s">
        <v>10768</v>
      </c>
      <c r="P4105" s="20">
        <v>41374</v>
      </c>
      <c r="Q4105" s="19" t="s">
        <v>29</v>
      </c>
      <c r="R4105" s="19">
        <v>6230</v>
      </c>
      <c r="S4105" s="19" t="str">
        <f>IF(COUNTIF($B$2:B4105,B4105)&gt;1,"重複","")</f>
        <v/>
      </c>
      <c r="T4105" s="19" t="s">
        <v>11124</v>
      </c>
    </row>
    <row r="4106" spans="1:20" s="19" customFormat="1" hidden="1">
      <c r="A4106" s="19">
        <v>720110032</v>
      </c>
      <c r="B4106" s="19">
        <v>20115846</v>
      </c>
      <c r="C4106" s="19" t="s">
        <v>1004</v>
      </c>
      <c r="D4106" s="19" t="s">
        <v>1005</v>
      </c>
      <c r="E4106" s="20">
        <v>40644</v>
      </c>
      <c r="F4106" s="20">
        <v>40999</v>
      </c>
      <c r="G4106" s="19" t="s">
        <v>75</v>
      </c>
      <c r="H4106" s="19" t="s">
        <v>10781</v>
      </c>
      <c r="I4106" s="19" t="s">
        <v>1006</v>
      </c>
      <c r="J4106" s="19" t="s">
        <v>1007</v>
      </c>
      <c r="O4106" s="19" t="s">
        <v>10782</v>
      </c>
      <c r="P4106" s="20">
        <v>41374</v>
      </c>
      <c r="Q4106" s="19" t="s">
        <v>29</v>
      </c>
      <c r="R4106" s="19">
        <v>6230</v>
      </c>
      <c r="S4106" s="19" t="str">
        <f>IF(COUNTIF($B$2:B4106,B4106)&gt;1,"重複","")</f>
        <v/>
      </c>
      <c r="T4106" s="19" t="s">
        <v>11124</v>
      </c>
    </row>
    <row r="4107" spans="1:20" s="19" customFormat="1" hidden="1">
      <c r="A4107" s="19">
        <v>720110033</v>
      </c>
      <c r="B4107" s="19">
        <v>20115855</v>
      </c>
      <c r="C4107" s="19" t="s">
        <v>4421</v>
      </c>
      <c r="D4107" s="19" t="s">
        <v>4422</v>
      </c>
      <c r="E4107" s="20">
        <v>40644</v>
      </c>
      <c r="F4107" s="20">
        <v>40999</v>
      </c>
      <c r="G4107" s="19" t="s">
        <v>75</v>
      </c>
      <c r="H4107" s="19" t="s">
        <v>2660</v>
      </c>
      <c r="I4107" s="19" t="s">
        <v>3978</v>
      </c>
      <c r="O4107" s="19" t="s">
        <v>10769</v>
      </c>
      <c r="P4107" s="20"/>
      <c r="R4107" s="19">
        <v>4740</v>
      </c>
      <c r="S4107" s="19" t="str">
        <f>IF(COUNTIF($B$2:B4107,B4107)&gt;1,"重複","")</f>
        <v/>
      </c>
      <c r="T4107" s="19" t="s">
        <v>11124</v>
      </c>
    </row>
    <row r="4108" spans="1:20" s="22" customFormat="1" hidden="1">
      <c r="A4108" s="22">
        <v>720110034</v>
      </c>
      <c r="B4108" s="22">
        <v>20115864</v>
      </c>
      <c r="C4108" s="22" t="s">
        <v>1008</v>
      </c>
      <c r="D4108" s="22" t="s">
        <v>1009</v>
      </c>
      <c r="E4108" s="23">
        <v>44663</v>
      </c>
      <c r="F4108" s="23">
        <v>45016</v>
      </c>
      <c r="G4108" s="22" t="s">
        <v>75</v>
      </c>
      <c r="H4108" s="22" t="s">
        <v>10781</v>
      </c>
      <c r="I4108" s="22" t="s">
        <v>841</v>
      </c>
      <c r="O4108" s="22" t="s">
        <v>10782</v>
      </c>
      <c r="P4108" s="24">
        <v>41374</v>
      </c>
      <c r="Q4108" s="22" t="s">
        <v>29</v>
      </c>
      <c r="R4108" s="22">
        <v>6230</v>
      </c>
      <c r="S4108" s="22" t="str">
        <f>IF(COUNTIF($B$2:B4108,B4108)&gt;1,"重複","")</f>
        <v/>
      </c>
      <c r="T4108" s="22" t="s">
        <v>10765</v>
      </c>
    </row>
    <row r="4109" spans="1:20" s="19" customFormat="1" hidden="1">
      <c r="A4109" s="19">
        <v>720110035</v>
      </c>
      <c r="B4109" s="19">
        <v>20129601</v>
      </c>
      <c r="C4109" s="19" t="s">
        <v>2176</v>
      </c>
      <c r="D4109" s="19" t="s">
        <v>2177</v>
      </c>
      <c r="E4109" s="20">
        <v>41185</v>
      </c>
      <c r="F4109" s="20">
        <v>41364</v>
      </c>
      <c r="G4109" s="19" t="s">
        <v>75</v>
      </c>
      <c r="H4109" s="19" t="s">
        <v>94</v>
      </c>
      <c r="I4109" s="19" t="s">
        <v>2178</v>
      </c>
      <c r="O4109" s="19" t="s">
        <v>10768</v>
      </c>
      <c r="P4109" s="20">
        <v>41365</v>
      </c>
      <c r="Q4109" s="19" t="s">
        <v>29</v>
      </c>
      <c r="R4109" s="19">
        <v>4740</v>
      </c>
      <c r="S4109" s="19" t="str">
        <f>IF(COUNTIF($B$2:B4109,B4109)&gt;1,"重複","")</f>
        <v/>
      </c>
      <c r="T4109" s="19" t="s">
        <v>11124</v>
      </c>
    </row>
    <row r="4110" spans="1:20" s="19" customFormat="1" hidden="1">
      <c r="A4110" s="19">
        <v>720110035</v>
      </c>
      <c r="B4110" s="19">
        <v>20115873</v>
      </c>
      <c r="C4110" s="19" t="s">
        <v>2176</v>
      </c>
      <c r="D4110" s="19" t="s">
        <v>2177</v>
      </c>
      <c r="E4110" s="20">
        <v>40644</v>
      </c>
      <c r="F4110" s="20">
        <v>40999</v>
      </c>
      <c r="G4110" s="19" t="s">
        <v>75</v>
      </c>
      <c r="H4110" s="19" t="s">
        <v>2660</v>
      </c>
      <c r="I4110" s="19" t="s">
        <v>3269</v>
      </c>
      <c r="J4110" s="19" t="s">
        <v>3270</v>
      </c>
      <c r="K4110" s="19" t="s">
        <v>3269</v>
      </c>
      <c r="L4110" s="19" t="s">
        <v>3271</v>
      </c>
      <c r="O4110" s="19" t="s">
        <v>10769</v>
      </c>
      <c r="P4110" s="20">
        <v>41365</v>
      </c>
      <c r="Q4110" s="19" t="s">
        <v>29</v>
      </c>
      <c r="R4110" s="19">
        <v>4740</v>
      </c>
      <c r="S4110" s="19" t="str">
        <f>IF(COUNTIF($B$2:B4110,B4110)&gt;1,"重複","")</f>
        <v/>
      </c>
      <c r="T4110" s="19" t="s">
        <v>11124</v>
      </c>
    </row>
    <row r="4111" spans="1:20" s="19" customFormat="1" hidden="1">
      <c r="A4111" s="19">
        <v>720110035</v>
      </c>
      <c r="B4111" s="19">
        <v>20192690</v>
      </c>
      <c r="C4111" s="19" t="s">
        <v>2176</v>
      </c>
      <c r="D4111" s="19" t="s">
        <v>2177</v>
      </c>
      <c r="E4111" s="20">
        <v>43739</v>
      </c>
      <c r="F4111" s="20">
        <v>43921</v>
      </c>
      <c r="G4111" s="19" t="s">
        <v>75</v>
      </c>
      <c r="H4111" s="19" t="s">
        <v>28</v>
      </c>
      <c r="I4111" s="19" t="s">
        <v>293</v>
      </c>
      <c r="O4111" s="19" t="s">
        <v>10787</v>
      </c>
      <c r="P4111" s="20">
        <v>44470</v>
      </c>
      <c r="Q4111" s="19" t="s">
        <v>29</v>
      </c>
      <c r="R4111" s="19">
        <v>5230</v>
      </c>
      <c r="S4111" s="19" t="str">
        <f>IF(COUNTIF($B$2:B4111,B4111)&gt;1,"重複","")</f>
        <v/>
      </c>
      <c r="T4111" s="19" t="s">
        <v>11124</v>
      </c>
    </row>
    <row r="4112" spans="1:20" s="19" customFormat="1" hidden="1">
      <c r="A4112" s="19">
        <v>720110036</v>
      </c>
      <c r="B4112" s="19">
        <v>20156057</v>
      </c>
      <c r="C4112" s="19" t="s">
        <v>176</v>
      </c>
      <c r="D4112" s="19" t="s">
        <v>177</v>
      </c>
      <c r="E4112" s="20">
        <v>42414</v>
      </c>
      <c r="F4112" s="20">
        <v>42460</v>
      </c>
      <c r="G4112" s="19" t="s">
        <v>75</v>
      </c>
      <c r="H4112" s="19" t="s">
        <v>76</v>
      </c>
      <c r="I4112" s="19" t="s">
        <v>2274</v>
      </c>
      <c r="O4112" s="19" t="s">
        <v>10776</v>
      </c>
      <c r="P4112" s="20">
        <v>41395</v>
      </c>
      <c r="Q4112" s="19" t="s">
        <v>29</v>
      </c>
      <c r="R4112" s="19">
        <v>6230</v>
      </c>
      <c r="S4112" s="19" t="str">
        <f>IF(COUNTIF($B$2:B4112,B4112)&gt;1,"重複","")</f>
        <v/>
      </c>
      <c r="T4112" s="19" t="s">
        <v>11124</v>
      </c>
    </row>
    <row r="4113" spans="1:20" s="19" customFormat="1" hidden="1">
      <c r="A4113" s="19">
        <v>720110036</v>
      </c>
      <c r="B4113" s="19">
        <v>20121271</v>
      </c>
      <c r="C4113" s="19" t="s">
        <v>176</v>
      </c>
      <c r="D4113" s="19" t="s">
        <v>177</v>
      </c>
      <c r="E4113" s="20">
        <v>40821</v>
      </c>
      <c r="F4113" s="20">
        <v>40999</v>
      </c>
      <c r="G4113" s="19" t="s">
        <v>75</v>
      </c>
      <c r="H4113" s="19" t="s">
        <v>33</v>
      </c>
      <c r="I4113" s="19" t="s">
        <v>178</v>
      </c>
      <c r="O4113" s="19" t="s">
        <v>10770</v>
      </c>
      <c r="P4113" s="20">
        <v>41395</v>
      </c>
      <c r="Q4113" s="19" t="s">
        <v>29</v>
      </c>
      <c r="R4113" s="19">
        <v>6230</v>
      </c>
      <c r="S4113" s="19" t="str">
        <f>IF(COUNTIF($B$2:B4113,B4113)&gt;1,"重複","")</f>
        <v/>
      </c>
      <c r="T4113" s="19" t="s">
        <v>11124</v>
      </c>
    </row>
    <row r="4114" spans="1:20" s="19" customFormat="1" hidden="1">
      <c r="A4114" s="19">
        <v>720110036</v>
      </c>
      <c r="B4114" s="19">
        <v>20115891</v>
      </c>
      <c r="C4114" s="19" t="s">
        <v>176</v>
      </c>
      <c r="D4114" s="19" t="s">
        <v>177</v>
      </c>
      <c r="E4114" s="20">
        <v>40644</v>
      </c>
      <c r="F4114" s="20">
        <v>40999</v>
      </c>
      <c r="G4114" s="19" t="s">
        <v>12416</v>
      </c>
      <c r="H4114" s="19" t="s">
        <v>10781</v>
      </c>
      <c r="I4114" s="19" t="s">
        <v>973</v>
      </c>
      <c r="O4114" s="19" t="s">
        <v>10782</v>
      </c>
      <c r="P4114" s="20">
        <v>44663</v>
      </c>
      <c r="R4114" s="19">
        <v>6230</v>
      </c>
      <c r="S4114" s="19" t="str">
        <f>IF(COUNTIF($B$2:B4114,B4114)&gt;1,"重複","")</f>
        <v/>
      </c>
      <c r="T4114" s="19" t="s">
        <v>12418</v>
      </c>
    </row>
    <row r="4115" spans="1:20" s="19" customFormat="1" hidden="1">
      <c r="A4115" s="19">
        <v>720110037</v>
      </c>
      <c r="B4115" s="19">
        <v>20115907</v>
      </c>
      <c r="C4115" s="19" t="s">
        <v>4423</v>
      </c>
      <c r="D4115" s="19" t="s">
        <v>4424</v>
      </c>
      <c r="E4115" s="20">
        <v>40644</v>
      </c>
      <c r="F4115" s="20">
        <v>40999</v>
      </c>
      <c r="G4115" s="19" t="s">
        <v>75</v>
      </c>
      <c r="H4115" s="19" t="s">
        <v>33</v>
      </c>
      <c r="I4115" s="19" t="s">
        <v>2810</v>
      </c>
      <c r="O4115" s="19" t="s">
        <v>10770</v>
      </c>
      <c r="P4115" s="20"/>
      <c r="R4115" s="19">
        <v>6600</v>
      </c>
      <c r="S4115" s="19" t="str">
        <f>IF(COUNTIF($B$2:B4115,B4115)&gt;1,"重複","")</f>
        <v/>
      </c>
      <c r="T4115" s="19" t="s">
        <v>11124</v>
      </c>
    </row>
    <row r="4116" spans="1:20" s="19" customFormat="1" hidden="1">
      <c r="A4116" s="19">
        <v>720110038</v>
      </c>
      <c r="B4116" s="19">
        <v>20122773</v>
      </c>
      <c r="C4116" s="19" t="s">
        <v>1940</v>
      </c>
      <c r="D4116" s="19" t="s">
        <v>1941</v>
      </c>
      <c r="E4116" s="20">
        <v>40864</v>
      </c>
      <c r="F4116" s="20">
        <v>40999</v>
      </c>
      <c r="G4116" s="19" t="s">
        <v>75</v>
      </c>
      <c r="H4116" s="19" t="s">
        <v>10781</v>
      </c>
      <c r="I4116" s="19" t="s">
        <v>1672</v>
      </c>
      <c r="O4116" s="19" t="s">
        <v>10782</v>
      </c>
      <c r="P4116" s="20">
        <v>41421</v>
      </c>
      <c r="Q4116" s="19" t="s">
        <v>29</v>
      </c>
      <c r="R4116" s="19">
        <v>6230</v>
      </c>
      <c r="S4116" s="19" t="str">
        <f>IF(COUNTIF($B$2:B4116,B4116)&gt;1,"重複","")</f>
        <v/>
      </c>
      <c r="T4116" s="19" t="s">
        <v>11124</v>
      </c>
    </row>
    <row r="4117" spans="1:20" s="19" customFormat="1" hidden="1">
      <c r="A4117" s="19">
        <v>720110038</v>
      </c>
      <c r="B4117" s="19">
        <v>20115916</v>
      </c>
      <c r="C4117" s="19" t="s">
        <v>1940</v>
      </c>
      <c r="D4117" s="19" t="s">
        <v>1941</v>
      </c>
      <c r="E4117" s="20">
        <v>40644</v>
      </c>
      <c r="F4117" s="20">
        <v>40999</v>
      </c>
      <c r="G4117" s="19" t="s">
        <v>75</v>
      </c>
      <c r="H4117" s="19" t="s">
        <v>28</v>
      </c>
      <c r="I4117" s="19" t="s">
        <v>3961</v>
      </c>
      <c r="O4117" s="19" t="s">
        <v>10787</v>
      </c>
      <c r="P4117" s="20">
        <v>41421</v>
      </c>
      <c r="Q4117" s="19" t="s">
        <v>29</v>
      </c>
      <c r="R4117" s="19">
        <v>6230</v>
      </c>
      <c r="S4117" s="19" t="str">
        <f>IF(COUNTIF($B$2:B4117,B4117)&gt;1,"重複","")</f>
        <v/>
      </c>
      <c r="T4117" s="19" t="s">
        <v>11124</v>
      </c>
    </row>
    <row r="4118" spans="1:20" s="19" customFormat="1" hidden="1">
      <c r="A4118" s="19">
        <v>720110039</v>
      </c>
      <c r="B4118" s="19">
        <v>20115943</v>
      </c>
      <c r="C4118" s="19" t="s">
        <v>13740</v>
      </c>
      <c r="D4118" s="19" t="s">
        <v>13741</v>
      </c>
      <c r="E4118" s="20">
        <v>40634</v>
      </c>
      <c r="F4118" s="20">
        <v>40999</v>
      </c>
      <c r="G4118" s="19" t="s">
        <v>12416</v>
      </c>
      <c r="H4118" s="19" t="s">
        <v>2660</v>
      </c>
      <c r="I4118" s="19" t="s">
        <v>13742</v>
      </c>
      <c r="J4118" s="19" t="s">
        <v>13743</v>
      </c>
      <c r="O4118" s="19" t="s">
        <v>10769</v>
      </c>
      <c r="P4118" s="20"/>
      <c r="R4118" s="19">
        <v>0</v>
      </c>
      <c r="S4118" s="19" t="str">
        <f>IF(COUNTIF($B$2:B4118,B4118)&gt;1,"重複","")</f>
        <v/>
      </c>
      <c r="T4118" s="19" t="s">
        <v>12418</v>
      </c>
    </row>
    <row r="4119" spans="1:20" s="19" customFormat="1" hidden="1">
      <c r="A4119" s="19">
        <v>720110040</v>
      </c>
      <c r="B4119" s="19">
        <v>20115952</v>
      </c>
      <c r="C4119" s="19" t="s">
        <v>4425</v>
      </c>
      <c r="D4119" s="19" t="s">
        <v>1173</v>
      </c>
      <c r="E4119" s="20">
        <v>40644</v>
      </c>
      <c r="F4119" s="20">
        <v>40999</v>
      </c>
      <c r="G4119" s="19" t="s">
        <v>75</v>
      </c>
      <c r="H4119" s="19" t="s">
        <v>94</v>
      </c>
      <c r="I4119" s="19" t="s">
        <v>4426</v>
      </c>
      <c r="O4119" s="19" t="s">
        <v>10768</v>
      </c>
      <c r="P4119" s="20"/>
      <c r="R4119" s="19">
        <v>5230</v>
      </c>
      <c r="S4119" s="19" t="str">
        <f>IF(COUNTIF($B$2:B4119,B4119)&gt;1,"重複","")</f>
        <v/>
      </c>
      <c r="T4119" s="19" t="s">
        <v>11124</v>
      </c>
    </row>
    <row r="4120" spans="1:20" s="19" customFormat="1" hidden="1">
      <c r="A4120" s="19">
        <v>720110041</v>
      </c>
      <c r="B4120" s="19">
        <v>20116061</v>
      </c>
      <c r="C4120" s="19" t="s">
        <v>3692</v>
      </c>
      <c r="D4120" s="19" t="s">
        <v>3693</v>
      </c>
      <c r="E4120" s="20">
        <v>40639</v>
      </c>
      <c r="F4120" s="20">
        <v>40999</v>
      </c>
      <c r="G4120" s="19" t="s">
        <v>75</v>
      </c>
      <c r="H4120" s="19" t="s">
        <v>108</v>
      </c>
      <c r="I4120" s="19" t="s">
        <v>1227</v>
      </c>
      <c r="O4120" s="19" t="s">
        <v>10806</v>
      </c>
      <c r="P4120" s="20">
        <v>41369</v>
      </c>
      <c r="Q4120" s="19" t="s">
        <v>29</v>
      </c>
      <c r="R4120" s="19">
        <v>2380</v>
      </c>
      <c r="S4120" s="19" t="str">
        <f>IF(COUNTIF($B$2:B4120,B4120)&gt;1,"重複","")</f>
        <v/>
      </c>
      <c r="T4120" s="19" t="s">
        <v>11124</v>
      </c>
    </row>
    <row r="4121" spans="1:20" s="19" customFormat="1" hidden="1">
      <c r="A4121" s="19">
        <v>720110042</v>
      </c>
      <c r="B4121" s="19">
        <v>20116071</v>
      </c>
      <c r="C4121" s="19" t="s">
        <v>4432</v>
      </c>
      <c r="D4121" s="19" t="s">
        <v>4433</v>
      </c>
      <c r="E4121" s="20">
        <v>40639</v>
      </c>
      <c r="F4121" s="20">
        <v>40999</v>
      </c>
      <c r="G4121" s="19" t="s">
        <v>75</v>
      </c>
      <c r="H4121" s="19" t="s">
        <v>108</v>
      </c>
      <c r="I4121" s="19" t="s">
        <v>1083</v>
      </c>
      <c r="O4121" s="19" t="s">
        <v>10806</v>
      </c>
      <c r="P4121" s="20"/>
      <c r="R4121" s="19">
        <v>2380</v>
      </c>
      <c r="S4121" s="19" t="str">
        <f>IF(COUNTIF($B$2:B4121,B4121)&gt;1,"重複","")</f>
        <v/>
      </c>
      <c r="T4121" s="19" t="s">
        <v>11124</v>
      </c>
    </row>
    <row r="4122" spans="1:20" s="19" customFormat="1" hidden="1">
      <c r="A4122" s="19">
        <v>720110043</v>
      </c>
      <c r="B4122" s="19">
        <v>20116080</v>
      </c>
      <c r="C4122" s="19" t="s">
        <v>4434</v>
      </c>
      <c r="D4122" s="19" t="s">
        <v>4435</v>
      </c>
      <c r="E4122" s="20">
        <v>40639</v>
      </c>
      <c r="F4122" s="20">
        <v>40999</v>
      </c>
      <c r="G4122" s="19" t="s">
        <v>75</v>
      </c>
      <c r="H4122" s="19" t="s">
        <v>108</v>
      </c>
      <c r="I4122" s="19" t="s">
        <v>1308</v>
      </c>
      <c r="O4122" s="19" t="s">
        <v>10806</v>
      </c>
      <c r="P4122" s="20"/>
      <c r="R4122" s="19">
        <v>2380</v>
      </c>
      <c r="S4122" s="19" t="str">
        <f>IF(COUNTIF($B$2:B4122,B4122)&gt;1,"重複","")</f>
        <v/>
      </c>
      <c r="T4122" s="19" t="s">
        <v>11124</v>
      </c>
    </row>
    <row r="4123" spans="1:20" s="19" customFormat="1" hidden="1">
      <c r="A4123" s="19">
        <v>720110044</v>
      </c>
      <c r="B4123" s="19">
        <v>20116099</v>
      </c>
      <c r="C4123" s="19" t="s">
        <v>4034</v>
      </c>
      <c r="D4123" s="19" t="s">
        <v>4035</v>
      </c>
      <c r="E4123" s="20">
        <v>40639</v>
      </c>
      <c r="F4123" s="20">
        <v>40999</v>
      </c>
      <c r="G4123" s="19" t="s">
        <v>75</v>
      </c>
      <c r="H4123" s="19" t="s">
        <v>108</v>
      </c>
      <c r="I4123" s="19" t="s">
        <v>107</v>
      </c>
      <c r="O4123" s="19" t="s">
        <v>10806</v>
      </c>
      <c r="P4123" s="20"/>
      <c r="R4123" s="19">
        <v>2380</v>
      </c>
      <c r="S4123" s="19" t="str">
        <f>IF(COUNTIF($B$2:B4123,B4123)&gt;1,"重複","")</f>
        <v/>
      </c>
      <c r="T4123" s="19" t="s">
        <v>11124</v>
      </c>
    </row>
    <row r="4124" spans="1:20" s="19" customFormat="1" hidden="1">
      <c r="A4124" s="19">
        <v>720110045</v>
      </c>
      <c r="B4124" s="19">
        <v>20116104</v>
      </c>
      <c r="C4124" s="19" t="s">
        <v>4436</v>
      </c>
      <c r="D4124" s="19" t="s">
        <v>4437</v>
      </c>
      <c r="E4124" s="20">
        <v>40639</v>
      </c>
      <c r="F4124" s="20">
        <v>40999</v>
      </c>
      <c r="G4124" s="19" t="s">
        <v>75</v>
      </c>
      <c r="H4124" s="19" t="s">
        <v>108</v>
      </c>
      <c r="I4124" s="19" t="s">
        <v>1313</v>
      </c>
      <c r="O4124" s="19" t="s">
        <v>10806</v>
      </c>
      <c r="P4124" s="20"/>
      <c r="R4124" s="19">
        <v>2380</v>
      </c>
      <c r="S4124" s="19" t="str">
        <f>IF(COUNTIF($B$2:B4124,B4124)&gt;1,"重複","")</f>
        <v/>
      </c>
      <c r="T4124" s="19" t="s">
        <v>11124</v>
      </c>
    </row>
    <row r="4125" spans="1:20" s="19" customFormat="1" hidden="1">
      <c r="A4125" s="19">
        <v>720110046</v>
      </c>
      <c r="B4125" s="19">
        <v>20116113</v>
      </c>
      <c r="C4125" s="19" t="s">
        <v>4438</v>
      </c>
      <c r="D4125" s="19" t="s">
        <v>4439</v>
      </c>
      <c r="E4125" s="20">
        <v>40639</v>
      </c>
      <c r="F4125" s="20">
        <v>40999</v>
      </c>
      <c r="G4125" s="19" t="s">
        <v>75</v>
      </c>
      <c r="H4125" s="19" t="s">
        <v>108</v>
      </c>
      <c r="I4125" s="19" t="s">
        <v>2933</v>
      </c>
      <c r="O4125" s="19" t="s">
        <v>10806</v>
      </c>
      <c r="P4125" s="20"/>
      <c r="R4125" s="19">
        <v>2380</v>
      </c>
      <c r="S4125" s="19" t="str">
        <f>IF(COUNTIF($B$2:B4125,B4125)&gt;1,"重複","")</f>
        <v/>
      </c>
      <c r="T4125" s="19" t="s">
        <v>11124</v>
      </c>
    </row>
    <row r="4126" spans="1:20" s="19" customFormat="1" hidden="1">
      <c r="A4126" s="19">
        <v>720110047</v>
      </c>
      <c r="B4126" s="19">
        <v>20116122</v>
      </c>
      <c r="C4126" s="19" t="s">
        <v>4440</v>
      </c>
      <c r="D4126" s="19" t="s">
        <v>4441</v>
      </c>
      <c r="E4126" s="20">
        <v>40639</v>
      </c>
      <c r="F4126" s="20">
        <v>40999</v>
      </c>
      <c r="G4126" s="19" t="s">
        <v>75</v>
      </c>
      <c r="H4126" s="19" t="s">
        <v>108</v>
      </c>
      <c r="I4126" s="19" t="s">
        <v>4040</v>
      </c>
      <c r="O4126" s="19" t="s">
        <v>10806</v>
      </c>
      <c r="P4126" s="20"/>
      <c r="R4126" s="19">
        <v>2380</v>
      </c>
      <c r="S4126" s="19" t="str">
        <f>IF(COUNTIF($B$2:B4126,B4126)&gt;1,"重複","")</f>
        <v/>
      </c>
      <c r="T4126" s="19" t="s">
        <v>11124</v>
      </c>
    </row>
    <row r="4127" spans="1:20" s="19" customFormat="1" hidden="1">
      <c r="A4127" s="19">
        <v>720110048</v>
      </c>
      <c r="B4127" s="19">
        <v>20116131</v>
      </c>
      <c r="C4127" s="19" t="s">
        <v>4036</v>
      </c>
      <c r="D4127" s="19" t="s">
        <v>4037</v>
      </c>
      <c r="E4127" s="20">
        <v>40639</v>
      </c>
      <c r="F4127" s="20">
        <v>40999</v>
      </c>
      <c r="G4127" s="19" t="s">
        <v>75</v>
      </c>
      <c r="H4127" s="19" t="s">
        <v>108</v>
      </c>
      <c r="I4127" s="19" t="s">
        <v>2933</v>
      </c>
      <c r="O4127" s="19" t="s">
        <v>10806</v>
      </c>
      <c r="P4127" s="20"/>
      <c r="R4127" s="19">
        <v>2380</v>
      </c>
      <c r="S4127" s="19" t="str">
        <f>IF(COUNTIF($B$2:B4127,B4127)&gt;1,"重複","")</f>
        <v/>
      </c>
      <c r="T4127" s="19" t="s">
        <v>11124</v>
      </c>
    </row>
    <row r="4128" spans="1:20" s="19" customFormat="1" hidden="1">
      <c r="A4128" s="19">
        <v>720110049</v>
      </c>
      <c r="B4128" s="19">
        <v>20116284</v>
      </c>
      <c r="C4128" s="19" t="s">
        <v>4442</v>
      </c>
      <c r="D4128" s="19" t="s">
        <v>4443</v>
      </c>
      <c r="E4128" s="20">
        <v>40639</v>
      </c>
      <c r="F4128" s="20">
        <v>40999</v>
      </c>
      <c r="G4128" s="19" t="s">
        <v>75</v>
      </c>
      <c r="H4128" s="19" t="s">
        <v>104</v>
      </c>
      <c r="I4128" s="19" t="s">
        <v>4444</v>
      </c>
      <c r="J4128" s="19" t="s">
        <v>4444</v>
      </c>
      <c r="O4128" s="19" t="s">
        <v>10805</v>
      </c>
      <c r="P4128" s="20"/>
      <c r="R4128" s="19">
        <v>2380</v>
      </c>
      <c r="S4128" s="19" t="str">
        <f>IF(COUNTIF($B$2:B4128,B4128)&gt;1,"重複","")</f>
        <v/>
      </c>
      <c r="T4128" s="19" t="s">
        <v>11124</v>
      </c>
    </row>
    <row r="4129" spans="1:20" s="19" customFormat="1" hidden="1">
      <c r="A4129" s="19">
        <v>720110050</v>
      </c>
      <c r="B4129" s="19">
        <v>20116293</v>
      </c>
      <c r="C4129" s="19" t="s">
        <v>4445</v>
      </c>
      <c r="D4129" s="19" t="s">
        <v>4446</v>
      </c>
      <c r="E4129" s="20">
        <v>40639</v>
      </c>
      <c r="F4129" s="20">
        <v>40999</v>
      </c>
      <c r="G4129" s="19" t="s">
        <v>75</v>
      </c>
      <c r="H4129" s="19" t="s">
        <v>104</v>
      </c>
      <c r="I4129" s="19" t="s">
        <v>4447</v>
      </c>
      <c r="J4129" s="19" t="s">
        <v>4447</v>
      </c>
      <c r="O4129" s="19" t="s">
        <v>10805</v>
      </c>
      <c r="P4129" s="20"/>
      <c r="R4129" s="19">
        <v>2380</v>
      </c>
      <c r="S4129" s="19" t="str">
        <f>IF(COUNTIF($B$2:B4129,B4129)&gt;1,"重複","")</f>
        <v/>
      </c>
      <c r="T4129" s="19" t="s">
        <v>11124</v>
      </c>
    </row>
    <row r="4130" spans="1:20" s="19" customFormat="1" hidden="1">
      <c r="A4130" s="19">
        <v>720110051</v>
      </c>
      <c r="B4130" s="19">
        <v>20116406</v>
      </c>
      <c r="C4130" s="19" t="s">
        <v>288</v>
      </c>
      <c r="D4130" s="19" t="s">
        <v>289</v>
      </c>
      <c r="E4130" s="20">
        <v>40644</v>
      </c>
      <c r="F4130" s="20">
        <v>40999</v>
      </c>
      <c r="G4130" s="19" t="s">
        <v>75</v>
      </c>
      <c r="H4130" s="19" t="s">
        <v>94</v>
      </c>
      <c r="I4130" s="19" t="s">
        <v>290</v>
      </c>
      <c r="J4130" s="19" t="s">
        <v>4898</v>
      </c>
      <c r="K4130" s="19" t="s">
        <v>1939</v>
      </c>
      <c r="O4130" s="19" t="s">
        <v>10768</v>
      </c>
      <c r="P4130" s="20">
        <v>41374</v>
      </c>
      <c r="Q4130" s="19" t="s">
        <v>29</v>
      </c>
      <c r="R4130" s="19">
        <v>6230</v>
      </c>
      <c r="S4130" s="19" t="str">
        <f>IF(COUNTIF($B$2:B4130,B4130)&gt;1,"重複","")</f>
        <v/>
      </c>
      <c r="T4130" s="19" t="s">
        <v>11124</v>
      </c>
    </row>
    <row r="4131" spans="1:20" s="19" customFormat="1" hidden="1">
      <c r="A4131" s="19">
        <v>720110051</v>
      </c>
      <c r="B4131" s="19">
        <v>20187578</v>
      </c>
      <c r="C4131" s="19" t="s">
        <v>288</v>
      </c>
      <c r="D4131" s="19" t="s">
        <v>289</v>
      </c>
      <c r="E4131" s="20">
        <v>43374</v>
      </c>
      <c r="F4131" s="20">
        <v>43555</v>
      </c>
      <c r="G4131" s="19" t="s">
        <v>75</v>
      </c>
      <c r="H4131" s="19" t="s">
        <v>28</v>
      </c>
      <c r="I4131" s="19" t="s">
        <v>290</v>
      </c>
      <c r="O4131" s="19" t="s">
        <v>10787</v>
      </c>
      <c r="P4131" s="20">
        <v>43374</v>
      </c>
      <c r="Q4131" s="19" t="s">
        <v>29</v>
      </c>
      <c r="R4131" s="19">
        <v>6230</v>
      </c>
      <c r="S4131" s="19" t="str">
        <f>IF(COUNTIF($B$2:B4131,B4131)&gt;1,"重複","")</f>
        <v/>
      </c>
      <c r="T4131" s="19" t="s">
        <v>11124</v>
      </c>
    </row>
    <row r="4132" spans="1:20" s="19" customFormat="1" hidden="1">
      <c r="A4132" s="19">
        <v>720110052</v>
      </c>
      <c r="B4132" s="19">
        <v>20116433</v>
      </c>
      <c r="C4132" s="19" t="s">
        <v>13744</v>
      </c>
      <c r="D4132" s="19" t="s">
        <v>13745</v>
      </c>
      <c r="E4132" s="20">
        <v>40634</v>
      </c>
      <c r="F4132" s="20">
        <v>40999</v>
      </c>
      <c r="G4132" s="19" t="s">
        <v>12416</v>
      </c>
      <c r="H4132" s="19" t="s">
        <v>43</v>
      </c>
      <c r="I4132" s="19" t="s">
        <v>4450</v>
      </c>
      <c r="O4132" s="19" t="s">
        <v>10771</v>
      </c>
      <c r="P4132" s="20"/>
      <c r="R4132" s="19">
        <v>0</v>
      </c>
      <c r="S4132" s="19" t="str">
        <f>IF(COUNTIF($B$2:B4132,B4132)&gt;1,"重複","")</f>
        <v/>
      </c>
      <c r="T4132" s="19" t="s">
        <v>12418</v>
      </c>
    </row>
    <row r="4133" spans="1:20" s="19" customFormat="1" hidden="1">
      <c r="A4133" s="19">
        <v>720110053</v>
      </c>
      <c r="B4133" s="19">
        <v>20116442</v>
      </c>
      <c r="C4133" s="19" t="s">
        <v>13712</v>
      </c>
      <c r="D4133" s="19" t="s">
        <v>13713</v>
      </c>
      <c r="E4133" s="20">
        <v>40634</v>
      </c>
      <c r="F4133" s="20">
        <v>40999</v>
      </c>
      <c r="G4133" s="19" t="s">
        <v>12416</v>
      </c>
      <c r="H4133" s="19" t="s">
        <v>43</v>
      </c>
      <c r="I4133" s="19" t="s">
        <v>13746</v>
      </c>
      <c r="O4133" s="19" t="s">
        <v>10771</v>
      </c>
      <c r="P4133" s="20"/>
      <c r="R4133" s="19">
        <v>0</v>
      </c>
      <c r="S4133" s="19" t="str">
        <f>IF(COUNTIF($B$2:B4133,B4133)&gt;1,"重複","")</f>
        <v/>
      </c>
      <c r="T4133" s="19" t="s">
        <v>12418</v>
      </c>
    </row>
    <row r="4134" spans="1:20" s="19" customFormat="1" hidden="1">
      <c r="A4134" s="19">
        <v>720110054</v>
      </c>
      <c r="B4134" s="19">
        <v>20117067</v>
      </c>
      <c r="C4134" s="19" t="s">
        <v>13747</v>
      </c>
      <c r="D4134" s="19" t="s">
        <v>13748</v>
      </c>
      <c r="E4134" s="20">
        <v>40634</v>
      </c>
      <c r="F4134" s="20">
        <v>40999</v>
      </c>
      <c r="G4134" s="19" t="s">
        <v>12416</v>
      </c>
      <c r="H4134" s="19" t="s">
        <v>43</v>
      </c>
      <c r="O4134" s="19" t="s">
        <v>10771</v>
      </c>
      <c r="P4134" s="20"/>
      <c r="R4134" s="19">
        <v>0</v>
      </c>
      <c r="S4134" s="19" t="str">
        <f>IF(COUNTIF($B$2:B4134,B4134)&gt;1,"重複","")</f>
        <v/>
      </c>
      <c r="T4134" s="19" t="s">
        <v>12418</v>
      </c>
    </row>
    <row r="4135" spans="1:20" s="19" customFormat="1" hidden="1">
      <c r="A4135" s="19">
        <v>720110055</v>
      </c>
      <c r="B4135" s="19">
        <v>20117076</v>
      </c>
      <c r="C4135" s="19" t="s">
        <v>13749</v>
      </c>
      <c r="D4135" s="19" t="s">
        <v>13750</v>
      </c>
      <c r="E4135" s="20">
        <v>40634</v>
      </c>
      <c r="F4135" s="20">
        <v>40999</v>
      </c>
      <c r="G4135" s="19" t="s">
        <v>12416</v>
      </c>
      <c r="H4135" s="19" t="s">
        <v>43</v>
      </c>
      <c r="I4135" s="19" t="s">
        <v>13751</v>
      </c>
      <c r="O4135" s="19" t="s">
        <v>10771</v>
      </c>
      <c r="P4135" s="20"/>
      <c r="R4135" s="19">
        <v>0</v>
      </c>
      <c r="S4135" s="19" t="str">
        <f>IF(COUNTIF($B$2:B4135,B4135)&gt;1,"重複","")</f>
        <v/>
      </c>
      <c r="T4135" s="19" t="s">
        <v>12418</v>
      </c>
    </row>
    <row r="4136" spans="1:20" s="19" customFormat="1" hidden="1">
      <c r="A4136" s="19">
        <v>720110056</v>
      </c>
      <c r="B4136" s="19">
        <v>20116415</v>
      </c>
      <c r="C4136" s="19" t="s">
        <v>2045</v>
      </c>
      <c r="D4136" s="19" t="s">
        <v>2046</v>
      </c>
      <c r="E4136" s="20">
        <v>40634</v>
      </c>
      <c r="F4136" s="20">
        <v>40999</v>
      </c>
      <c r="G4136" s="19" t="s">
        <v>12416</v>
      </c>
      <c r="H4136" s="19" t="s">
        <v>43</v>
      </c>
      <c r="I4136" s="19" t="s">
        <v>2047</v>
      </c>
      <c r="O4136" s="19" t="s">
        <v>10771</v>
      </c>
      <c r="P4136" s="20"/>
      <c r="R4136" s="19">
        <v>0</v>
      </c>
      <c r="S4136" s="19" t="str">
        <f>IF(COUNTIF($B$2:B4136,B4136)&gt;1,"重複","")</f>
        <v/>
      </c>
      <c r="T4136" s="19" t="s">
        <v>12418</v>
      </c>
    </row>
    <row r="4137" spans="1:20" s="19" customFormat="1" hidden="1">
      <c r="A4137" s="19">
        <v>720110057</v>
      </c>
      <c r="B4137" s="19">
        <v>20116424</v>
      </c>
      <c r="C4137" s="19" t="s">
        <v>13752</v>
      </c>
      <c r="D4137" s="19" t="s">
        <v>13753</v>
      </c>
      <c r="E4137" s="20">
        <v>40634</v>
      </c>
      <c r="F4137" s="20">
        <v>40999</v>
      </c>
      <c r="G4137" s="19" t="s">
        <v>12416</v>
      </c>
      <c r="H4137" s="19" t="s">
        <v>43</v>
      </c>
      <c r="I4137" s="19" t="s">
        <v>4058</v>
      </c>
      <c r="O4137" s="19" t="s">
        <v>10771</v>
      </c>
      <c r="P4137" s="20"/>
      <c r="R4137" s="19">
        <v>0</v>
      </c>
      <c r="S4137" s="19" t="str">
        <f>IF(COUNTIF($B$2:B4137,B4137)&gt;1,"重複","")</f>
        <v/>
      </c>
      <c r="T4137" s="19" t="s">
        <v>12418</v>
      </c>
    </row>
    <row r="4138" spans="1:20" s="19" customFormat="1" hidden="1">
      <c r="A4138" s="19">
        <v>720110058</v>
      </c>
      <c r="B4138" s="19">
        <v>20117085</v>
      </c>
      <c r="C4138" s="19" t="s">
        <v>173</v>
      </c>
      <c r="D4138" s="19" t="s">
        <v>174</v>
      </c>
      <c r="E4138" s="20">
        <v>40634</v>
      </c>
      <c r="F4138" s="20">
        <v>40999</v>
      </c>
      <c r="G4138" s="19" t="s">
        <v>75</v>
      </c>
      <c r="H4138" s="19" t="s">
        <v>43</v>
      </c>
      <c r="I4138" s="19" t="s">
        <v>717</v>
      </c>
      <c r="O4138" s="19" t="s">
        <v>10771</v>
      </c>
      <c r="P4138" s="20">
        <v>43374</v>
      </c>
      <c r="Q4138" s="19" t="s">
        <v>29</v>
      </c>
      <c r="R4138" s="19">
        <v>6600</v>
      </c>
      <c r="S4138" s="19" t="str">
        <f>IF(COUNTIF($B$2:B4138,B4138)&gt;1,"重複","")</f>
        <v/>
      </c>
      <c r="T4138" s="19" t="s">
        <v>11124</v>
      </c>
    </row>
    <row r="4139" spans="1:20" s="19" customFormat="1" hidden="1">
      <c r="A4139" s="19">
        <v>720110059</v>
      </c>
      <c r="B4139" s="19">
        <v>20117164</v>
      </c>
      <c r="C4139" s="19" t="s">
        <v>4009</v>
      </c>
      <c r="D4139" s="19" t="s">
        <v>4010</v>
      </c>
      <c r="E4139" s="20">
        <v>40644</v>
      </c>
      <c r="F4139" s="20">
        <v>40999</v>
      </c>
      <c r="G4139" s="19" t="s">
        <v>75</v>
      </c>
      <c r="H4139" s="19" t="s">
        <v>2660</v>
      </c>
      <c r="I4139" s="19" t="s">
        <v>282</v>
      </c>
      <c r="J4139" s="19" t="s">
        <v>282</v>
      </c>
      <c r="O4139" s="19" t="s">
        <v>10769</v>
      </c>
      <c r="P4139" s="20"/>
      <c r="R4139" s="19">
        <v>4740</v>
      </c>
      <c r="S4139" s="19" t="str">
        <f>IF(COUNTIF($B$2:B4139,B4139)&gt;1,"重複","")</f>
        <v/>
      </c>
      <c r="T4139" s="19" t="s">
        <v>11124</v>
      </c>
    </row>
    <row r="4140" spans="1:20" s="19" customFormat="1" hidden="1">
      <c r="A4140" s="19">
        <v>720110060</v>
      </c>
      <c r="B4140" s="19">
        <v>20117944</v>
      </c>
      <c r="C4140" s="19" t="s">
        <v>13754</v>
      </c>
      <c r="D4140" s="19" t="s">
        <v>13755</v>
      </c>
      <c r="E4140" s="20">
        <v>40644</v>
      </c>
      <c r="F4140" s="20">
        <v>40999</v>
      </c>
      <c r="G4140" s="19" t="s">
        <v>12416</v>
      </c>
      <c r="H4140" s="19" t="s">
        <v>119</v>
      </c>
      <c r="I4140" s="19" t="s">
        <v>2455</v>
      </c>
      <c r="O4140" s="19" t="s">
        <v>10792</v>
      </c>
      <c r="P4140" s="20"/>
      <c r="R4140" s="19">
        <v>0</v>
      </c>
      <c r="S4140" s="19" t="str">
        <f>IF(COUNTIF($B$2:B4140,B4140)&gt;1,"重複","")</f>
        <v/>
      </c>
      <c r="T4140" s="19" t="s">
        <v>12418</v>
      </c>
    </row>
    <row r="4141" spans="1:20" s="19" customFormat="1" hidden="1">
      <c r="A4141" s="19">
        <v>720110061</v>
      </c>
      <c r="B4141" s="19">
        <v>20117953</v>
      </c>
      <c r="C4141" s="19" t="s">
        <v>13756</v>
      </c>
      <c r="D4141" s="19" t="s">
        <v>13757</v>
      </c>
      <c r="E4141" s="20">
        <v>40644</v>
      </c>
      <c r="F4141" s="20">
        <v>40999</v>
      </c>
      <c r="G4141" s="19" t="s">
        <v>12416</v>
      </c>
      <c r="H4141" s="19" t="s">
        <v>119</v>
      </c>
      <c r="I4141" s="19" t="s">
        <v>2455</v>
      </c>
      <c r="O4141" s="19" t="s">
        <v>10792</v>
      </c>
      <c r="P4141" s="20"/>
      <c r="R4141" s="19">
        <v>0</v>
      </c>
      <c r="S4141" s="19" t="str">
        <f>IF(COUNTIF($B$2:B4141,B4141)&gt;1,"重複","")</f>
        <v/>
      </c>
      <c r="T4141" s="19" t="s">
        <v>12418</v>
      </c>
    </row>
    <row r="4142" spans="1:20" s="19" customFormat="1" hidden="1">
      <c r="A4142" s="19">
        <v>720110062</v>
      </c>
      <c r="B4142" s="19">
        <v>20117962</v>
      </c>
      <c r="C4142" s="19" t="s">
        <v>13758</v>
      </c>
      <c r="D4142" s="19" t="s">
        <v>13759</v>
      </c>
      <c r="E4142" s="20">
        <v>40644</v>
      </c>
      <c r="F4142" s="20">
        <v>40999</v>
      </c>
      <c r="G4142" s="19" t="s">
        <v>12416</v>
      </c>
      <c r="H4142" s="19" t="s">
        <v>119</v>
      </c>
      <c r="I4142" s="19" t="s">
        <v>2455</v>
      </c>
      <c r="O4142" s="19" t="s">
        <v>10792</v>
      </c>
      <c r="P4142" s="20"/>
      <c r="R4142" s="19">
        <v>0</v>
      </c>
      <c r="S4142" s="19" t="str">
        <f>IF(COUNTIF($B$2:B4142,B4142)&gt;1,"重複","")</f>
        <v/>
      </c>
      <c r="T4142" s="19" t="s">
        <v>12418</v>
      </c>
    </row>
    <row r="4143" spans="1:20" s="19" customFormat="1" hidden="1">
      <c r="A4143" s="19">
        <v>720110063</v>
      </c>
      <c r="B4143" s="19">
        <v>20117971</v>
      </c>
      <c r="C4143" s="19" t="s">
        <v>13760</v>
      </c>
      <c r="D4143" s="19" t="s">
        <v>13761</v>
      </c>
      <c r="E4143" s="20">
        <v>40644</v>
      </c>
      <c r="F4143" s="20">
        <v>40999</v>
      </c>
      <c r="G4143" s="19" t="s">
        <v>12416</v>
      </c>
      <c r="H4143" s="19" t="s">
        <v>119</v>
      </c>
      <c r="I4143" s="19" t="s">
        <v>2455</v>
      </c>
      <c r="O4143" s="19" t="s">
        <v>10792</v>
      </c>
      <c r="P4143" s="20"/>
      <c r="R4143" s="19">
        <v>0</v>
      </c>
      <c r="S4143" s="19" t="str">
        <f>IF(COUNTIF($B$2:B4143,B4143)&gt;1,"重複","")</f>
        <v/>
      </c>
      <c r="T4143" s="19" t="s">
        <v>12418</v>
      </c>
    </row>
    <row r="4144" spans="1:20" s="19" customFormat="1" hidden="1">
      <c r="A4144" s="19">
        <v>720110064</v>
      </c>
      <c r="B4144" s="19">
        <v>20117981</v>
      </c>
      <c r="C4144" s="19" t="s">
        <v>366</v>
      </c>
      <c r="D4144" s="19" t="s">
        <v>367</v>
      </c>
      <c r="E4144" s="20">
        <v>40644</v>
      </c>
      <c r="F4144" s="20">
        <v>40999</v>
      </c>
      <c r="G4144" s="19" t="s">
        <v>12416</v>
      </c>
      <c r="H4144" s="19" t="s">
        <v>119</v>
      </c>
      <c r="I4144" s="19" t="s">
        <v>2455</v>
      </c>
      <c r="O4144" s="19" t="s">
        <v>10792</v>
      </c>
      <c r="P4144" s="20"/>
      <c r="R4144" s="19">
        <v>0</v>
      </c>
      <c r="S4144" s="19" t="str">
        <f>IF(COUNTIF($B$2:B4144,B4144)&gt;1,"重複","")</f>
        <v/>
      </c>
      <c r="T4144" s="19" t="s">
        <v>12418</v>
      </c>
    </row>
    <row r="4145" spans="1:20" s="19" customFormat="1" hidden="1">
      <c r="A4145" s="19">
        <v>720110065</v>
      </c>
      <c r="B4145" s="19">
        <v>20117990</v>
      </c>
      <c r="C4145" s="19" t="s">
        <v>13762</v>
      </c>
      <c r="D4145" s="19" t="s">
        <v>13763</v>
      </c>
      <c r="E4145" s="20">
        <v>40644</v>
      </c>
      <c r="F4145" s="20">
        <v>40999</v>
      </c>
      <c r="G4145" s="19" t="s">
        <v>12416</v>
      </c>
      <c r="H4145" s="19" t="s">
        <v>119</v>
      </c>
      <c r="I4145" s="19" t="s">
        <v>2455</v>
      </c>
      <c r="O4145" s="19" t="s">
        <v>10792</v>
      </c>
      <c r="P4145" s="20"/>
      <c r="R4145" s="19">
        <v>0</v>
      </c>
      <c r="S4145" s="19" t="str">
        <f>IF(COUNTIF($B$2:B4145,B4145)&gt;1,"重複","")</f>
        <v/>
      </c>
      <c r="T4145" s="19" t="s">
        <v>12418</v>
      </c>
    </row>
    <row r="4146" spans="1:20" s="19" customFormat="1" hidden="1">
      <c r="A4146" s="19">
        <v>720110066</v>
      </c>
      <c r="B4146" s="19">
        <v>20118008</v>
      </c>
      <c r="C4146" s="19" t="s">
        <v>13764</v>
      </c>
      <c r="D4146" s="19" t="s">
        <v>13765</v>
      </c>
      <c r="E4146" s="20">
        <v>40644</v>
      </c>
      <c r="F4146" s="20">
        <v>40999</v>
      </c>
      <c r="G4146" s="19" t="s">
        <v>12416</v>
      </c>
      <c r="H4146" s="19" t="s">
        <v>119</v>
      </c>
      <c r="I4146" s="19" t="s">
        <v>2455</v>
      </c>
      <c r="O4146" s="19" t="s">
        <v>10792</v>
      </c>
      <c r="P4146" s="20"/>
      <c r="R4146" s="19">
        <v>0</v>
      </c>
      <c r="S4146" s="19" t="str">
        <f>IF(COUNTIF($B$2:B4146,B4146)&gt;1,"重複","")</f>
        <v/>
      </c>
      <c r="T4146" s="19" t="s">
        <v>12418</v>
      </c>
    </row>
    <row r="4147" spans="1:20" s="19" customFormat="1" hidden="1">
      <c r="A4147" s="19">
        <v>720110067</v>
      </c>
      <c r="B4147" s="19">
        <v>20118017</v>
      </c>
      <c r="C4147" s="19" t="s">
        <v>13766</v>
      </c>
      <c r="D4147" s="19" t="s">
        <v>13767</v>
      </c>
      <c r="E4147" s="20">
        <v>40644</v>
      </c>
      <c r="F4147" s="20">
        <v>40999</v>
      </c>
      <c r="G4147" s="19" t="s">
        <v>12416</v>
      </c>
      <c r="H4147" s="19" t="s">
        <v>119</v>
      </c>
      <c r="I4147" s="19" t="s">
        <v>2455</v>
      </c>
      <c r="O4147" s="19" t="s">
        <v>10792</v>
      </c>
      <c r="P4147" s="20"/>
      <c r="R4147" s="19">
        <v>0</v>
      </c>
      <c r="S4147" s="19" t="str">
        <f>IF(COUNTIF($B$2:B4147,B4147)&gt;1,"重複","")</f>
        <v/>
      </c>
      <c r="T4147" s="19" t="s">
        <v>12418</v>
      </c>
    </row>
    <row r="4148" spans="1:20" s="19" customFormat="1" hidden="1">
      <c r="A4148" s="19">
        <v>720110068</v>
      </c>
      <c r="B4148" s="19">
        <v>20118026</v>
      </c>
      <c r="C4148" s="19" t="s">
        <v>13768</v>
      </c>
      <c r="D4148" s="19" t="s">
        <v>13769</v>
      </c>
      <c r="E4148" s="20">
        <v>40644</v>
      </c>
      <c r="F4148" s="20">
        <v>40999</v>
      </c>
      <c r="G4148" s="19" t="s">
        <v>12416</v>
      </c>
      <c r="H4148" s="19" t="s">
        <v>119</v>
      </c>
      <c r="I4148" s="19" t="s">
        <v>2455</v>
      </c>
      <c r="O4148" s="19" t="s">
        <v>10792</v>
      </c>
      <c r="P4148" s="20"/>
      <c r="R4148" s="19">
        <v>0</v>
      </c>
      <c r="S4148" s="19" t="str">
        <f>IF(COUNTIF($B$2:B4148,B4148)&gt;1,"重複","")</f>
        <v/>
      </c>
      <c r="T4148" s="19" t="s">
        <v>12418</v>
      </c>
    </row>
    <row r="4149" spans="1:20" s="19" customFormat="1" hidden="1">
      <c r="A4149" s="19">
        <v>720110069</v>
      </c>
      <c r="B4149" s="19">
        <v>20118035</v>
      </c>
      <c r="C4149" s="19" t="s">
        <v>13770</v>
      </c>
      <c r="D4149" s="19" t="s">
        <v>13771</v>
      </c>
      <c r="E4149" s="20">
        <v>40644</v>
      </c>
      <c r="F4149" s="20">
        <v>40999</v>
      </c>
      <c r="G4149" s="19" t="s">
        <v>12416</v>
      </c>
      <c r="H4149" s="19" t="s">
        <v>119</v>
      </c>
      <c r="I4149" s="19" t="s">
        <v>2455</v>
      </c>
      <c r="O4149" s="19" t="s">
        <v>10792</v>
      </c>
      <c r="P4149" s="20"/>
      <c r="R4149" s="19">
        <v>0</v>
      </c>
      <c r="S4149" s="19" t="str">
        <f>IF(COUNTIF($B$2:B4149,B4149)&gt;1,"重複","")</f>
        <v/>
      </c>
      <c r="T4149" s="19" t="s">
        <v>12418</v>
      </c>
    </row>
    <row r="4150" spans="1:20" s="19" customFormat="1" hidden="1">
      <c r="A4150" s="19">
        <v>720110071</v>
      </c>
      <c r="B4150" s="19">
        <v>20118666</v>
      </c>
      <c r="C4150" s="19" t="s">
        <v>4318</v>
      </c>
      <c r="D4150" s="19" t="s">
        <v>4319</v>
      </c>
      <c r="E4150" s="20">
        <v>40664</v>
      </c>
      <c r="F4150" s="20">
        <v>40999</v>
      </c>
      <c r="G4150" s="19" t="s">
        <v>75</v>
      </c>
      <c r="H4150" s="19" t="s">
        <v>76</v>
      </c>
      <c r="I4150" s="19" t="s">
        <v>1047</v>
      </c>
      <c r="O4150" s="19" t="s">
        <v>10776</v>
      </c>
      <c r="P4150" s="20"/>
      <c r="R4150" s="19">
        <v>6100</v>
      </c>
      <c r="S4150" s="19" t="str">
        <f>IF(COUNTIF($B$2:B4150,B4150)&gt;1,"重複","")</f>
        <v/>
      </c>
      <c r="T4150" s="19" t="s">
        <v>11124</v>
      </c>
    </row>
    <row r="4151" spans="1:20" s="19" customFormat="1" hidden="1">
      <c r="A4151" s="19">
        <v>720110072</v>
      </c>
      <c r="B4151" s="19">
        <v>20118675</v>
      </c>
      <c r="C4151" s="19" t="s">
        <v>2877</v>
      </c>
      <c r="D4151" s="19" t="s">
        <v>2878</v>
      </c>
      <c r="E4151" s="20">
        <v>40679</v>
      </c>
      <c r="F4151" s="20">
        <v>40999</v>
      </c>
      <c r="G4151" s="19" t="s">
        <v>75</v>
      </c>
      <c r="H4151" s="19" t="s">
        <v>94</v>
      </c>
      <c r="I4151" s="19" t="s">
        <v>1846</v>
      </c>
      <c r="O4151" s="19" t="s">
        <v>10768</v>
      </c>
      <c r="P4151" s="20">
        <v>41480</v>
      </c>
      <c r="Q4151" s="19" t="s">
        <v>29</v>
      </c>
      <c r="R4151" s="19">
        <v>5600</v>
      </c>
      <c r="S4151" s="19" t="str">
        <f>IF(COUNTIF($B$2:B4151,B4151)&gt;1,"重複","")</f>
        <v/>
      </c>
      <c r="T4151" s="19" t="s">
        <v>11124</v>
      </c>
    </row>
    <row r="4152" spans="1:20" s="22" customFormat="1" hidden="1">
      <c r="A4152" s="22">
        <v>720110073</v>
      </c>
      <c r="B4152" s="22">
        <v>20118833</v>
      </c>
      <c r="C4152" s="22" t="s">
        <v>1064</v>
      </c>
      <c r="D4152" s="22" t="s">
        <v>1065</v>
      </c>
      <c r="E4152" s="23">
        <v>40655</v>
      </c>
      <c r="F4152" s="23">
        <v>40999</v>
      </c>
      <c r="G4152" s="22" t="s">
        <v>75</v>
      </c>
      <c r="H4152" s="22" t="s">
        <v>609</v>
      </c>
      <c r="I4152" s="22" t="s">
        <v>577</v>
      </c>
      <c r="O4152" s="22" t="s">
        <v>10777</v>
      </c>
      <c r="P4152" s="23">
        <v>41365</v>
      </c>
      <c r="Q4152" s="22" t="s">
        <v>29</v>
      </c>
      <c r="R4152" s="22">
        <v>4740</v>
      </c>
      <c r="S4152" s="22" t="str">
        <f>IF(COUNTIF($B$2:B4152,B4152)&gt;1,"重複","")</f>
        <v/>
      </c>
      <c r="T4152" s="22" t="s">
        <v>10765</v>
      </c>
    </row>
    <row r="4153" spans="1:20" s="22" customFormat="1" hidden="1">
      <c r="A4153" s="22">
        <v>720110073</v>
      </c>
      <c r="B4153" s="22">
        <v>20140663</v>
      </c>
      <c r="C4153" s="22" t="s">
        <v>1064</v>
      </c>
      <c r="D4153" s="22" t="s">
        <v>1065</v>
      </c>
      <c r="E4153" s="23">
        <v>44743</v>
      </c>
      <c r="F4153" s="23">
        <v>45016</v>
      </c>
      <c r="G4153" s="22" t="s">
        <v>75</v>
      </c>
      <c r="H4153" s="22" t="s">
        <v>76</v>
      </c>
      <c r="I4153" s="22" t="s">
        <v>10775</v>
      </c>
      <c r="O4153" s="22" t="s">
        <v>10776</v>
      </c>
      <c r="P4153" s="24">
        <v>41365</v>
      </c>
      <c r="Q4153" s="22" t="s">
        <v>29</v>
      </c>
      <c r="R4153" s="22">
        <v>5730</v>
      </c>
      <c r="S4153" s="22" t="str">
        <f>IF(COUNTIF($B$2:B4153,B4153)&gt;1,"重複","")</f>
        <v/>
      </c>
      <c r="T4153" s="22" t="s">
        <v>10765</v>
      </c>
    </row>
    <row r="4154" spans="1:20" s="19" customFormat="1" hidden="1">
      <c r="A4154" s="19">
        <v>720110074</v>
      </c>
      <c r="B4154" s="19">
        <v>20118842</v>
      </c>
      <c r="C4154" s="19" t="s">
        <v>4332</v>
      </c>
      <c r="D4154" s="19" t="s">
        <v>4333</v>
      </c>
      <c r="E4154" s="20">
        <v>40655</v>
      </c>
      <c r="F4154" s="20">
        <v>40999</v>
      </c>
      <c r="G4154" s="19" t="s">
        <v>75</v>
      </c>
      <c r="H4154" s="19" t="s">
        <v>2812</v>
      </c>
      <c r="I4154" s="19" t="s">
        <v>577</v>
      </c>
      <c r="O4154" s="19" t="s">
        <v>10869</v>
      </c>
      <c r="P4154" s="20"/>
      <c r="R4154" s="19">
        <v>6230</v>
      </c>
      <c r="S4154" s="19" t="str">
        <f>IF(COUNTIF($B$2:B4154,B4154)&gt;1,"重複","")</f>
        <v/>
      </c>
      <c r="T4154" s="19" t="s">
        <v>11124</v>
      </c>
    </row>
    <row r="4155" spans="1:20" s="19" customFormat="1" hidden="1">
      <c r="A4155" s="19">
        <v>720110075</v>
      </c>
      <c r="B4155" s="19">
        <v>20118851</v>
      </c>
      <c r="C4155" s="19" t="s">
        <v>13772</v>
      </c>
      <c r="D4155" s="19" t="s">
        <v>13773</v>
      </c>
      <c r="E4155" s="20">
        <v>40659</v>
      </c>
      <c r="F4155" s="20">
        <v>40999</v>
      </c>
      <c r="G4155" s="19" t="s">
        <v>12416</v>
      </c>
      <c r="H4155" s="19" t="s">
        <v>43</v>
      </c>
      <c r="I4155" s="19" t="s">
        <v>13774</v>
      </c>
      <c r="O4155" s="19" t="s">
        <v>10771</v>
      </c>
      <c r="P4155" s="20"/>
      <c r="S4155" s="19" t="str">
        <f>IF(COUNTIF($B$2:B4155,B4155)&gt;1,"重複","")</f>
        <v/>
      </c>
      <c r="T4155" s="19" t="s">
        <v>12418</v>
      </c>
    </row>
    <row r="4156" spans="1:20" s="19" customFormat="1" hidden="1">
      <c r="A4156" s="19">
        <v>720110076</v>
      </c>
      <c r="B4156" s="19">
        <v>20117182</v>
      </c>
      <c r="C4156" s="19" t="s">
        <v>3323</v>
      </c>
      <c r="D4156" s="19" t="s">
        <v>3324</v>
      </c>
      <c r="E4156" s="20">
        <v>40639</v>
      </c>
      <c r="F4156" s="20">
        <v>40999</v>
      </c>
      <c r="G4156" s="19" t="s">
        <v>75</v>
      </c>
      <c r="H4156" s="19" t="s">
        <v>104</v>
      </c>
      <c r="I4156" s="19" t="s">
        <v>10807</v>
      </c>
      <c r="O4156" s="19" t="s">
        <v>10805</v>
      </c>
      <c r="P4156" s="20">
        <v>41369</v>
      </c>
      <c r="Q4156" s="19" t="s">
        <v>29</v>
      </c>
      <c r="R4156" s="19">
        <v>1471</v>
      </c>
      <c r="S4156" s="19" t="str">
        <f>IF(COUNTIF($B$2:B4156,B4156)&gt;1,"重複","")</f>
        <v/>
      </c>
      <c r="T4156" s="19" t="s">
        <v>11124</v>
      </c>
    </row>
    <row r="4157" spans="1:20" s="19" customFormat="1" hidden="1">
      <c r="A4157" s="19">
        <v>720110076</v>
      </c>
      <c r="B4157" s="19">
        <v>20117191</v>
      </c>
      <c r="C4157" s="19" t="s">
        <v>3323</v>
      </c>
      <c r="D4157" s="19" t="s">
        <v>3324</v>
      </c>
      <c r="E4157" s="20">
        <v>40639</v>
      </c>
      <c r="F4157" s="20">
        <v>40999</v>
      </c>
      <c r="G4157" s="19" t="s">
        <v>75</v>
      </c>
      <c r="H4157" s="19" t="s">
        <v>108</v>
      </c>
      <c r="I4157" s="19" t="s">
        <v>3325</v>
      </c>
      <c r="O4157" s="19" t="s">
        <v>10806</v>
      </c>
      <c r="P4157" s="20">
        <v>41369</v>
      </c>
      <c r="Q4157" s="19" t="s">
        <v>29</v>
      </c>
      <c r="R4157" s="19">
        <v>1471</v>
      </c>
      <c r="S4157" s="19" t="str">
        <f>IF(COUNTIF($B$2:B4157,B4157)&gt;1,"重複","")</f>
        <v/>
      </c>
      <c r="T4157" s="19" t="s">
        <v>11124</v>
      </c>
    </row>
    <row r="4158" spans="1:20" s="19" customFormat="1" hidden="1">
      <c r="A4158" s="19">
        <v>720110077</v>
      </c>
      <c r="B4158" s="19">
        <v>20119147</v>
      </c>
      <c r="C4158" s="19" t="s">
        <v>13775</v>
      </c>
      <c r="D4158" s="19" t="s">
        <v>13776</v>
      </c>
      <c r="E4158" s="20">
        <v>40664</v>
      </c>
      <c r="F4158" s="20">
        <v>40999</v>
      </c>
      <c r="G4158" s="19" t="s">
        <v>12416</v>
      </c>
      <c r="H4158" s="19" t="s">
        <v>43</v>
      </c>
      <c r="I4158" s="19" t="s">
        <v>13582</v>
      </c>
      <c r="O4158" s="19" t="s">
        <v>10771</v>
      </c>
      <c r="P4158" s="20"/>
      <c r="R4158" s="19">
        <v>0</v>
      </c>
      <c r="S4158" s="19" t="str">
        <f>IF(COUNTIF($B$2:B4158,B4158)&gt;1,"重複","")</f>
        <v/>
      </c>
      <c r="T4158" s="19" t="s">
        <v>12418</v>
      </c>
    </row>
    <row r="4159" spans="1:20" s="19" customFormat="1" hidden="1">
      <c r="A4159" s="19">
        <v>720110078</v>
      </c>
      <c r="B4159" s="19">
        <v>20119156</v>
      </c>
      <c r="C4159" s="19" t="s">
        <v>13777</v>
      </c>
      <c r="D4159" s="19" t="s">
        <v>13778</v>
      </c>
      <c r="E4159" s="20">
        <v>40664</v>
      </c>
      <c r="F4159" s="20">
        <v>40999</v>
      </c>
      <c r="G4159" s="19" t="s">
        <v>12416</v>
      </c>
      <c r="H4159" s="19" t="s">
        <v>43</v>
      </c>
      <c r="I4159" s="19" t="s">
        <v>13779</v>
      </c>
      <c r="O4159" s="19" t="s">
        <v>10771</v>
      </c>
      <c r="P4159" s="20"/>
      <c r="R4159" s="19">
        <v>0</v>
      </c>
      <c r="S4159" s="19" t="str">
        <f>IF(COUNTIF($B$2:B4159,B4159)&gt;1,"重複","")</f>
        <v/>
      </c>
      <c r="T4159" s="19" t="s">
        <v>12418</v>
      </c>
    </row>
    <row r="4160" spans="1:20" s="19" customFormat="1" hidden="1">
      <c r="A4160" s="19">
        <v>720110079</v>
      </c>
      <c r="B4160" s="19">
        <v>20119165</v>
      </c>
      <c r="C4160" s="19" t="s">
        <v>13780</v>
      </c>
      <c r="D4160" s="19" t="s">
        <v>13781</v>
      </c>
      <c r="E4160" s="20">
        <v>40664</v>
      </c>
      <c r="F4160" s="20">
        <v>40999</v>
      </c>
      <c r="G4160" s="19" t="s">
        <v>12416</v>
      </c>
      <c r="H4160" s="19" t="s">
        <v>43</v>
      </c>
      <c r="I4160" s="19" t="s">
        <v>13779</v>
      </c>
      <c r="O4160" s="19" t="s">
        <v>10771</v>
      </c>
      <c r="P4160" s="20"/>
      <c r="R4160" s="19">
        <v>0</v>
      </c>
      <c r="S4160" s="19" t="str">
        <f>IF(COUNTIF($B$2:B4160,B4160)&gt;1,"重複","")</f>
        <v/>
      </c>
      <c r="T4160" s="19" t="s">
        <v>12418</v>
      </c>
    </row>
    <row r="4161" spans="1:20" s="19" customFormat="1" hidden="1">
      <c r="A4161" s="19">
        <v>720110080</v>
      </c>
      <c r="B4161" s="19">
        <v>20119174</v>
      </c>
      <c r="C4161" s="19" t="s">
        <v>4320</v>
      </c>
      <c r="D4161" s="19" t="s">
        <v>4321</v>
      </c>
      <c r="E4161" s="20">
        <v>40664</v>
      </c>
      <c r="F4161" s="20">
        <v>40999</v>
      </c>
      <c r="G4161" s="19" t="s">
        <v>75</v>
      </c>
      <c r="H4161" s="19" t="s">
        <v>43</v>
      </c>
      <c r="I4161" s="19" t="s">
        <v>4322</v>
      </c>
      <c r="O4161" s="19" t="s">
        <v>10771</v>
      </c>
      <c r="P4161" s="20"/>
      <c r="R4161" s="19">
        <v>6600</v>
      </c>
      <c r="S4161" s="19" t="str">
        <f>IF(COUNTIF($B$2:B4161,B4161)&gt;1,"重複","")</f>
        <v/>
      </c>
      <c r="T4161" s="19" t="s">
        <v>11124</v>
      </c>
    </row>
    <row r="4162" spans="1:20" s="19" customFormat="1" hidden="1">
      <c r="A4162" s="19">
        <v>720110081</v>
      </c>
      <c r="B4162" s="19">
        <v>20119183</v>
      </c>
      <c r="C4162" s="19" t="s">
        <v>3391</v>
      </c>
      <c r="D4162" s="19" t="s">
        <v>3392</v>
      </c>
      <c r="E4162" s="20">
        <v>40664</v>
      </c>
      <c r="F4162" s="20">
        <v>40999</v>
      </c>
      <c r="G4162" s="19" t="s">
        <v>75</v>
      </c>
      <c r="H4162" s="19" t="s">
        <v>43</v>
      </c>
      <c r="I4162" s="19" t="s">
        <v>10967</v>
      </c>
      <c r="J4162" s="19" t="s">
        <v>3089</v>
      </c>
      <c r="K4162" s="19" t="s">
        <v>1550</v>
      </c>
      <c r="O4162" s="19" t="s">
        <v>10771</v>
      </c>
      <c r="P4162" s="20">
        <v>41655</v>
      </c>
      <c r="Q4162" s="19" t="s">
        <v>29</v>
      </c>
      <c r="R4162" s="19">
        <v>4740</v>
      </c>
      <c r="S4162" s="19" t="str">
        <f>IF(COUNTIF($B$2:B4162,B4162)&gt;1,"重複","")</f>
        <v/>
      </c>
      <c r="T4162" s="19" t="s">
        <v>11124</v>
      </c>
    </row>
    <row r="4163" spans="1:20" s="19" customFormat="1" hidden="1">
      <c r="A4163" s="19">
        <v>720110082</v>
      </c>
      <c r="B4163" s="19">
        <v>20119192</v>
      </c>
      <c r="C4163" s="19" t="s">
        <v>3500</v>
      </c>
      <c r="D4163" s="19" t="s">
        <v>3501</v>
      </c>
      <c r="E4163" s="20">
        <v>40664</v>
      </c>
      <c r="F4163" s="20">
        <v>40999</v>
      </c>
      <c r="G4163" s="19" t="s">
        <v>75</v>
      </c>
      <c r="H4163" s="19" t="s">
        <v>43</v>
      </c>
      <c r="I4163" s="19" t="s">
        <v>717</v>
      </c>
      <c r="O4163" s="19" t="s">
        <v>10771</v>
      </c>
      <c r="P4163" s="20">
        <v>41548</v>
      </c>
      <c r="Q4163" s="19" t="s">
        <v>29</v>
      </c>
      <c r="R4163" s="19">
        <v>6230</v>
      </c>
      <c r="S4163" s="19" t="str">
        <f>IF(COUNTIF($B$2:B4163,B4163)&gt;1,"重複","")</f>
        <v/>
      </c>
      <c r="T4163" s="19" t="s">
        <v>11124</v>
      </c>
    </row>
    <row r="4164" spans="1:20" s="19" customFormat="1" hidden="1">
      <c r="A4164" s="19">
        <v>720110083</v>
      </c>
      <c r="B4164" s="19">
        <v>20119208</v>
      </c>
      <c r="C4164" s="19" t="s">
        <v>4323</v>
      </c>
      <c r="D4164" s="19" t="s">
        <v>4324</v>
      </c>
      <c r="E4164" s="20">
        <v>40664</v>
      </c>
      <c r="F4164" s="20">
        <v>40999</v>
      </c>
      <c r="G4164" s="19" t="s">
        <v>75</v>
      </c>
      <c r="H4164" s="19" t="s">
        <v>43</v>
      </c>
      <c r="I4164" s="19" t="s">
        <v>3202</v>
      </c>
      <c r="O4164" s="19" t="s">
        <v>10771</v>
      </c>
      <c r="P4164" s="20"/>
      <c r="R4164" s="19">
        <v>6600</v>
      </c>
      <c r="S4164" s="19" t="str">
        <f>IF(COUNTIF($B$2:B4164,B4164)&gt;1,"重複","")</f>
        <v/>
      </c>
      <c r="T4164" s="19" t="s">
        <v>11124</v>
      </c>
    </row>
    <row r="4165" spans="1:20" s="19" customFormat="1" hidden="1">
      <c r="A4165" s="19">
        <v>720110084</v>
      </c>
      <c r="B4165" s="19">
        <v>20119217</v>
      </c>
      <c r="C4165" s="19" t="s">
        <v>4325</v>
      </c>
      <c r="D4165" s="19" t="s">
        <v>4326</v>
      </c>
      <c r="E4165" s="20">
        <v>40664</v>
      </c>
      <c r="F4165" s="20">
        <v>40999</v>
      </c>
      <c r="G4165" s="19" t="s">
        <v>75</v>
      </c>
      <c r="H4165" s="19" t="s">
        <v>43</v>
      </c>
      <c r="I4165" s="19" t="s">
        <v>4327</v>
      </c>
      <c r="O4165" s="19" t="s">
        <v>10771</v>
      </c>
      <c r="P4165" s="20"/>
      <c r="R4165" s="19">
        <v>6230</v>
      </c>
      <c r="S4165" s="19" t="str">
        <f>IF(COUNTIF($B$2:B4165,B4165)&gt;1,"重複","")</f>
        <v/>
      </c>
      <c r="T4165" s="19" t="s">
        <v>11124</v>
      </c>
    </row>
    <row r="4166" spans="1:20" s="19" customFormat="1" hidden="1">
      <c r="A4166" s="19">
        <v>720110085</v>
      </c>
      <c r="B4166" s="19">
        <v>20119226</v>
      </c>
      <c r="C4166" s="19" t="s">
        <v>4328</v>
      </c>
      <c r="D4166" s="19" t="s">
        <v>4329</v>
      </c>
      <c r="E4166" s="20">
        <v>40664</v>
      </c>
      <c r="F4166" s="20">
        <v>40999</v>
      </c>
      <c r="G4166" s="19" t="s">
        <v>75</v>
      </c>
      <c r="H4166" s="19" t="s">
        <v>43</v>
      </c>
      <c r="I4166" s="19" t="s">
        <v>3202</v>
      </c>
      <c r="O4166" s="19" t="s">
        <v>10771</v>
      </c>
      <c r="P4166" s="20"/>
      <c r="R4166" s="19">
        <v>6600</v>
      </c>
      <c r="S4166" s="19" t="str">
        <f>IF(COUNTIF($B$2:B4166,B4166)&gt;1,"重複","")</f>
        <v/>
      </c>
      <c r="T4166" s="19" t="s">
        <v>11124</v>
      </c>
    </row>
    <row r="4167" spans="1:20" s="19" customFormat="1" hidden="1">
      <c r="A4167" s="19">
        <v>720110086</v>
      </c>
      <c r="B4167" s="19">
        <v>20119235</v>
      </c>
      <c r="C4167" s="19" t="s">
        <v>4330</v>
      </c>
      <c r="D4167" s="19" t="s">
        <v>4331</v>
      </c>
      <c r="E4167" s="20">
        <v>40664</v>
      </c>
      <c r="F4167" s="20">
        <v>40999</v>
      </c>
      <c r="G4167" s="19" t="s">
        <v>75</v>
      </c>
      <c r="H4167" s="19" t="s">
        <v>43</v>
      </c>
      <c r="I4167" s="19" t="s">
        <v>661</v>
      </c>
      <c r="O4167" s="19" t="s">
        <v>10771</v>
      </c>
      <c r="P4167" s="20"/>
      <c r="R4167" s="19">
        <v>6100</v>
      </c>
      <c r="S4167" s="19" t="str">
        <f>IF(COUNTIF($B$2:B4167,B4167)&gt;1,"重複","")</f>
        <v/>
      </c>
      <c r="T4167" s="19" t="s">
        <v>11124</v>
      </c>
    </row>
    <row r="4168" spans="1:20" s="19" customFormat="1" hidden="1">
      <c r="A4168" s="19">
        <v>720110087</v>
      </c>
      <c r="B4168" s="19">
        <v>20119305</v>
      </c>
      <c r="C4168" s="19" t="s">
        <v>593</v>
      </c>
      <c r="D4168" s="19" t="s">
        <v>594</v>
      </c>
      <c r="E4168" s="20">
        <v>40679</v>
      </c>
      <c r="F4168" s="20">
        <v>41121</v>
      </c>
      <c r="G4168" s="19" t="s">
        <v>75</v>
      </c>
      <c r="H4168" s="19" t="s">
        <v>43</v>
      </c>
      <c r="I4168" s="19" t="s">
        <v>10930</v>
      </c>
      <c r="O4168" s="19" t="s">
        <v>10771</v>
      </c>
      <c r="P4168" s="20">
        <v>41407</v>
      </c>
      <c r="Q4168" s="19" t="s">
        <v>75</v>
      </c>
      <c r="R4168" s="19">
        <v>5730</v>
      </c>
      <c r="S4168" s="19" t="str">
        <f>IF(COUNTIF($B$2:B4168,B4168)&gt;1,"重複","")</f>
        <v/>
      </c>
      <c r="T4168" s="19" t="s">
        <v>11124</v>
      </c>
    </row>
    <row r="4169" spans="1:20" s="19" customFormat="1" hidden="1">
      <c r="A4169" s="19">
        <v>720110088</v>
      </c>
      <c r="B4169" s="19">
        <v>20119332</v>
      </c>
      <c r="C4169" s="19" t="s">
        <v>3949</v>
      </c>
      <c r="D4169" s="19" t="s">
        <v>3950</v>
      </c>
      <c r="E4169" s="20">
        <v>40687</v>
      </c>
      <c r="F4169" s="20">
        <v>40999</v>
      </c>
      <c r="G4169" s="19" t="s">
        <v>75</v>
      </c>
      <c r="H4169" s="19" t="s">
        <v>43</v>
      </c>
      <c r="I4169" s="19" t="s">
        <v>3587</v>
      </c>
      <c r="O4169" s="19" t="s">
        <v>10771</v>
      </c>
      <c r="P4169" s="20"/>
      <c r="R4169" s="19">
        <v>5230</v>
      </c>
      <c r="S4169" s="19" t="str">
        <f>IF(COUNTIF($B$2:B4169,B4169)&gt;1,"重複","")</f>
        <v/>
      </c>
      <c r="T4169" s="19" t="s">
        <v>11124</v>
      </c>
    </row>
    <row r="4170" spans="1:20" s="19" customFormat="1" hidden="1">
      <c r="A4170" s="19">
        <v>720110089</v>
      </c>
      <c r="B4170" s="19">
        <v>20119341</v>
      </c>
      <c r="C4170" s="19" t="s">
        <v>4309</v>
      </c>
      <c r="D4170" s="19" t="s">
        <v>4310</v>
      </c>
      <c r="E4170" s="20">
        <v>40693</v>
      </c>
      <c r="F4170" s="20">
        <v>40999</v>
      </c>
      <c r="G4170" s="19" t="s">
        <v>75</v>
      </c>
      <c r="H4170" s="19" t="s">
        <v>43</v>
      </c>
      <c r="I4170" s="19" t="s">
        <v>1588</v>
      </c>
      <c r="O4170" s="19" t="s">
        <v>10771</v>
      </c>
      <c r="P4170" s="20"/>
      <c r="R4170" s="19">
        <v>5730</v>
      </c>
      <c r="S4170" s="19" t="str">
        <f>IF(COUNTIF($B$2:B4170,B4170)&gt;1,"重複","")</f>
        <v/>
      </c>
      <c r="T4170" s="19" t="s">
        <v>11124</v>
      </c>
    </row>
    <row r="4171" spans="1:20" s="19" customFormat="1" hidden="1">
      <c r="A4171" s="19">
        <v>720110090</v>
      </c>
      <c r="B4171" s="19">
        <v>20119582</v>
      </c>
      <c r="C4171" s="19" t="s">
        <v>3694</v>
      </c>
      <c r="D4171" s="19" t="s">
        <v>3695</v>
      </c>
      <c r="E4171" s="20">
        <v>40695</v>
      </c>
      <c r="F4171" s="20">
        <v>40999</v>
      </c>
      <c r="G4171" s="19" t="s">
        <v>75</v>
      </c>
      <c r="H4171" s="19" t="s">
        <v>104</v>
      </c>
      <c r="I4171" s="19" t="s">
        <v>10809</v>
      </c>
      <c r="O4171" s="19" t="s">
        <v>10805</v>
      </c>
      <c r="P4171" s="20">
        <v>41369</v>
      </c>
      <c r="Q4171" s="19" t="s">
        <v>29</v>
      </c>
      <c r="R4171" s="19">
        <v>2380</v>
      </c>
      <c r="S4171" s="19" t="str">
        <f>IF(COUNTIF($B$2:B4171,B4171)&gt;1,"重複","")</f>
        <v/>
      </c>
      <c r="T4171" s="19" t="s">
        <v>11124</v>
      </c>
    </row>
    <row r="4172" spans="1:20" s="19" customFormat="1" hidden="1">
      <c r="A4172" s="19">
        <v>720110092</v>
      </c>
      <c r="B4172" s="19">
        <v>20119591</v>
      </c>
      <c r="C4172" s="19" t="s">
        <v>4302</v>
      </c>
      <c r="D4172" s="19" t="s">
        <v>4303</v>
      </c>
      <c r="E4172" s="20">
        <v>40695</v>
      </c>
      <c r="F4172" s="20">
        <v>40999</v>
      </c>
      <c r="G4172" s="19" t="s">
        <v>75</v>
      </c>
      <c r="H4172" s="19" t="s">
        <v>43</v>
      </c>
      <c r="I4172" s="19" t="s">
        <v>2169</v>
      </c>
      <c r="O4172" s="19" t="s">
        <v>10771</v>
      </c>
      <c r="P4172" s="20"/>
      <c r="R4172" s="19">
        <v>6600</v>
      </c>
      <c r="S4172" s="19" t="str">
        <f>IF(COUNTIF($B$2:B4172,B4172)&gt;1,"重複","")</f>
        <v/>
      </c>
      <c r="T4172" s="19" t="s">
        <v>11124</v>
      </c>
    </row>
    <row r="4173" spans="1:20" s="19" customFormat="1" hidden="1">
      <c r="A4173" s="19">
        <v>720110093</v>
      </c>
      <c r="B4173" s="19">
        <v>20119607</v>
      </c>
      <c r="C4173" s="19" t="s">
        <v>4304</v>
      </c>
      <c r="D4173" s="19" t="s">
        <v>4305</v>
      </c>
      <c r="E4173" s="20">
        <v>40695</v>
      </c>
      <c r="F4173" s="20">
        <v>40999</v>
      </c>
      <c r="G4173" s="19" t="s">
        <v>75</v>
      </c>
      <c r="H4173" s="19" t="s">
        <v>43</v>
      </c>
      <c r="I4173" s="19" t="s">
        <v>4306</v>
      </c>
      <c r="O4173" s="19" t="s">
        <v>10771</v>
      </c>
      <c r="P4173" s="20"/>
      <c r="R4173" s="19">
        <v>4740</v>
      </c>
      <c r="S4173" s="19" t="str">
        <f>IF(COUNTIF($B$2:B4173,B4173)&gt;1,"重複","")</f>
        <v/>
      </c>
      <c r="T4173" s="19" t="s">
        <v>11124</v>
      </c>
    </row>
    <row r="4174" spans="1:20" s="19" customFormat="1" hidden="1">
      <c r="A4174" s="19">
        <v>720110094</v>
      </c>
      <c r="B4174" s="19">
        <v>20119625</v>
      </c>
      <c r="C4174" s="19" t="s">
        <v>13782</v>
      </c>
      <c r="D4174" s="19" t="s">
        <v>13783</v>
      </c>
      <c r="E4174" s="20">
        <v>40700</v>
      </c>
      <c r="F4174" s="20">
        <v>40999</v>
      </c>
      <c r="G4174" s="19" t="s">
        <v>12416</v>
      </c>
      <c r="H4174" s="19" t="s">
        <v>578</v>
      </c>
      <c r="I4174" s="19" t="s">
        <v>577</v>
      </c>
      <c r="O4174" s="19" t="s">
        <v>11059</v>
      </c>
      <c r="P4174" s="20">
        <v>41922</v>
      </c>
      <c r="Q4174" s="19" t="s">
        <v>29</v>
      </c>
      <c r="R4174" s="19">
        <v>0</v>
      </c>
      <c r="S4174" s="19" t="str">
        <f>IF(COUNTIF($B$2:B4174,B4174)&gt;1,"重複","")</f>
        <v/>
      </c>
      <c r="T4174" s="19" t="s">
        <v>12418</v>
      </c>
    </row>
    <row r="4175" spans="1:20" s="19" customFormat="1" hidden="1">
      <c r="A4175" s="19">
        <v>720110095</v>
      </c>
      <c r="B4175" s="19">
        <v>20119634</v>
      </c>
      <c r="C4175" s="19" t="s">
        <v>4288</v>
      </c>
      <c r="D4175" s="19" t="s">
        <v>4289</v>
      </c>
      <c r="E4175" s="20">
        <v>40718</v>
      </c>
      <c r="F4175" s="20">
        <v>40999</v>
      </c>
      <c r="G4175" s="19" t="s">
        <v>75</v>
      </c>
      <c r="H4175" s="19" t="s">
        <v>33</v>
      </c>
      <c r="I4175" s="19" t="s">
        <v>100</v>
      </c>
      <c r="O4175" s="19" t="s">
        <v>10770</v>
      </c>
      <c r="P4175" s="20"/>
      <c r="R4175" s="19">
        <v>5600</v>
      </c>
      <c r="S4175" s="19" t="str">
        <f>IF(COUNTIF($B$2:B4175,B4175)&gt;1,"重複","")</f>
        <v/>
      </c>
      <c r="T4175" s="19" t="s">
        <v>11124</v>
      </c>
    </row>
    <row r="4176" spans="1:20" s="19" customFormat="1" hidden="1">
      <c r="A4176" s="19">
        <v>720110096</v>
      </c>
      <c r="B4176" s="19">
        <v>20119643</v>
      </c>
      <c r="C4176" s="19" t="s">
        <v>4290</v>
      </c>
      <c r="D4176" s="19" t="s">
        <v>4291</v>
      </c>
      <c r="E4176" s="20">
        <v>40718</v>
      </c>
      <c r="F4176" s="20">
        <v>40999</v>
      </c>
      <c r="G4176" s="19" t="s">
        <v>75</v>
      </c>
      <c r="H4176" s="19" t="s">
        <v>33</v>
      </c>
      <c r="I4176" s="19" t="s">
        <v>4292</v>
      </c>
      <c r="O4176" s="19" t="s">
        <v>10770</v>
      </c>
      <c r="P4176" s="20"/>
      <c r="R4176" s="19">
        <v>6100</v>
      </c>
      <c r="S4176" s="19" t="str">
        <f>IF(COUNTIF($B$2:B4176,B4176)&gt;1,"重複","")</f>
        <v/>
      </c>
      <c r="T4176" s="19" t="s">
        <v>11124</v>
      </c>
    </row>
    <row r="4177" spans="1:20" s="19" customFormat="1" hidden="1">
      <c r="A4177" s="19">
        <v>720110097</v>
      </c>
      <c r="B4177" s="19">
        <v>20119699</v>
      </c>
      <c r="C4177" s="19" t="s">
        <v>4293</v>
      </c>
      <c r="D4177" s="19" t="s">
        <v>4294</v>
      </c>
      <c r="E4177" s="20">
        <v>40714</v>
      </c>
      <c r="F4177" s="20">
        <v>40999</v>
      </c>
      <c r="G4177" s="19" t="s">
        <v>75</v>
      </c>
      <c r="H4177" s="19" t="s">
        <v>76</v>
      </c>
      <c r="I4177" s="19" t="s">
        <v>4295</v>
      </c>
      <c r="O4177" s="19" t="s">
        <v>10776</v>
      </c>
      <c r="P4177" s="20"/>
      <c r="R4177" s="19">
        <v>6230</v>
      </c>
      <c r="S4177" s="19" t="str">
        <f>IF(COUNTIF($B$2:B4177,B4177)&gt;1,"重複","")</f>
        <v/>
      </c>
      <c r="T4177" s="19" t="s">
        <v>11124</v>
      </c>
    </row>
    <row r="4178" spans="1:20" s="19" customFormat="1" hidden="1">
      <c r="A4178" s="19">
        <v>720110098</v>
      </c>
      <c r="B4178" s="19">
        <v>20119713</v>
      </c>
      <c r="C4178" s="19" t="s">
        <v>4278</v>
      </c>
      <c r="D4178" s="19" t="s">
        <v>4279</v>
      </c>
      <c r="E4178" s="20">
        <v>40758</v>
      </c>
      <c r="F4178" s="20">
        <v>40999</v>
      </c>
      <c r="G4178" s="19" t="s">
        <v>75</v>
      </c>
      <c r="H4178" s="19" t="s">
        <v>33</v>
      </c>
      <c r="I4178" s="19" t="s">
        <v>4280</v>
      </c>
      <c r="J4178" s="19" t="s">
        <v>3018</v>
      </c>
      <c r="O4178" s="19" t="s">
        <v>10770</v>
      </c>
      <c r="P4178" s="20"/>
      <c r="R4178" s="19">
        <v>6600</v>
      </c>
      <c r="S4178" s="19" t="str">
        <f>IF(COUNTIF($B$2:B4178,B4178)&gt;1,"重複","")</f>
        <v/>
      </c>
      <c r="T4178" s="19" t="s">
        <v>11124</v>
      </c>
    </row>
    <row r="4179" spans="1:20" s="19" customFormat="1" hidden="1">
      <c r="A4179" s="19">
        <v>720110099</v>
      </c>
      <c r="B4179" s="19">
        <v>20119796</v>
      </c>
      <c r="C4179" s="19" t="s">
        <v>4268</v>
      </c>
      <c r="D4179" s="19" t="s">
        <v>4269</v>
      </c>
      <c r="E4179" s="20">
        <v>40769</v>
      </c>
      <c r="F4179" s="20">
        <v>40999</v>
      </c>
      <c r="G4179" s="19" t="s">
        <v>75</v>
      </c>
      <c r="H4179" s="19" t="s">
        <v>119</v>
      </c>
      <c r="I4179" s="19" t="s">
        <v>4270</v>
      </c>
      <c r="O4179" s="19" t="s">
        <v>10792</v>
      </c>
      <c r="P4179" s="20"/>
      <c r="R4179" s="19">
        <v>6100</v>
      </c>
      <c r="S4179" s="19" t="str">
        <f>IF(COUNTIF($B$2:B4179,B4179)&gt;1,"重複","")</f>
        <v/>
      </c>
      <c r="T4179" s="19" t="s">
        <v>11124</v>
      </c>
    </row>
    <row r="4180" spans="1:20" s="19" customFormat="1" hidden="1">
      <c r="A4180" s="19">
        <v>720110100</v>
      </c>
      <c r="B4180" s="19">
        <v>20119801</v>
      </c>
      <c r="C4180" s="19" t="s">
        <v>4260</v>
      </c>
      <c r="D4180" s="19" t="s">
        <v>4261</v>
      </c>
      <c r="E4180" s="20">
        <v>40783</v>
      </c>
      <c r="F4180" s="20">
        <v>40999</v>
      </c>
      <c r="G4180" s="19" t="s">
        <v>75</v>
      </c>
      <c r="H4180" s="19" t="s">
        <v>28</v>
      </c>
      <c r="I4180" s="19" t="s">
        <v>4262</v>
      </c>
      <c r="O4180" s="19" t="s">
        <v>10787</v>
      </c>
      <c r="P4180" s="20">
        <v>43840</v>
      </c>
      <c r="Q4180" s="19" t="s">
        <v>29</v>
      </c>
      <c r="R4180" s="19">
        <v>6100</v>
      </c>
      <c r="S4180" s="19" t="str">
        <f>IF(COUNTIF($B$2:B4180,B4180)&gt;1,"重複","")</f>
        <v/>
      </c>
      <c r="T4180" s="19" t="s">
        <v>11124</v>
      </c>
    </row>
    <row r="4181" spans="1:20" s="19" customFormat="1" hidden="1">
      <c r="A4181" s="19">
        <v>720110102</v>
      </c>
      <c r="B4181" s="19">
        <v>20119811</v>
      </c>
      <c r="C4181" s="19" t="s">
        <v>4236</v>
      </c>
      <c r="D4181" s="19" t="s">
        <v>4237</v>
      </c>
      <c r="E4181" s="20">
        <v>40814</v>
      </c>
      <c r="F4181" s="20">
        <v>40999</v>
      </c>
      <c r="G4181" s="19" t="s">
        <v>75</v>
      </c>
      <c r="H4181" s="19" t="s">
        <v>33</v>
      </c>
      <c r="I4181" s="19" t="s">
        <v>1627</v>
      </c>
      <c r="O4181" s="19" t="s">
        <v>10770</v>
      </c>
      <c r="P4181" s="20"/>
      <c r="R4181" s="19">
        <v>6600</v>
      </c>
      <c r="S4181" s="19" t="str">
        <f>IF(COUNTIF($B$2:B4181,B4181)&gt;1,"重複","")</f>
        <v/>
      </c>
      <c r="T4181" s="19" t="s">
        <v>11124</v>
      </c>
    </row>
    <row r="4182" spans="1:20" s="19" customFormat="1" hidden="1">
      <c r="A4182" s="19">
        <v>720110104</v>
      </c>
      <c r="B4182" s="19">
        <v>20119820</v>
      </c>
      <c r="C4182" s="19" t="s">
        <v>3198</v>
      </c>
      <c r="D4182" s="19" t="s">
        <v>3199</v>
      </c>
      <c r="E4182" s="20">
        <v>40725</v>
      </c>
      <c r="F4182" s="20">
        <v>40999</v>
      </c>
      <c r="G4182" s="19" t="s">
        <v>12416</v>
      </c>
      <c r="H4182" s="19" t="s">
        <v>43</v>
      </c>
      <c r="I4182" s="19" t="s">
        <v>494</v>
      </c>
      <c r="O4182" s="19" t="s">
        <v>10771</v>
      </c>
      <c r="P4182" s="20"/>
      <c r="S4182" s="19" t="str">
        <f>IF(COUNTIF($B$2:B4182,B4182)&gt;1,"重複","")</f>
        <v/>
      </c>
      <c r="T4182" s="19" t="s">
        <v>12418</v>
      </c>
    </row>
    <row r="4183" spans="1:20" s="19" customFormat="1" hidden="1">
      <c r="A4183" s="19">
        <v>720110105</v>
      </c>
      <c r="B4183" s="19">
        <v>20119839</v>
      </c>
      <c r="C4183" s="19" t="s">
        <v>4286</v>
      </c>
      <c r="D4183" s="19" t="s">
        <v>4287</v>
      </c>
      <c r="E4183" s="20">
        <v>40725</v>
      </c>
      <c r="F4183" s="20">
        <v>40999</v>
      </c>
      <c r="G4183" s="19" t="s">
        <v>75</v>
      </c>
      <c r="H4183" s="19" t="s">
        <v>43</v>
      </c>
      <c r="I4183" s="19" t="s">
        <v>589</v>
      </c>
      <c r="O4183" s="19" t="s">
        <v>10771</v>
      </c>
      <c r="P4183" s="20"/>
      <c r="R4183" s="19">
        <v>6100</v>
      </c>
      <c r="S4183" s="19" t="str">
        <f>IF(COUNTIF($B$2:B4183,B4183)&gt;1,"重複","")</f>
        <v/>
      </c>
      <c r="T4183" s="19" t="s">
        <v>11124</v>
      </c>
    </row>
    <row r="4184" spans="1:20" s="19" customFormat="1" hidden="1">
      <c r="A4184" s="19">
        <v>720110106</v>
      </c>
      <c r="B4184" s="19">
        <v>20119787</v>
      </c>
      <c r="C4184" s="19" t="s">
        <v>4271</v>
      </c>
      <c r="D4184" s="19" t="s">
        <v>4272</v>
      </c>
      <c r="E4184" s="20">
        <v>40761</v>
      </c>
      <c r="F4184" s="20">
        <v>40999</v>
      </c>
      <c r="G4184" s="19" t="s">
        <v>75</v>
      </c>
      <c r="H4184" s="19" t="s">
        <v>119</v>
      </c>
      <c r="I4184" s="19" t="s">
        <v>4273</v>
      </c>
      <c r="O4184" s="19" t="s">
        <v>10792</v>
      </c>
      <c r="P4184" s="20"/>
      <c r="R4184" s="19">
        <v>6100</v>
      </c>
      <c r="S4184" s="19" t="str">
        <f>IF(COUNTIF($B$2:B4184,B4184)&gt;1,"重複","")</f>
        <v/>
      </c>
      <c r="T4184" s="19" t="s">
        <v>11124</v>
      </c>
    </row>
    <row r="4185" spans="1:20" s="19" customFormat="1" hidden="1">
      <c r="A4185" s="19">
        <v>720110107</v>
      </c>
      <c r="B4185" s="19">
        <v>20119848</v>
      </c>
      <c r="C4185" s="19" t="s">
        <v>4252</v>
      </c>
      <c r="D4185" s="19" t="s">
        <v>4253</v>
      </c>
      <c r="E4185" s="20">
        <v>40800</v>
      </c>
      <c r="F4185" s="20">
        <v>40999</v>
      </c>
      <c r="G4185" s="19" t="s">
        <v>75</v>
      </c>
      <c r="H4185" s="19" t="s">
        <v>33</v>
      </c>
      <c r="I4185" s="19" t="s">
        <v>4254</v>
      </c>
      <c r="O4185" s="19" t="s">
        <v>10770</v>
      </c>
      <c r="P4185" s="20"/>
      <c r="R4185" s="19">
        <v>6100</v>
      </c>
      <c r="S4185" s="19" t="str">
        <f>IF(COUNTIF($B$2:B4185,B4185)&gt;1,"重複","")</f>
        <v/>
      </c>
      <c r="T4185" s="19" t="s">
        <v>11124</v>
      </c>
    </row>
    <row r="4186" spans="1:20" s="19" customFormat="1" hidden="1">
      <c r="A4186" s="19">
        <v>720110108</v>
      </c>
      <c r="B4186" s="19">
        <v>20093543</v>
      </c>
      <c r="C4186" s="19" t="s">
        <v>13784</v>
      </c>
      <c r="D4186" s="19" t="s">
        <v>13785</v>
      </c>
      <c r="E4186" s="20">
        <v>40725</v>
      </c>
      <c r="F4186" s="20">
        <v>40999</v>
      </c>
      <c r="G4186" s="19" t="s">
        <v>12416</v>
      </c>
      <c r="H4186" s="19" t="s">
        <v>43</v>
      </c>
      <c r="I4186" s="19" t="s">
        <v>13786</v>
      </c>
      <c r="O4186" s="19" t="s">
        <v>10771</v>
      </c>
      <c r="P4186" s="20"/>
      <c r="R4186" s="19">
        <v>0</v>
      </c>
      <c r="S4186" s="19" t="str">
        <f>IF(COUNTIF($B$2:B4186,B4186)&gt;1,"重複","")</f>
        <v/>
      </c>
      <c r="T4186" s="19" t="s">
        <v>12418</v>
      </c>
    </row>
    <row r="4187" spans="1:20" s="19" customFormat="1" hidden="1">
      <c r="A4187" s="19">
        <v>720110109</v>
      </c>
      <c r="B4187" s="19">
        <v>20119857</v>
      </c>
      <c r="C4187" s="19" t="s">
        <v>2797</v>
      </c>
      <c r="D4187" s="19" t="s">
        <v>2798</v>
      </c>
      <c r="E4187" s="20">
        <v>40745</v>
      </c>
      <c r="F4187" s="20">
        <v>40999</v>
      </c>
      <c r="G4187" s="19" t="s">
        <v>75</v>
      </c>
      <c r="H4187" s="19" t="s">
        <v>43</v>
      </c>
      <c r="I4187" s="19" t="s">
        <v>11024</v>
      </c>
      <c r="O4187" s="19" t="s">
        <v>10771</v>
      </c>
      <c r="P4187" s="20">
        <v>42191</v>
      </c>
      <c r="Q4187" s="19" t="s">
        <v>29</v>
      </c>
      <c r="R4187" s="19">
        <v>6600</v>
      </c>
      <c r="S4187" s="19" t="str">
        <f>IF(COUNTIF($B$2:B4187,B4187)&gt;1,"重複","")</f>
        <v/>
      </c>
      <c r="T4187" s="19" t="s">
        <v>11124</v>
      </c>
    </row>
    <row r="4188" spans="1:20" s="19" customFormat="1" hidden="1">
      <c r="A4188" s="19">
        <v>720110110</v>
      </c>
      <c r="B4188" s="19">
        <v>20119866</v>
      </c>
      <c r="C4188" s="19" t="s">
        <v>3541</v>
      </c>
      <c r="D4188" s="19" t="s">
        <v>3542</v>
      </c>
      <c r="E4188" s="20">
        <v>40808</v>
      </c>
      <c r="F4188" s="20">
        <v>40999</v>
      </c>
      <c r="G4188" s="19" t="s">
        <v>75</v>
      </c>
      <c r="H4188" s="19" t="s">
        <v>119</v>
      </c>
      <c r="I4188" s="19" t="s">
        <v>3543</v>
      </c>
      <c r="O4188" s="19" t="s">
        <v>10792</v>
      </c>
      <c r="P4188" s="20">
        <v>41493</v>
      </c>
      <c r="Q4188" s="19" t="s">
        <v>29</v>
      </c>
      <c r="R4188" s="19">
        <v>5600</v>
      </c>
      <c r="S4188" s="19" t="str">
        <f>IF(COUNTIF($B$2:B4188,B4188)&gt;1,"重複","")</f>
        <v/>
      </c>
      <c r="T4188" s="19" t="s">
        <v>11124</v>
      </c>
    </row>
    <row r="4189" spans="1:20" s="19" customFormat="1" hidden="1">
      <c r="A4189" s="19">
        <v>720110111</v>
      </c>
      <c r="B4189" s="19">
        <v>20137301</v>
      </c>
      <c r="C4189" s="19" t="s">
        <v>2801</v>
      </c>
      <c r="D4189" s="19" t="s">
        <v>2802</v>
      </c>
      <c r="E4189" s="20">
        <v>41468</v>
      </c>
      <c r="F4189" s="20">
        <v>41729</v>
      </c>
      <c r="G4189" s="19" t="s">
        <v>75</v>
      </c>
      <c r="H4189" s="19" t="s">
        <v>2315</v>
      </c>
      <c r="I4189" s="19" t="s">
        <v>2806</v>
      </c>
      <c r="J4189" s="19" t="s">
        <v>2805</v>
      </c>
      <c r="O4189" s="19" t="s">
        <v>10773</v>
      </c>
      <c r="P4189" s="20">
        <v>41440</v>
      </c>
      <c r="Q4189" s="19" t="s">
        <v>29</v>
      </c>
      <c r="R4189" s="19">
        <v>7000</v>
      </c>
      <c r="S4189" s="19" t="str">
        <f>IF(COUNTIF($B$2:B4189,B4189)&gt;1,"重複","")</f>
        <v/>
      </c>
      <c r="T4189" s="19" t="s">
        <v>11124</v>
      </c>
    </row>
    <row r="4190" spans="1:20" s="19" customFormat="1" hidden="1">
      <c r="A4190" s="19">
        <v>720110111</v>
      </c>
      <c r="B4190" s="19">
        <v>20137028</v>
      </c>
      <c r="C4190" s="19" t="s">
        <v>2801</v>
      </c>
      <c r="D4190" s="19" t="s">
        <v>2802</v>
      </c>
      <c r="E4190" s="20">
        <v>41440</v>
      </c>
      <c r="F4190" s="20">
        <v>41729</v>
      </c>
      <c r="G4190" s="19" t="s">
        <v>75</v>
      </c>
      <c r="H4190" s="19" t="s">
        <v>94</v>
      </c>
      <c r="I4190" s="19" t="s">
        <v>3573</v>
      </c>
      <c r="O4190" s="19" t="s">
        <v>10768</v>
      </c>
      <c r="P4190" s="20">
        <v>43563</v>
      </c>
      <c r="Q4190" s="19" t="s">
        <v>29</v>
      </c>
      <c r="R4190" s="19">
        <v>6100</v>
      </c>
      <c r="S4190" s="19" t="str">
        <f>IF(COUNTIF($B$2:B4190,B4190)&gt;1,"重複","")</f>
        <v/>
      </c>
      <c r="T4190" s="19" t="s">
        <v>11124</v>
      </c>
    </row>
    <row r="4191" spans="1:20" s="19" customFormat="1" hidden="1">
      <c r="A4191" s="19">
        <v>720110111</v>
      </c>
      <c r="B4191" s="19">
        <v>20119884</v>
      </c>
      <c r="C4191" s="19" t="s">
        <v>2801</v>
      </c>
      <c r="D4191" s="19" t="s">
        <v>2802</v>
      </c>
      <c r="E4191" s="20">
        <v>40740</v>
      </c>
      <c r="F4191" s="20">
        <v>40999</v>
      </c>
      <c r="G4191" s="19" t="s">
        <v>75</v>
      </c>
      <c r="H4191" s="19" t="s">
        <v>287</v>
      </c>
      <c r="I4191" s="19" t="s">
        <v>551</v>
      </c>
      <c r="O4191" s="19" t="s">
        <v>10800</v>
      </c>
      <c r="P4191" s="20">
        <v>43563</v>
      </c>
      <c r="Q4191" s="19" t="s">
        <v>29</v>
      </c>
      <c r="R4191" s="19">
        <v>8000</v>
      </c>
      <c r="S4191" s="19" t="str">
        <f>IF(COUNTIF($B$2:B4191,B4191)&gt;1,"重複","")</f>
        <v/>
      </c>
      <c r="T4191" s="19" t="s">
        <v>11124</v>
      </c>
    </row>
    <row r="4192" spans="1:20" s="19" customFormat="1" hidden="1">
      <c r="A4192" s="19">
        <v>720110112</v>
      </c>
      <c r="B4192" s="19">
        <v>20119972</v>
      </c>
      <c r="C4192" s="19" t="s">
        <v>2319</v>
      </c>
      <c r="D4192" s="19" t="s">
        <v>2320</v>
      </c>
      <c r="E4192" s="20">
        <v>40740</v>
      </c>
      <c r="F4192" s="20">
        <v>40999</v>
      </c>
      <c r="G4192" s="19" t="s">
        <v>75</v>
      </c>
      <c r="H4192" s="19" t="s">
        <v>2315</v>
      </c>
      <c r="I4192" s="19" t="s">
        <v>10939</v>
      </c>
      <c r="O4192" s="19" t="s">
        <v>10773</v>
      </c>
      <c r="P4192" s="20">
        <v>41468</v>
      </c>
      <c r="Q4192" s="19" t="s">
        <v>29</v>
      </c>
      <c r="R4192" s="19">
        <v>7000</v>
      </c>
      <c r="S4192" s="19" t="str">
        <f>IF(COUNTIF($B$2:B4192,B4192)&gt;1,"重複","")</f>
        <v/>
      </c>
      <c r="T4192" s="19" t="s">
        <v>11124</v>
      </c>
    </row>
    <row r="4193" spans="1:20" s="19" customFormat="1" hidden="1">
      <c r="A4193" s="19">
        <v>720110112</v>
      </c>
      <c r="B4193" s="19">
        <v>20119909</v>
      </c>
      <c r="C4193" s="19" t="s">
        <v>2319</v>
      </c>
      <c r="D4193" s="19" t="s">
        <v>2320</v>
      </c>
      <c r="E4193" s="20">
        <v>40740</v>
      </c>
      <c r="F4193" s="20">
        <v>40999</v>
      </c>
      <c r="G4193" s="19" t="s">
        <v>75</v>
      </c>
      <c r="H4193" s="19" t="s">
        <v>2315</v>
      </c>
      <c r="I4193" s="19" t="s">
        <v>551</v>
      </c>
      <c r="O4193" s="19" t="s">
        <v>10773</v>
      </c>
      <c r="P4193" s="20"/>
      <c r="R4193" s="19">
        <v>8000</v>
      </c>
      <c r="S4193" s="19" t="str">
        <f>IF(COUNTIF($B$2:B4193,B4193)&gt;1,"重複","")</f>
        <v/>
      </c>
      <c r="T4193" s="19" t="s">
        <v>11124</v>
      </c>
    </row>
    <row r="4194" spans="1:20" s="19" customFormat="1" hidden="1">
      <c r="A4194" s="19">
        <v>720110113</v>
      </c>
      <c r="B4194" s="19">
        <v>20119918</v>
      </c>
      <c r="C4194" s="19" t="s">
        <v>13787</v>
      </c>
      <c r="D4194" s="19" t="s">
        <v>13788</v>
      </c>
      <c r="E4194" s="20">
        <v>40740</v>
      </c>
      <c r="F4194" s="20">
        <v>40999</v>
      </c>
      <c r="G4194" s="19" t="s">
        <v>12416</v>
      </c>
      <c r="H4194" s="19" t="s">
        <v>287</v>
      </c>
      <c r="I4194" s="19" t="s">
        <v>10938</v>
      </c>
      <c r="O4194" s="19" t="s">
        <v>10800</v>
      </c>
      <c r="P4194" s="20"/>
      <c r="R4194" s="19">
        <v>7000</v>
      </c>
      <c r="S4194" s="19" t="str">
        <f>IF(COUNTIF($B$2:B4194,B4194)&gt;1,"重複","")</f>
        <v/>
      </c>
      <c r="T4194" s="19" t="s">
        <v>12418</v>
      </c>
    </row>
    <row r="4195" spans="1:20" s="19" customFormat="1" hidden="1">
      <c r="A4195" s="19">
        <v>720110114</v>
      </c>
      <c r="B4195" s="19">
        <v>20119927</v>
      </c>
      <c r="C4195" s="19" t="s">
        <v>1801</v>
      </c>
      <c r="D4195" s="19" t="s">
        <v>1802</v>
      </c>
      <c r="E4195" s="20">
        <v>40740</v>
      </c>
      <c r="F4195" s="20">
        <v>40999</v>
      </c>
      <c r="G4195" s="19" t="s">
        <v>75</v>
      </c>
      <c r="H4195" s="19" t="s">
        <v>287</v>
      </c>
      <c r="I4195" s="19" t="s">
        <v>10938</v>
      </c>
      <c r="O4195" s="19" t="s">
        <v>10800</v>
      </c>
      <c r="P4195" s="20">
        <v>41468</v>
      </c>
      <c r="Q4195" s="19" t="s">
        <v>29</v>
      </c>
      <c r="R4195" s="19">
        <v>7000</v>
      </c>
      <c r="S4195" s="19" t="str">
        <f>IF(COUNTIF($B$2:B4195,B4195)&gt;1,"重複","")</f>
        <v/>
      </c>
      <c r="T4195" s="19" t="s">
        <v>11124</v>
      </c>
    </row>
    <row r="4196" spans="1:20" s="19" customFormat="1" hidden="1">
      <c r="A4196" s="19">
        <v>720110115</v>
      </c>
      <c r="B4196" s="19">
        <v>20119945</v>
      </c>
      <c r="C4196" s="19" t="s">
        <v>2350</v>
      </c>
      <c r="D4196" s="19" t="s">
        <v>2351</v>
      </c>
      <c r="E4196" s="20">
        <v>40740</v>
      </c>
      <c r="F4196" s="20">
        <v>40999</v>
      </c>
      <c r="G4196" s="19" t="s">
        <v>75</v>
      </c>
      <c r="H4196" s="19" t="s">
        <v>2315</v>
      </c>
      <c r="I4196" s="19" t="s">
        <v>4708</v>
      </c>
      <c r="O4196" s="19" t="s">
        <v>10773</v>
      </c>
      <c r="P4196" s="20">
        <v>41468</v>
      </c>
      <c r="Q4196" s="19" t="s">
        <v>29</v>
      </c>
      <c r="R4196" s="19">
        <v>7000</v>
      </c>
      <c r="S4196" s="19" t="str">
        <f>IF(COUNTIF($B$2:B4196,B4196)&gt;1,"重複","")</f>
        <v/>
      </c>
      <c r="T4196" s="19" t="s">
        <v>11124</v>
      </c>
    </row>
    <row r="4197" spans="1:20" s="19" customFormat="1" hidden="1">
      <c r="A4197" s="19">
        <v>720110116</v>
      </c>
      <c r="B4197" s="19">
        <v>20119981</v>
      </c>
      <c r="C4197" s="19" t="s">
        <v>4242</v>
      </c>
      <c r="D4197" s="19" t="s">
        <v>4243</v>
      </c>
      <c r="E4197" s="20">
        <v>40811</v>
      </c>
      <c r="F4197" s="20">
        <v>40999</v>
      </c>
      <c r="G4197" s="19" t="s">
        <v>75</v>
      </c>
      <c r="H4197" s="19" t="s">
        <v>76</v>
      </c>
      <c r="I4197" s="19" t="s">
        <v>4244</v>
      </c>
      <c r="O4197" s="19" t="s">
        <v>10776</v>
      </c>
      <c r="P4197" s="20"/>
      <c r="R4197" s="19">
        <v>6600</v>
      </c>
      <c r="S4197" s="19" t="str">
        <f>IF(COUNTIF($B$2:B4197,B4197)&gt;1,"重複","")</f>
        <v/>
      </c>
      <c r="T4197" s="19" t="s">
        <v>11124</v>
      </c>
    </row>
    <row r="4198" spans="1:20" s="19" customFormat="1" hidden="1">
      <c r="A4198" s="19">
        <v>720110117</v>
      </c>
      <c r="B4198" s="19">
        <v>20120008</v>
      </c>
      <c r="C4198" s="19" t="s">
        <v>4257</v>
      </c>
      <c r="D4198" s="19" t="s">
        <v>4258</v>
      </c>
      <c r="E4198" s="20">
        <v>40787</v>
      </c>
      <c r="F4198" s="20">
        <v>40999</v>
      </c>
      <c r="G4198" s="19" t="s">
        <v>75</v>
      </c>
      <c r="H4198" s="19" t="s">
        <v>1545</v>
      </c>
      <c r="I4198" s="19" t="s">
        <v>4259</v>
      </c>
      <c r="O4198" s="19" t="s">
        <v>10772</v>
      </c>
      <c r="P4198" s="20"/>
      <c r="R4198" s="19">
        <v>6100</v>
      </c>
      <c r="S4198" s="19" t="str">
        <f>IF(COUNTIF($B$2:B4198,B4198)&gt;1,"重複","")</f>
        <v/>
      </c>
      <c r="T4198" s="19" t="s">
        <v>11124</v>
      </c>
    </row>
    <row r="4199" spans="1:20" s="19" customFormat="1" hidden="1">
      <c r="A4199" s="19">
        <v>720110118</v>
      </c>
      <c r="B4199" s="19">
        <v>20120026</v>
      </c>
      <c r="C4199" s="19" t="s">
        <v>13789</v>
      </c>
      <c r="D4199" s="19" t="s">
        <v>13790</v>
      </c>
      <c r="E4199" s="20">
        <v>40771</v>
      </c>
      <c r="F4199" s="20">
        <v>40999</v>
      </c>
      <c r="G4199" s="19" t="s">
        <v>12416</v>
      </c>
      <c r="H4199" s="19" t="s">
        <v>76</v>
      </c>
      <c r="I4199" s="19" t="s">
        <v>1780</v>
      </c>
      <c r="O4199" s="19" t="s">
        <v>10776</v>
      </c>
      <c r="P4199" s="20"/>
      <c r="R4199" s="19">
        <v>0</v>
      </c>
      <c r="S4199" s="19" t="str">
        <f>IF(COUNTIF($B$2:B4199,B4199)&gt;1,"重複","")</f>
        <v/>
      </c>
      <c r="T4199" s="19" t="s">
        <v>12418</v>
      </c>
    </row>
    <row r="4200" spans="1:20" s="19" customFormat="1" hidden="1">
      <c r="A4200" s="19">
        <v>720110119</v>
      </c>
      <c r="B4200" s="19">
        <v>20120035</v>
      </c>
      <c r="C4200" s="19" t="s">
        <v>13791</v>
      </c>
      <c r="D4200" s="19" t="s">
        <v>13792</v>
      </c>
      <c r="E4200" s="20">
        <v>40771</v>
      </c>
      <c r="F4200" s="20">
        <v>40999</v>
      </c>
      <c r="G4200" s="19" t="s">
        <v>12416</v>
      </c>
      <c r="H4200" s="19" t="s">
        <v>76</v>
      </c>
      <c r="I4200" s="19" t="s">
        <v>1780</v>
      </c>
      <c r="O4200" s="19" t="s">
        <v>10776</v>
      </c>
      <c r="P4200" s="20"/>
      <c r="S4200" s="19" t="str">
        <f>IF(COUNTIF($B$2:B4200,B4200)&gt;1,"重複","")</f>
        <v/>
      </c>
      <c r="T4200" s="19" t="s">
        <v>12418</v>
      </c>
    </row>
    <row r="4201" spans="1:20" s="19" customFormat="1" hidden="1">
      <c r="A4201" s="19">
        <v>720110120</v>
      </c>
      <c r="B4201" s="19">
        <v>20120044</v>
      </c>
      <c r="C4201" s="19" t="s">
        <v>13793</v>
      </c>
      <c r="D4201" s="19" t="s">
        <v>13794</v>
      </c>
      <c r="E4201" s="20">
        <v>40771</v>
      </c>
      <c r="F4201" s="20">
        <v>40999</v>
      </c>
      <c r="G4201" s="19" t="s">
        <v>12416</v>
      </c>
      <c r="H4201" s="19" t="s">
        <v>76</v>
      </c>
      <c r="I4201" s="19" t="s">
        <v>1780</v>
      </c>
      <c r="O4201" s="19" t="s">
        <v>10776</v>
      </c>
      <c r="P4201" s="20"/>
      <c r="R4201" s="19">
        <v>0</v>
      </c>
      <c r="S4201" s="19" t="str">
        <f>IF(COUNTIF($B$2:B4201,B4201)&gt;1,"重複","")</f>
        <v/>
      </c>
      <c r="T4201" s="19" t="s">
        <v>12418</v>
      </c>
    </row>
    <row r="4202" spans="1:20" s="19" customFormat="1" hidden="1">
      <c r="A4202" s="19">
        <v>720110121</v>
      </c>
      <c r="B4202" s="19">
        <v>20120053</v>
      </c>
      <c r="C4202" s="19" t="s">
        <v>13795</v>
      </c>
      <c r="D4202" s="19" t="s">
        <v>13796</v>
      </c>
      <c r="E4202" s="20">
        <v>40776</v>
      </c>
      <c r="F4202" s="20">
        <v>40999</v>
      </c>
      <c r="G4202" s="19" t="s">
        <v>12416</v>
      </c>
      <c r="H4202" s="19" t="s">
        <v>76</v>
      </c>
      <c r="I4202" s="19" t="s">
        <v>203</v>
      </c>
      <c r="O4202" s="19" t="s">
        <v>10776</v>
      </c>
      <c r="P4202" s="20"/>
      <c r="R4202" s="19">
        <v>0</v>
      </c>
      <c r="S4202" s="19" t="str">
        <f>IF(COUNTIF($B$2:B4202,B4202)&gt;1,"重複","")</f>
        <v/>
      </c>
      <c r="T4202" s="19" t="s">
        <v>12418</v>
      </c>
    </row>
    <row r="4203" spans="1:20" s="19" customFormat="1" hidden="1">
      <c r="A4203" s="19">
        <v>720110122</v>
      </c>
      <c r="B4203" s="19">
        <v>20120062</v>
      </c>
      <c r="C4203" s="19" t="s">
        <v>13797</v>
      </c>
      <c r="D4203" s="19" t="s">
        <v>13798</v>
      </c>
      <c r="E4203" s="20">
        <v>40753</v>
      </c>
      <c r="F4203" s="20">
        <v>40999</v>
      </c>
      <c r="G4203" s="19" t="s">
        <v>12416</v>
      </c>
      <c r="H4203" s="19" t="s">
        <v>76</v>
      </c>
      <c r="I4203" s="19" t="s">
        <v>2309</v>
      </c>
      <c r="O4203" s="19" t="s">
        <v>10776</v>
      </c>
      <c r="P4203" s="20"/>
      <c r="R4203" s="19">
        <v>0</v>
      </c>
      <c r="S4203" s="19" t="str">
        <f>IF(COUNTIF($B$2:B4203,B4203)&gt;1,"重複","")</f>
        <v/>
      </c>
      <c r="T4203" s="19" t="s">
        <v>12418</v>
      </c>
    </row>
    <row r="4204" spans="1:20" s="19" customFormat="1" hidden="1">
      <c r="A4204" s="19">
        <v>720110123</v>
      </c>
      <c r="B4204" s="19">
        <v>20120071</v>
      </c>
      <c r="C4204" s="19" t="s">
        <v>13799</v>
      </c>
      <c r="D4204" s="19" t="s">
        <v>13800</v>
      </c>
      <c r="E4204" s="20">
        <v>40771</v>
      </c>
      <c r="F4204" s="20">
        <v>40999</v>
      </c>
      <c r="G4204" s="19" t="s">
        <v>12416</v>
      </c>
      <c r="H4204" s="19" t="s">
        <v>76</v>
      </c>
      <c r="I4204" s="19" t="s">
        <v>1780</v>
      </c>
      <c r="O4204" s="19" t="s">
        <v>10776</v>
      </c>
      <c r="P4204" s="20"/>
      <c r="S4204" s="19" t="str">
        <f>IF(COUNTIF($B$2:B4204,B4204)&gt;1,"重複","")</f>
        <v/>
      </c>
      <c r="T4204" s="19" t="s">
        <v>12418</v>
      </c>
    </row>
    <row r="4205" spans="1:20" s="19" customFormat="1" hidden="1">
      <c r="A4205" s="19">
        <v>720110124</v>
      </c>
      <c r="B4205" s="19">
        <v>20120081</v>
      </c>
      <c r="C4205" s="19" t="s">
        <v>3875</v>
      </c>
      <c r="D4205" s="19" t="s">
        <v>3876</v>
      </c>
      <c r="E4205" s="20">
        <v>40787</v>
      </c>
      <c r="F4205" s="20">
        <v>40999</v>
      </c>
      <c r="G4205" s="19" t="s">
        <v>75</v>
      </c>
      <c r="H4205" s="19" t="s">
        <v>28</v>
      </c>
      <c r="I4205" s="19" t="s">
        <v>3877</v>
      </c>
      <c r="O4205" s="19" t="s">
        <v>10787</v>
      </c>
      <c r="P4205" s="20"/>
      <c r="R4205" s="19">
        <v>5600</v>
      </c>
      <c r="S4205" s="19" t="str">
        <f>IF(COUNTIF($B$2:B4205,B4205)&gt;1,"重複","")</f>
        <v/>
      </c>
      <c r="T4205" s="19" t="s">
        <v>11124</v>
      </c>
    </row>
    <row r="4206" spans="1:20" s="19" customFormat="1" hidden="1">
      <c r="A4206" s="19">
        <v>720110125</v>
      </c>
      <c r="B4206" s="19">
        <v>20121068</v>
      </c>
      <c r="C4206" s="19" t="s">
        <v>4266</v>
      </c>
      <c r="D4206" s="19" t="s">
        <v>4267</v>
      </c>
      <c r="E4206" s="20">
        <v>40771</v>
      </c>
      <c r="F4206" s="20">
        <v>40999</v>
      </c>
      <c r="G4206" s="19" t="s">
        <v>75</v>
      </c>
      <c r="H4206" s="19" t="s">
        <v>76</v>
      </c>
      <c r="I4206" s="19" t="s">
        <v>1482</v>
      </c>
      <c r="O4206" s="19" t="s">
        <v>10776</v>
      </c>
      <c r="P4206" s="20"/>
      <c r="R4206" s="19">
        <v>5110</v>
      </c>
      <c r="S4206" s="19" t="str">
        <f>IF(COUNTIF($B$2:B4206,B4206)&gt;1,"重複","")</f>
        <v/>
      </c>
      <c r="T4206" s="19" t="s">
        <v>11124</v>
      </c>
    </row>
    <row r="4207" spans="1:20" s="19" customFormat="1" hidden="1">
      <c r="A4207" s="19">
        <v>720110126</v>
      </c>
      <c r="B4207" s="19">
        <v>20121129</v>
      </c>
      <c r="C4207" s="19" t="s">
        <v>13801</v>
      </c>
      <c r="D4207" s="19" t="s">
        <v>13802</v>
      </c>
      <c r="E4207" s="20">
        <v>40787</v>
      </c>
      <c r="F4207" s="20">
        <v>40999</v>
      </c>
      <c r="G4207" s="19" t="s">
        <v>12416</v>
      </c>
      <c r="H4207" s="19" t="s">
        <v>43</v>
      </c>
      <c r="I4207" s="19" t="s">
        <v>13803</v>
      </c>
      <c r="O4207" s="19" t="s">
        <v>10771</v>
      </c>
      <c r="P4207" s="20">
        <v>44136</v>
      </c>
      <c r="Q4207" s="19" t="s">
        <v>29</v>
      </c>
      <c r="R4207" s="19">
        <v>5730</v>
      </c>
      <c r="S4207" s="19" t="str">
        <f>IF(COUNTIF($B$2:B4207,B4207)&gt;1,"重複","")</f>
        <v/>
      </c>
      <c r="T4207" s="19" t="s">
        <v>12418</v>
      </c>
    </row>
    <row r="4208" spans="1:20" s="19" customFormat="1" hidden="1">
      <c r="A4208" s="19">
        <v>720110127</v>
      </c>
      <c r="B4208" s="19">
        <v>20121138</v>
      </c>
      <c r="C4208" s="19" t="s">
        <v>4249</v>
      </c>
      <c r="D4208" s="19" t="s">
        <v>4250</v>
      </c>
      <c r="E4208" s="20">
        <v>40801</v>
      </c>
      <c r="F4208" s="20">
        <v>40999</v>
      </c>
      <c r="G4208" s="19" t="s">
        <v>75</v>
      </c>
      <c r="H4208" s="19" t="s">
        <v>2660</v>
      </c>
      <c r="I4208" s="19" t="s">
        <v>4251</v>
      </c>
      <c r="O4208" s="19" t="s">
        <v>10769</v>
      </c>
      <c r="P4208" s="20"/>
      <c r="R4208" s="19">
        <v>6600</v>
      </c>
      <c r="S4208" s="19" t="str">
        <f>IF(COUNTIF($B$2:B4208,B4208)&gt;1,"重複","")</f>
        <v/>
      </c>
      <c r="T4208" s="19" t="s">
        <v>11124</v>
      </c>
    </row>
    <row r="4209" spans="1:20" s="19" customFormat="1" hidden="1">
      <c r="A4209" s="19">
        <v>720110128</v>
      </c>
      <c r="B4209" s="19">
        <v>20121147</v>
      </c>
      <c r="C4209" s="19" t="s">
        <v>4238</v>
      </c>
      <c r="D4209" s="19" t="s">
        <v>4239</v>
      </c>
      <c r="E4209" s="20">
        <v>40812</v>
      </c>
      <c r="F4209" s="20">
        <v>40999</v>
      </c>
      <c r="G4209" s="19" t="s">
        <v>75</v>
      </c>
      <c r="H4209" s="19" t="s">
        <v>76</v>
      </c>
      <c r="I4209" s="19" t="s">
        <v>1485</v>
      </c>
      <c r="O4209" s="19" t="s">
        <v>10776</v>
      </c>
      <c r="P4209" s="20"/>
      <c r="R4209" s="19">
        <v>6600</v>
      </c>
      <c r="S4209" s="19" t="str">
        <f>IF(COUNTIF($B$2:B4209,B4209)&gt;1,"重複","")</f>
        <v/>
      </c>
      <c r="T4209" s="19" t="s">
        <v>11124</v>
      </c>
    </row>
    <row r="4210" spans="1:20" s="19" customFormat="1" hidden="1">
      <c r="A4210" s="19">
        <v>720110130</v>
      </c>
      <c r="B4210" s="19">
        <v>20121183</v>
      </c>
      <c r="C4210" s="19" t="s">
        <v>3048</v>
      </c>
      <c r="D4210" s="19" t="s">
        <v>3049</v>
      </c>
      <c r="E4210" s="20">
        <v>40821</v>
      </c>
      <c r="F4210" s="20">
        <v>40999</v>
      </c>
      <c r="G4210" s="19" t="s">
        <v>75</v>
      </c>
      <c r="H4210" s="19" t="s">
        <v>94</v>
      </c>
      <c r="I4210" s="19" t="s">
        <v>235</v>
      </c>
      <c r="O4210" s="19" t="s">
        <v>10768</v>
      </c>
      <c r="P4210" s="20">
        <v>41914</v>
      </c>
      <c r="Q4210" s="19" t="s">
        <v>29</v>
      </c>
      <c r="R4210" s="19">
        <v>6230</v>
      </c>
      <c r="S4210" s="19" t="str">
        <f>IF(COUNTIF($B$2:B4210,B4210)&gt;1,"重複","")</f>
        <v/>
      </c>
      <c r="T4210" s="19" t="s">
        <v>11124</v>
      </c>
    </row>
    <row r="4211" spans="1:20" s="19" customFormat="1" hidden="1">
      <c r="A4211" s="19">
        <v>720110131</v>
      </c>
      <c r="B4211" s="19">
        <v>20121192</v>
      </c>
      <c r="C4211" s="19" t="s">
        <v>13804</v>
      </c>
      <c r="D4211" s="19" t="s">
        <v>13805</v>
      </c>
      <c r="E4211" s="20">
        <v>40821</v>
      </c>
      <c r="F4211" s="20">
        <v>40999</v>
      </c>
      <c r="G4211" s="19" t="s">
        <v>12416</v>
      </c>
      <c r="H4211" s="19" t="s">
        <v>119</v>
      </c>
      <c r="I4211" s="19" t="s">
        <v>3819</v>
      </c>
      <c r="O4211" s="19" t="s">
        <v>10792</v>
      </c>
      <c r="P4211" s="20"/>
      <c r="R4211" s="19">
        <v>0</v>
      </c>
      <c r="S4211" s="19" t="str">
        <f>IF(COUNTIF($B$2:B4211,B4211)&gt;1,"重複","")</f>
        <v/>
      </c>
      <c r="T4211" s="19" t="s">
        <v>12418</v>
      </c>
    </row>
    <row r="4212" spans="1:20" s="19" customFormat="1" hidden="1">
      <c r="A4212" s="19">
        <v>720110132</v>
      </c>
      <c r="B4212" s="19">
        <v>20121208</v>
      </c>
      <c r="C4212" s="19" t="s">
        <v>4216</v>
      </c>
      <c r="D4212" s="19" t="s">
        <v>4217</v>
      </c>
      <c r="E4212" s="20">
        <v>40821</v>
      </c>
      <c r="F4212" s="20">
        <v>40999</v>
      </c>
      <c r="G4212" s="19" t="s">
        <v>75</v>
      </c>
      <c r="H4212" s="19" t="s">
        <v>119</v>
      </c>
      <c r="I4212" s="19" t="s">
        <v>4218</v>
      </c>
      <c r="O4212" s="19" t="s">
        <v>10792</v>
      </c>
      <c r="P4212" s="20"/>
      <c r="R4212" s="19">
        <v>6600</v>
      </c>
      <c r="S4212" s="19" t="str">
        <f>IF(COUNTIF($B$2:B4212,B4212)&gt;1,"重複","")</f>
        <v/>
      </c>
      <c r="T4212" s="19" t="s">
        <v>11124</v>
      </c>
    </row>
    <row r="4213" spans="1:20" s="19" customFormat="1" hidden="1">
      <c r="A4213" s="19">
        <v>720110133</v>
      </c>
      <c r="B4213" s="19">
        <v>20124064</v>
      </c>
      <c r="C4213" s="19" t="s">
        <v>2880</v>
      </c>
      <c r="D4213" s="19" t="s">
        <v>2881</v>
      </c>
      <c r="E4213" s="20">
        <v>41009</v>
      </c>
      <c r="F4213" s="20">
        <v>41364</v>
      </c>
      <c r="G4213" s="19" t="s">
        <v>75</v>
      </c>
      <c r="H4213" s="19" t="s">
        <v>94</v>
      </c>
      <c r="I4213" s="19" t="s">
        <v>1150</v>
      </c>
      <c r="J4213" s="19" t="s">
        <v>1153</v>
      </c>
      <c r="O4213" s="19" t="s">
        <v>10768</v>
      </c>
      <c r="P4213" s="20">
        <v>41374</v>
      </c>
      <c r="Q4213" s="19" t="s">
        <v>29</v>
      </c>
      <c r="R4213" s="19">
        <v>6230</v>
      </c>
      <c r="S4213" s="19" t="str">
        <f>IF(COUNTIF($B$2:B4213,B4213)&gt;1,"重複","")</f>
        <v/>
      </c>
      <c r="T4213" s="19" t="s">
        <v>11124</v>
      </c>
    </row>
    <row r="4214" spans="1:20" s="19" customFormat="1" hidden="1">
      <c r="A4214" s="19">
        <v>720110133</v>
      </c>
      <c r="B4214" s="19">
        <v>20121226</v>
      </c>
      <c r="C4214" s="19" t="s">
        <v>2880</v>
      </c>
      <c r="D4214" s="19" t="s">
        <v>2881</v>
      </c>
      <c r="E4214" s="20">
        <v>40821</v>
      </c>
      <c r="F4214" s="20">
        <v>40999</v>
      </c>
      <c r="G4214" s="19" t="s">
        <v>75</v>
      </c>
      <c r="H4214" s="19" t="s">
        <v>119</v>
      </c>
      <c r="I4214" s="19" t="s">
        <v>1150</v>
      </c>
      <c r="O4214" s="19" t="s">
        <v>10792</v>
      </c>
      <c r="P4214" s="20">
        <v>42104</v>
      </c>
      <c r="Q4214" s="19" t="s">
        <v>29</v>
      </c>
      <c r="R4214" s="19">
        <v>6230</v>
      </c>
      <c r="S4214" s="19" t="str">
        <f>IF(COUNTIF($B$2:B4214,B4214)&gt;1,"重複","")</f>
        <v/>
      </c>
      <c r="T4214" s="19" t="s">
        <v>11124</v>
      </c>
    </row>
    <row r="4215" spans="1:20" s="19" customFormat="1" hidden="1">
      <c r="A4215" s="19">
        <v>720110134</v>
      </c>
      <c r="B4215" s="19">
        <v>20129470</v>
      </c>
      <c r="C4215" s="19" t="s">
        <v>3481</v>
      </c>
      <c r="D4215" s="19" t="s">
        <v>3482</v>
      </c>
      <c r="E4215" s="20">
        <v>41185</v>
      </c>
      <c r="F4215" s="20">
        <v>41364</v>
      </c>
      <c r="G4215" s="19" t="s">
        <v>75</v>
      </c>
      <c r="H4215" s="19" t="s">
        <v>2660</v>
      </c>
      <c r="I4215" s="19" t="s">
        <v>3483</v>
      </c>
      <c r="O4215" s="19" t="s">
        <v>10769</v>
      </c>
      <c r="P4215" s="20">
        <v>41549</v>
      </c>
      <c r="Q4215" s="19" t="s">
        <v>29</v>
      </c>
      <c r="R4215" s="19">
        <v>5230</v>
      </c>
      <c r="S4215" s="19" t="str">
        <f>IF(COUNTIF($B$2:B4215,B4215)&gt;1,"重複","")</f>
        <v/>
      </c>
      <c r="T4215" s="19" t="s">
        <v>11124</v>
      </c>
    </row>
    <row r="4216" spans="1:20" s="19" customFormat="1" hidden="1">
      <c r="A4216" s="19">
        <v>720110134</v>
      </c>
      <c r="B4216" s="19">
        <v>20121235</v>
      </c>
      <c r="C4216" s="19" t="s">
        <v>3481</v>
      </c>
      <c r="D4216" s="19" t="s">
        <v>3482</v>
      </c>
      <c r="E4216" s="20">
        <v>40821</v>
      </c>
      <c r="F4216" s="20">
        <v>40999</v>
      </c>
      <c r="G4216" s="19" t="s">
        <v>75</v>
      </c>
      <c r="H4216" s="19" t="s">
        <v>119</v>
      </c>
      <c r="I4216" s="19" t="s">
        <v>2980</v>
      </c>
      <c r="O4216" s="19" t="s">
        <v>10792</v>
      </c>
      <c r="P4216" s="20"/>
      <c r="R4216" s="19">
        <v>4740</v>
      </c>
      <c r="S4216" s="19" t="str">
        <f>IF(COUNTIF($B$2:B4216,B4216)&gt;1,"重複","")</f>
        <v/>
      </c>
      <c r="T4216" s="19" t="s">
        <v>11124</v>
      </c>
    </row>
    <row r="4217" spans="1:20" s="19" customFormat="1" hidden="1">
      <c r="A4217" s="19">
        <v>720110135</v>
      </c>
      <c r="B4217" s="19">
        <v>20121253</v>
      </c>
      <c r="C4217" s="19" t="s">
        <v>4219</v>
      </c>
      <c r="D4217" s="19" t="s">
        <v>4220</v>
      </c>
      <c r="E4217" s="20">
        <v>40821</v>
      </c>
      <c r="F4217" s="20">
        <v>40999</v>
      </c>
      <c r="G4217" s="19" t="s">
        <v>75</v>
      </c>
      <c r="H4217" s="19" t="s">
        <v>119</v>
      </c>
      <c r="I4217" s="19" t="s">
        <v>4221</v>
      </c>
      <c r="O4217" s="19" t="s">
        <v>10792</v>
      </c>
      <c r="P4217" s="20"/>
      <c r="R4217" s="19">
        <v>5600</v>
      </c>
      <c r="S4217" s="19" t="str">
        <f>IF(COUNTIF($B$2:B4217,B4217)&gt;1,"重複","")</f>
        <v/>
      </c>
      <c r="T4217" s="19" t="s">
        <v>11124</v>
      </c>
    </row>
    <row r="4218" spans="1:20" s="19" customFormat="1" hidden="1">
      <c r="A4218" s="19">
        <v>720110136</v>
      </c>
      <c r="B4218" s="19">
        <v>20121262</v>
      </c>
      <c r="C4218" s="19" t="s">
        <v>13806</v>
      </c>
      <c r="D4218" s="19" t="s">
        <v>13807</v>
      </c>
      <c r="E4218" s="20">
        <v>40821</v>
      </c>
      <c r="F4218" s="20">
        <v>40999</v>
      </c>
      <c r="G4218" s="19" t="s">
        <v>12416</v>
      </c>
      <c r="H4218" s="19" t="s">
        <v>1545</v>
      </c>
      <c r="I4218" s="19" t="s">
        <v>13565</v>
      </c>
      <c r="O4218" s="19" t="s">
        <v>10772</v>
      </c>
      <c r="P4218" s="20"/>
      <c r="R4218" s="19">
        <v>0</v>
      </c>
      <c r="S4218" s="19" t="str">
        <f>IF(COUNTIF($B$2:B4218,B4218)&gt;1,"重複","")</f>
        <v/>
      </c>
      <c r="T4218" s="19" t="s">
        <v>12418</v>
      </c>
    </row>
    <row r="4219" spans="1:20" s="19" customFormat="1" hidden="1">
      <c r="A4219" s="19">
        <v>720110137</v>
      </c>
      <c r="B4219" s="19">
        <v>20121290</v>
      </c>
      <c r="C4219" s="19" t="s">
        <v>4222</v>
      </c>
      <c r="D4219" s="19" t="s">
        <v>4223</v>
      </c>
      <c r="E4219" s="20">
        <v>40821</v>
      </c>
      <c r="F4219" s="20">
        <v>40999</v>
      </c>
      <c r="G4219" s="19" t="s">
        <v>75</v>
      </c>
      <c r="H4219" s="19" t="s">
        <v>33</v>
      </c>
      <c r="I4219" s="19" t="s">
        <v>368</v>
      </c>
      <c r="O4219" s="19" t="s">
        <v>10770</v>
      </c>
      <c r="P4219" s="20"/>
      <c r="R4219" s="19">
        <v>6600</v>
      </c>
      <c r="S4219" s="19" t="str">
        <f>IF(COUNTIF($B$2:B4219,B4219)&gt;1,"重複","")</f>
        <v/>
      </c>
      <c r="T4219" s="19" t="s">
        <v>11124</v>
      </c>
    </row>
    <row r="4220" spans="1:20" s="19" customFormat="1" hidden="1">
      <c r="A4220" s="19">
        <v>720110138</v>
      </c>
      <c r="B4220" s="19">
        <v>20121314</v>
      </c>
      <c r="C4220" s="19" t="s">
        <v>4224</v>
      </c>
      <c r="D4220" s="19" t="s">
        <v>4225</v>
      </c>
      <c r="E4220" s="20">
        <v>40821</v>
      </c>
      <c r="F4220" s="20">
        <v>40999</v>
      </c>
      <c r="G4220" s="19" t="s">
        <v>75</v>
      </c>
      <c r="H4220" s="19" t="s">
        <v>33</v>
      </c>
      <c r="I4220" s="19" t="s">
        <v>2592</v>
      </c>
      <c r="J4220" s="19" t="s">
        <v>4226</v>
      </c>
      <c r="O4220" s="19" t="s">
        <v>10770</v>
      </c>
      <c r="P4220" s="20"/>
      <c r="R4220" s="19">
        <v>6600</v>
      </c>
      <c r="S4220" s="19" t="str">
        <f>IF(COUNTIF($B$2:B4220,B4220)&gt;1,"重複","")</f>
        <v/>
      </c>
      <c r="T4220" s="19" t="s">
        <v>11124</v>
      </c>
    </row>
    <row r="4221" spans="1:20" s="19" customFormat="1" hidden="1">
      <c r="A4221" s="19">
        <v>720110139</v>
      </c>
      <c r="B4221" s="19">
        <v>20121323</v>
      </c>
      <c r="C4221" s="19" t="s">
        <v>4227</v>
      </c>
      <c r="D4221" s="19" t="s">
        <v>4228</v>
      </c>
      <c r="E4221" s="20">
        <v>40821</v>
      </c>
      <c r="F4221" s="20">
        <v>40999</v>
      </c>
      <c r="G4221" s="19" t="s">
        <v>75</v>
      </c>
      <c r="H4221" s="19" t="s">
        <v>1545</v>
      </c>
      <c r="I4221" s="19" t="s">
        <v>4229</v>
      </c>
      <c r="O4221" s="19" t="s">
        <v>10772</v>
      </c>
      <c r="P4221" s="20"/>
      <c r="R4221" s="19">
        <v>5600</v>
      </c>
      <c r="S4221" s="19" t="str">
        <f>IF(COUNTIF($B$2:B4221,B4221)&gt;1,"重複","")</f>
        <v/>
      </c>
      <c r="T4221" s="19" t="s">
        <v>11124</v>
      </c>
    </row>
    <row r="4222" spans="1:20" s="19" customFormat="1" hidden="1">
      <c r="A4222" s="19">
        <v>720110140</v>
      </c>
      <c r="B4222" s="19">
        <v>20121341</v>
      </c>
      <c r="C4222" s="19" t="s">
        <v>1689</v>
      </c>
      <c r="D4222" s="19" t="s">
        <v>1690</v>
      </c>
      <c r="E4222" s="20">
        <v>40821</v>
      </c>
      <c r="F4222" s="20">
        <v>40999</v>
      </c>
      <c r="G4222" s="19" t="s">
        <v>75</v>
      </c>
      <c r="H4222" s="19" t="s">
        <v>28</v>
      </c>
      <c r="I4222" s="19" t="s">
        <v>1556</v>
      </c>
      <c r="J4222" s="19" t="s">
        <v>11060</v>
      </c>
      <c r="O4222" s="19" t="s">
        <v>10787</v>
      </c>
      <c r="P4222" s="20">
        <v>44470</v>
      </c>
      <c r="Q4222" s="19" t="s">
        <v>29</v>
      </c>
      <c r="R4222" s="19">
        <v>6230</v>
      </c>
      <c r="S4222" s="19" t="str">
        <f>IF(COUNTIF($B$2:B4222,B4222)&gt;1,"重複","")</f>
        <v/>
      </c>
      <c r="T4222" s="19" t="s">
        <v>11124</v>
      </c>
    </row>
    <row r="4223" spans="1:20" s="19" customFormat="1" hidden="1">
      <c r="A4223" s="19">
        <v>720110141</v>
      </c>
      <c r="B4223" s="19">
        <v>20121351</v>
      </c>
      <c r="C4223" s="19" t="s">
        <v>1691</v>
      </c>
      <c r="D4223" s="19" t="s">
        <v>1692</v>
      </c>
      <c r="E4223" s="20">
        <v>40821</v>
      </c>
      <c r="F4223" s="20">
        <v>40999</v>
      </c>
      <c r="G4223" s="19" t="s">
        <v>75</v>
      </c>
      <c r="H4223" s="19" t="s">
        <v>28</v>
      </c>
      <c r="I4223" s="19" t="s">
        <v>1556</v>
      </c>
      <c r="J4223" s="19" t="s">
        <v>11060</v>
      </c>
      <c r="O4223" s="19" t="s">
        <v>10787</v>
      </c>
      <c r="P4223" s="20">
        <v>44505</v>
      </c>
      <c r="Q4223" s="19" t="s">
        <v>29</v>
      </c>
      <c r="R4223" s="19">
        <v>5230</v>
      </c>
      <c r="S4223" s="19" t="str">
        <f>IF(COUNTIF($B$2:B4223,B4223)&gt;1,"重複","")</f>
        <v/>
      </c>
      <c r="T4223" s="19" t="s">
        <v>11124</v>
      </c>
    </row>
    <row r="4224" spans="1:20" s="19" customFormat="1" hidden="1">
      <c r="A4224" s="19">
        <v>720110142</v>
      </c>
      <c r="B4224" s="19">
        <v>20121360</v>
      </c>
      <c r="C4224" s="19" t="s">
        <v>2174</v>
      </c>
      <c r="D4224" s="19" t="s">
        <v>2175</v>
      </c>
      <c r="E4224" s="20">
        <v>40821</v>
      </c>
      <c r="F4224" s="20">
        <v>40999</v>
      </c>
      <c r="G4224" s="19" t="s">
        <v>75</v>
      </c>
      <c r="H4224" s="19" t="s">
        <v>28</v>
      </c>
      <c r="I4224" s="19" t="s">
        <v>1556</v>
      </c>
      <c r="J4224" s="19" t="s">
        <v>11060</v>
      </c>
      <c r="O4224" s="19" t="s">
        <v>10787</v>
      </c>
      <c r="P4224" s="20">
        <v>42671</v>
      </c>
      <c r="Q4224" s="19" t="s">
        <v>29</v>
      </c>
      <c r="R4224" s="19">
        <v>4740</v>
      </c>
      <c r="S4224" s="19" t="str">
        <f>IF(COUNTIF($B$2:B4224,B4224)&gt;1,"重複","")</f>
        <v/>
      </c>
      <c r="T4224" s="19" t="s">
        <v>11124</v>
      </c>
    </row>
    <row r="4225" spans="1:20" s="19" customFormat="1" hidden="1">
      <c r="A4225" s="19">
        <v>720110143</v>
      </c>
      <c r="B4225" s="19">
        <v>20121379</v>
      </c>
      <c r="C4225" s="19" t="s">
        <v>1633</v>
      </c>
      <c r="D4225" s="19" t="s">
        <v>1634</v>
      </c>
      <c r="E4225" s="20">
        <v>40821</v>
      </c>
      <c r="F4225" s="20">
        <v>40999</v>
      </c>
      <c r="G4225" s="19" t="s">
        <v>75</v>
      </c>
      <c r="H4225" s="19" t="s">
        <v>28</v>
      </c>
      <c r="I4225" s="19" t="s">
        <v>1556</v>
      </c>
      <c r="J4225" s="19" t="s">
        <v>11060</v>
      </c>
      <c r="O4225" s="19" t="s">
        <v>10787</v>
      </c>
      <c r="P4225" s="20">
        <v>44470</v>
      </c>
      <c r="Q4225" s="19" t="s">
        <v>29</v>
      </c>
      <c r="R4225" s="19">
        <v>6230</v>
      </c>
      <c r="S4225" s="19" t="str">
        <f>IF(COUNTIF($B$2:B4225,B4225)&gt;1,"重複","")</f>
        <v/>
      </c>
      <c r="T4225" s="19" t="s">
        <v>11124</v>
      </c>
    </row>
    <row r="4226" spans="1:20" s="19" customFormat="1" hidden="1">
      <c r="A4226" s="19">
        <v>720110144</v>
      </c>
      <c r="B4226" s="19">
        <v>20121411</v>
      </c>
      <c r="C4226" s="19" t="s">
        <v>3648</v>
      </c>
      <c r="D4226" s="19" t="s">
        <v>3649</v>
      </c>
      <c r="E4226" s="20">
        <v>40890</v>
      </c>
      <c r="F4226" s="20">
        <v>40999</v>
      </c>
      <c r="G4226" s="19" t="s">
        <v>75</v>
      </c>
      <c r="H4226" s="19" t="s">
        <v>2660</v>
      </c>
      <c r="I4226" s="19" t="s">
        <v>1828</v>
      </c>
      <c r="O4226" s="19" t="s">
        <v>10769</v>
      </c>
      <c r="P4226" s="20">
        <v>41374</v>
      </c>
      <c r="Q4226" s="19" t="s">
        <v>29</v>
      </c>
      <c r="R4226" s="19">
        <v>0</v>
      </c>
      <c r="S4226" s="19" t="str">
        <f>IF(COUNTIF($B$2:B4226,B4226)&gt;1,"重複","")</f>
        <v/>
      </c>
      <c r="T4226" s="19" t="s">
        <v>11124</v>
      </c>
    </row>
    <row r="4227" spans="1:20" s="19" customFormat="1" hidden="1">
      <c r="A4227" s="19">
        <v>720110145</v>
      </c>
      <c r="B4227" s="19">
        <v>20121430</v>
      </c>
      <c r="C4227" s="19" t="s">
        <v>3272</v>
      </c>
      <c r="D4227" s="19" t="s">
        <v>3273</v>
      </c>
      <c r="E4227" s="20">
        <v>40821</v>
      </c>
      <c r="F4227" s="20">
        <v>40999</v>
      </c>
      <c r="G4227" s="19" t="s">
        <v>75</v>
      </c>
      <c r="H4227" s="19" t="s">
        <v>2660</v>
      </c>
      <c r="I4227" s="19" t="s">
        <v>1094</v>
      </c>
      <c r="O4227" s="19" t="s">
        <v>10769</v>
      </c>
      <c r="P4227" s="20">
        <v>41365</v>
      </c>
      <c r="Q4227" s="19" t="s">
        <v>29</v>
      </c>
      <c r="R4227" s="19">
        <v>4190</v>
      </c>
      <c r="S4227" s="19" t="str">
        <f>IF(COUNTIF($B$2:B4227,B4227)&gt;1,"重複","")</f>
        <v/>
      </c>
      <c r="T4227" s="19" t="s">
        <v>11124</v>
      </c>
    </row>
    <row r="4228" spans="1:20" s="19" customFormat="1" hidden="1">
      <c r="A4228" s="19">
        <v>720110146</v>
      </c>
      <c r="B4228" s="19">
        <v>20121449</v>
      </c>
      <c r="C4228" s="19" t="s">
        <v>3274</v>
      </c>
      <c r="D4228" s="19" t="s">
        <v>3275</v>
      </c>
      <c r="E4228" s="20">
        <v>40821</v>
      </c>
      <c r="F4228" s="20">
        <v>40999</v>
      </c>
      <c r="G4228" s="19" t="s">
        <v>75</v>
      </c>
      <c r="H4228" s="19" t="s">
        <v>2660</v>
      </c>
      <c r="I4228" s="19" t="s">
        <v>1094</v>
      </c>
      <c r="O4228" s="19" t="s">
        <v>10769</v>
      </c>
      <c r="P4228" s="20">
        <v>41365</v>
      </c>
      <c r="Q4228" s="19" t="s">
        <v>29</v>
      </c>
      <c r="R4228" s="19">
        <v>4190</v>
      </c>
      <c r="S4228" s="19" t="str">
        <f>IF(COUNTIF($B$2:B4228,B4228)&gt;1,"重複","")</f>
        <v/>
      </c>
      <c r="T4228" s="19" t="s">
        <v>11124</v>
      </c>
    </row>
    <row r="4229" spans="1:20" s="19" customFormat="1" hidden="1">
      <c r="A4229" s="19">
        <v>720110147</v>
      </c>
      <c r="B4229" s="19">
        <v>20130251</v>
      </c>
      <c r="C4229" s="19" t="s">
        <v>3728</v>
      </c>
      <c r="D4229" s="19" t="s">
        <v>3729</v>
      </c>
      <c r="E4229" s="20">
        <v>41317</v>
      </c>
      <c r="F4229" s="20">
        <v>41364</v>
      </c>
      <c r="G4229" s="19" t="s">
        <v>75</v>
      </c>
      <c r="H4229" s="19" t="s">
        <v>119</v>
      </c>
      <c r="I4229" s="19" t="s">
        <v>3730</v>
      </c>
      <c r="O4229" s="19" t="s">
        <v>10792</v>
      </c>
      <c r="P4229" s="20"/>
      <c r="R4229" s="19">
        <v>6100</v>
      </c>
      <c r="S4229" s="19" t="str">
        <f>IF(COUNTIF($B$2:B4229,B4229)&gt;1,"重複","")</f>
        <v/>
      </c>
      <c r="T4229" s="19" t="s">
        <v>11124</v>
      </c>
    </row>
    <row r="4230" spans="1:20" s="19" customFormat="1" hidden="1">
      <c r="A4230" s="19">
        <v>720110147</v>
      </c>
      <c r="B4230" s="19">
        <v>20121476</v>
      </c>
      <c r="C4230" s="19" t="s">
        <v>3728</v>
      </c>
      <c r="D4230" s="19" t="s">
        <v>3729</v>
      </c>
      <c r="E4230" s="20">
        <v>40821</v>
      </c>
      <c r="F4230" s="20">
        <v>40999</v>
      </c>
      <c r="G4230" s="19" t="s">
        <v>75</v>
      </c>
      <c r="H4230" s="19" t="s">
        <v>2660</v>
      </c>
      <c r="I4230" s="19" t="s">
        <v>3486</v>
      </c>
      <c r="O4230" s="19" t="s">
        <v>10769</v>
      </c>
      <c r="P4230" s="20"/>
      <c r="R4230" s="19">
        <v>5230</v>
      </c>
      <c r="S4230" s="19" t="str">
        <f>IF(COUNTIF($B$2:B4230,B4230)&gt;1,"重複","")</f>
        <v/>
      </c>
      <c r="T4230" s="19" t="s">
        <v>11124</v>
      </c>
    </row>
    <row r="4231" spans="1:20" s="19" customFormat="1" hidden="1">
      <c r="A4231" s="19">
        <v>720110148</v>
      </c>
      <c r="B4231" s="19">
        <v>20129372</v>
      </c>
      <c r="C4231" s="19" t="s">
        <v>2673</v>
      </c>
      <c r="D4231" s="19" t="s">
        <v>2674</v>
      </c>
      <c r="E4231" s="20">
        <v>41185</v>
      </c>
      <c r="F4231" s="20">
        <v>41364</v>
      </c>
      <c r="G4231" s="19" t="s">
        <v>75</v>
      </c>
      <c r="H4231" s="19" t="s">
        <v>119</v>
      </c>
      <c r="I4231" s="19" t="s">
        <v>11037</v>
      </c>
      <c r="O4231" s="19" t="s">
        <v>10792</v>
      </c>
      <c r="P4231" s="20">
        <v>42283</v>
      </c>
      <c r="Q4231" s="19" t="s">
        <v>29</v>
      </c>
      <c r="R4231" s="19">
        <v>6230</v>
      </c>
      <c r="S4231" s="19" t="str">
        <f>IF(COUNTIF($B$2:B4231,B4231)&gt;1,"重複","")</f>
        <v/>
      </c>
      <c r="T4231" s="19" t="s">
        <v>11124</v>
      </c>
    </row>
    <row r="4232" spans="1:20" s="19" customFormat="1" hidden="1">
      <c r="A4232" s="19">
        <v>720110148</v>
      </c>
      <c r="B4232" s="19">
        <v>20121485</v>
      </c>
      <c r="C4232" s="19" t="s">
        <v>2673</v>
      </c>
      <c r="D4232" s="19" t="s">
        <v>2674</v>
      </c>
      <c r="E4232" s="20">
        <v>40821</v>
      </c>
      <c r="F4232" s="20">
        <v>40999</v>
      </c>
      <c r="G4232" s="19" t="s">
        <v>75</v>
      </c>
      <c r="H4232" s="19" t="s">
        <v>2660</v>
      </c>
      <c r="I4232" s="19" t="s">
        <v>4011</v>
      </c>
      <c r="O4232" s="19" t="s">
        <v>10769</v>
      </c>
      <c r="P4232" s="20"/>
      <c r="R4232" s="19">
        <v>6230</v>
      </c>
      <c r="S4232" s="19" t="str">
        <f>IF(COUNTIF($B$2:B4232,B4232)&gt;1,"重複","")</f>
        <v/>
      </c>
      <c r="T4232" s="19" t="s">
        <v>11124</v>
      </c>
    </row>
    <row r="4233" spans="1:20" s="19" customFormat="1" hidden="1">
      <c r="A4233" s="19">
        <v>720110149</v>
      </c>
      <c r="B4233" s="19">
        <v>20121490</v>
      </c>
      <c r="C4233" s="19" t="s">
        <v>2212</v>
      </c>
      <c r="D4233" s="19" t="s">
        <v>2213</v>
      </c>
      <c r="E4233" s="20">
        <v>40821</v>
      </c>
      <c r="F4233" s="20">
        <v>40999</v>
      </c>
      <c r="G4233" s="19" t="s">
        <v>75</v>
      </c>
      <c r="H4233" s="19" t="s">
        <v>10781</v>
      </c>
      <c r="I4233" s="19" t="s">
        <v>136</v>
      </c>
      <c r="O4233" s="19" t="s">
        <v>10782</v>
      </c>
      <c r="P4233" s="20">
        <v>42646</v>
      </c>
      <c r="Q4233" s="19" t="s">
        <v>29</v>
      </c>
      <c r="R4233" s="19">
        <v>0</v>
      </c>
      <c r="S4233" s="19" t="str">
        <f>IF(COUNTIF($B$2:B4233,B4233)&gt;1,"重複","")</f>
        <v/>
      </c>
      <c r="T4233" s="19" t="s">
        <v>11124</v>
      </c>
    </row>
    <row r="4234" spans="1:20" s="19" customFormat="1" hidden="1">
      <c r="A4234" s="19">
        <v>720110150</v>
      </c>
      <c r="B4234" s="19">
        <v>20121500</v>
      </c>
      <c r="C4234" s="19" t="s">
        <v>2671</v>
      </c>
      <c r="D4234" s="19" t="s">
        <v>2672</v>
      </c>
      <c r="E4234" s="20">
        <v>40821</v>
      </c>
      <c r="F4234" s="20">
        <v>40999</v>
      </c>
      <c r="G4234" s="19" t="s">
        <v>75</v>
      </c>
      <c r="H4234" s="19" t="s">
        <v>94</v>
      </c>
      <c r="I4234" s="19" t="s">
        <v>235</v>
      </c>
      <c r="O4234" s="19" t="s">
        <v>10768</v>
      </c>
      <c r="P4234" s="20">
        <v>42283</v>
      </c>
      <c r="Q4234" s="19" t="s">
        <v>29</v>
      </c>
      <c r="R4234" s="19">
        <v>6230</v>
      </c>
      <c r="S4234" s="19" t="str">
        <f>IF(COUNTIF($B$2:B4234,B4234)&gt;1,"重複","")</f>
        <v/>
      </c>
      <c r="T4234" s="19" t="s">
        <v>11124</v>
      </c>
    </row>
    <row r="4235" spans="1:20" s="19" customFormat="1" hidden="1">
      <c r="A4235" s="19">
        <v>720110151</v>
      </c>
      <c r="B4235" s="19">
        <v>20121555</v>
      </c>
      <c r="C4235" s="19" t="s">
        <v>4230</v>
      </c>
      <c r="D4235" s="19" t="s">
        <v>4231</v>
      </c>
      <c r="E4235" s="20">
        <v>40821</v>
      </c>
      <c r="F4235" s="20">
        <v>40999</v>
      </c>
      <c r="G4235" s="19" t="s">
        <v>75</v>
      </c>
      <c r="H4235" s="19" t="s">
        <v>76</v>
      </c>
      <c r="I4235" s="19" t="s">
        <v>283</v>
      </c>
      <c r="O4235" s="19" t="s">
        <v>10776</v>
      </c>
      <c r="P4235" s="20"/>
      <c r="R4235" s="19">
        <v>6230</v>
      </c>
      <c r="S4235" s="19" t="str">
        <f>IF(COUNTIF($B$2:B4235,B4235)&gt;1,"重複","")</f>
        <v/>
      </c>
      <c r="T4235" s="19" t="s">
        <v>11124</v>
      </c>
    </row>
    <row r="4236" spans="1:20" s="19" customFormat="1" hidden="1">
      <c r="A4236" s="19">
        <v>720110156</v>
      </c>
      <c r="B4236" s="19">
        <v>20121607</v>
      </c>
      <c r="C4236" s="19" t="s">
        <v>13808</v>
      </c>
      <c r="D4236" s="19" t="s">
        <v>13809</v>
      </c>
      <c r="E4236" s="20">
        <v>40817</v>
      </c>
      <c r="F4236" s="20">
        <v>40999</v>
      </c>
      <c r="G4236" s="19" t="s">
        <v>12416</v>
      </c>
      <c r="H4236" s="19" t="s">
        <v>43</v>
      </c>
      <c r="I4236" s="19" t="s">
        <v>13810</v>
      </c>
      <c r="O4236" s="19" t="s">
        <v>10771</v>
      </c>
      <c r="P4236" s="20"/>
      <c r="R4236" s="19">
        <v>0</v>
      </c>
      <c r="S4236" s="19" t="str">
        <f>IF(COUNTIF($B$2:B4236,B4236)&gt;1,"重複","")</f>
        <v/>
      </c>
      <c r="T4236" s="19" t="s">
        <v>12418</v>
      </c>
    </row>
    <row r="4237" spans="1:20" s="19" customFormat="1" hidden="1">
      <c r="A4237" s="19">
        <v>720110157</v>
      </c>
      <c r="B4237" s="19">
        <v>20121616</v>
      </c>
      <c r="C4237" s="19" t="s">
        <v>181</v>
      </c>
      <c r="D4237" s="19" t="s">
        <v>182</v>
      </c>
      <c r="E4237" s="20">
        <v>40821</v>
      </c>
      <c r="F4237" s="20">
        <v>40999</v>
      </c>
      <c r="G4237" s="19" t="s">
        <v>75</v>
      </c>
      <c r="H4237" s="19" t="s">
        <v>125</v>
      </c>
      <c r="I4237" s="19" t="s">
        <v>124</v>
      </c>
      <c r="O4237" s="19" t="s">
        <v>10764</v>
      </c>
      <c r="P4237" s="20">
        <v>44470</v>
      </c>
      <c r="Q4237" s="19" t="s">
        <v>29</v>
      </c>
      <c r="R4237" s="19">
        <v>0</v>
      </c>
      <c r="S4237" s="19" t="str">
        <f>IF(COUNTIF($B$2:B4237,B4237)&gt;1,"重複","")</f>
        <v/>
      </c>
      <c r="T4237" s="19" t="s">
        <v>11124</v>
      </c>
    </row>
    <row r="4238" spans="1:20" s="19" customFormat="1" hidden="1">
      <c r="A4238" s="19">
        <v>720110158</v>
      </c>
      <c r="B4238" s="19">
        <v>20121634</v>
      </c>
      <c r="C4238" s="19" t="s">
        <v>4129</v>
      </c>
      <c r="D4238" s="19" t="s">
        <v>4130</v>
      </c>
      <c r="E4238" s="20">
        <v>40858</v>
      </c>
      <c r="F4238" s="20">
        <v>40999</v>
      </c>
      <c r="G4238" s="19" t="s">
        <v>75</v>
      </c>
      <c r="H4238" s="19" t="s">
        <v>28</v>
      </c>
      <c r="I4238" s="19" t="s">
        <v>160</v>
      </c>
      <c r="O4238" s="19" t="s">
        <v>10787</v>
      </c>
      <c r="P4238" s="20"/>
      <c r="R4238" s="19">
        <v>5230</v>
      </c>
      <c r="S4238" s="19" t="str">
        <f>IF(COUNTIF($B$2:B4238,B4238)&gt;1,"重複","")</f>
        <v/>
      </c>
      <c r="T4238" s="19" t="s">
        <v>11124</v>
      </c>
    </row>
    <row r="4239" spans="1:20" s="19" customFormat="1" hidden="1">
      <c r="A4239" s="19">
        <v>720110159</v>
      </c>
      <c r="B4239" s="19">
        <v>20121643</v>
      </c>
      <c r="C4239" s="19" t="s">
        <v>4131</v>
      </c>
      <c r="D4239" s="19" t="s">
        <v>4132</v>
      </c>
      <c r="E4239" s="20">
        <v>40858</v>
      </c>
      <c r="F4239" s="20">
        <v>40999</v>
      </c>
      <c r="G4239" s="19" t="s">
        <v>75</v>
      </c>
      <c r="H4239" s="19" t="s">
        <v>28</v>
      </c>
      <c r="I4239" s="19" t="s">
        <v>160</v>
      </c>
      <c r="O4239" s="19" t="s">
        <v>10787</v>
      </c>
      <c r="P4239" s="20"/>
      <c r="R4239" s="19">
        <v>6230</v>
      </c>
      <c r="S4239" s="19" t="str">
        <f>IF(COUNTIF($B$2:B4239,B4239)&gt;1,"重複","")</f>
        <v/>
      </c>
      <c r="T4239" s="19" t="s">
        <v>11124</v>
      </c>
    </row>
    <row r="4240" spans="1:20" s="19" customFormat="1" hidden="1">
      <c r="A4240" s="19">
        <v>720110160</v>
      </c>
      <c r="B4240" s="19">
        <v>20121652</v>
      </c>
      <c r="C4240" s="19" t="s">
        <v>4133</v>
      </c>
      <c r="D4240" s="19" t="s">
        <v>4134</v>
      </c>
      <c r="E4240" s="20">
        <v>40858</v>
      </c>
      <c r="F4240" s="20">
        <v>40999</v>
      </c>
      <c r="G4240" s="19" t="s">
        <v>75</v>
      </c>
      <c r="H4240" s="19" t="s">
        <v>28</v>
      </c>
      <c r="I4240" s="19" t="s">
        <v>160</v>
      </c>
      <c r="O4240" s="19" t="s">
        <v>10787</v>
      </c>
      <c r="P4240" s="20"/>
      <c r="R4240" s="19">
        <v>6230</v>
      </c>
      <c r="S4240" s="19" t="str">
        <f>IF(COUNTIF($B$2:B4240,B4240)&gt;1,"重複","")</f>
        <v/>
      </c>
      <c r="T4240" s="19" t="s">
        <v>11124</v>
      </c>
    </row>
    <row r="4241" spans="1:20" s="19" customFormat="1" hidden="1">
      <c r="A4241" s="19">
        <v>720110161</v>
      </c>
      <c r="B4241" s="19">
        <v>20121671</v>
      </c>
      <c r="C4241" s="19" t="s">
        <v>4137</v>
      </c>
      <c r="D4241" s="19" t="s">
        <v>4138</v>
      </c>
      <c r="E4241" s="20">
        <v>40858</v>
      </c>
      <c r="F4241" s="20">
        <v>40999</v>
      </c>
      <c r="G4241" s="19" t="s">
        <v>75</v>
      </c>
      <c r="H4241" s="19" t="s">
        <v>33</v>
      </c>
      <c r="I4241" s="19" t="s">
        <v>4139</v>
      </c>
      <c r="J4241" s="19" t="s">
        <v>2264</v>
      </c>
      <c r="O4241" s="19" t="s">
        <v>10770</v>
      </c>
      <c r="P4241" s="20"/>
      <c r="R4241" s="19">
        <v>6600</v>
      </c>
      <c r="S4241" s="19" t="str">
        <f>IF(COUNTIF($B$2:B4241,B4241)&gt;1,"重複","")</f>
        <v/>
      </c>
      <c r="T4241" s="19" t="s">
        <v>11124</v>
      </c>
    </row>
    <row r="4242" spans="1:20" s="19" customFormat="1" hidden="1">
      <c r="A4242" s="19">
        <v>720110162</v>
      </c>
      <c r="B4242" s="19">
        <v>20121680</v>
      </c>
      <c r="C4242" s="19" t="s">
        <v>13811</v>
      </c>
      <c r="D4242" s="19" t="s">
        <v>13812</v>
      </c>
      <c r="E4242" s="20">
        <v>40817</v>
      </c>
      <c r="F4242" s="20">
        <v>40999</v>
      </c>
      <c r="G4242" s="19" t="s">
        <v>12416</v>
      </c>
      <c r="H4242" s="19" t="s">
        <v>43</v>
      </c>
      <c r="I4242" s="19" t="s">
        <v>13810</v>
      </c>
      <c r="O4242" s="19" t="s">
        <v>10771</v>
      </c>
      <c r="P4242" s="20"/>
      <c r="R4242" s="19">
        <v>0</v>
      </c>
      <c r="S4242" s="19" t="str">
        <f>IF(COUNTIF($B$2:B4242,B4242)&gt;1,"重複","")</f>
        <v/>
      </c>
      <c r="T4242" s="19" t="s">
        <v>12418</v>
      </c>
    </row>
    <row r="4243" spans="1:20" s="19" customFormat="1" hidden="1">
      <c r="A4243" s="19">
        <v>720110163</v>
      </c>
      <c r="B4243" s="19">
        <v>20121769</v>
      </c>
      <c r="C4243" s="19" t="s">
        <v>1416</v>
      </c>
      <c r="D4243" s="19" t="s">
        <v>1417</v>
      </c>
      <c r="E4243" s="20">
        <v>40836</v>
      </c>
      <c r="F4243" s="20">
        <v>40999</v>
      </c>
      <c r="G4243" s="19" t="s">
        <v>75</v>
      </c>
      <c r="H4243" s="19" t="s">
        <v>10781</v>
      </c>
      <c r="I4243" s="19" t="s">
        <v>980</v>
      </c>
      <c r="O4243" s="19" t="s">
        <v>10782</v>
      </c>
      <c r="P4243" s="20">
        <v>43010</v>
      </c>
      <c r="Q4243" s="19" t="s">
        <v>29</v>
      </c>
      <c r="R4243" s="19">
        <v>6230</v>
      </c>
      <c r="S4243" s="19" t="str">
        <f>IF(COUNTIF($B$2:B4243,B4243)&gt;1,"重複","")</f>
        <v/>
      </c>
      <c r="T4243" s="19" t="s">
        <v>11124</v>
      </c>
    </row>
    <row r="4244" spans="1:20" s="19" customFormat="1" hidden="1">
      <c r="A4244" s="19">
        <v>720110164</v>
      </c>
      <c r="B4244" s="19">
        <v>20121866</v>
      </c>
      <c r="C4244" s="19" t="s">
        <v>13813</v>
      </c>
      <c r="D4244" s="19" t="s">
        <v>13814</v>
      </c>
      <c r="E4244" s="20">
        <v>40821</v>
      </c>
      <c r="F4244" s="20">
        <v>40999</v>
      </c>
      <c r="G4244" s="19" t="s">
        <v>12416</v>
      </c>
      <c r="H4244" s="19" t="s">
        <v>1545</v>
      </c>
      <c r="I4244" s="19" t="s">
        <v>13815</v>
      </c>
      <c r="O4244" s="19" t="s">
        <v>10772</v>
      </c>
      <c r="P4244" s="20"/>
      <c r="R4244" s="19">
        <v>0</v>
      </c>
      <c r="S4244" s="19" t="str">
        <f>IF(COUNTIF($B$2:B4244,B4244)&gt;1,"重複","")</f>
        <v/>
      </c>
      <c r="T4244" s="19" t="s">
        <v>12418</v>
      </c>
    </row>
    <row r="4245" spans="1:20" s="19" customFormat="1" hidden="1">
      <c r="A4245" s="19">
        <v>720110165</v>
      </c>
      <c r="B4245" s="19">
        <v>20122630</v>
      </c>
      <c r="C4245" s="19" t="s">
        <v>13816</v>
      </c>
      <c r="D4245" s="19" t="s">
        <v>13817</v>
      </c>
      <c r="E4245" s="20">
        <v>40821</v>
      </c>
      <c r="F4245" s="20">
        <v>40999</v>
      </c>
      <c r="G4245" s="19" t="s">
        <v>12416</v>
      </c>
      <c r="H4245" s="19" t="s">
        <v>28</v>
      </c>
      <c r="I4245" s="19" t="s">
        <v>13686</v>
      </c>
      <c r="O4245" s="19" t="s">
        <v>10787</v>
      </c>
      <c r="P4245" s="20"/>
      <c r="R4245" s="19">
        <v>0</v>
      </c>
      <c r="S4245" s="19" t="str">
        <f>IF(COUNTIF($B$2:B4245,B4245)&gt;1,"重複","")</f>
        <v/>
      </c>
      <c r="T4245" s="19" t="s">
        <v>12418</v>
      </c>
    </row>
    <row r="4246" spans="1:20" s="19" customFormat="1" hidden="1">
      <c r="A4246" s="19">
        <v>720110166</v>
      </c>
      <c r="B4246" s="19">
        <v>20122649</v>
      </c>
      <c r="C4246" s="19" t="s">
        <v>13818</v>
      </c>
      <c r="D4246" s="19" t="s">
        <v>13819</v>
      </c>
      <c r="E4246" s="20">
        <v>40821</v>
      </c>
      <c r="F4246" s="20">
        <v>40999</v>
      </c>
      <c r="G4246" s="19" t="s">
        <v>12416</v>
      </c>
      <c r="H4246" s="19" t="s">
        <v>28</v>
      </c>
      <c r="I4246" s="19" t="s">
        <v>13686</v>
      </c>
      <c r="O4246" s="19" t="s">
        <v>10787</v>
      </c>
      <c r="P4246" s="20"/>
      <c r="R4246" s="19">
        <v>0</v>
      </c>
      <c r="S4246" s="19" t="str">
        <f>IF(COUNTIF($B$2:B4246,B4246)&gt;1,"重複","")</f>
        <v/>
      </c>
      <c r="T4246" s="19" t="s">
        <v>12418</v>
      </c>
    </row>
    <row r="4247" spans="1:20" s="19" customFormat="1" hidden="1">
      <c r="A4247" s="19">
        <v>720110167</v>
      </c>
      <c r="B4247" s="19">
        <v>20122658</v>
      </c>
      <c r="C4247" s="19" t="s">
        <v>13820</v>
      </c>
      <c r="D4247" s="19" t="s">
        <v>13821</v>
      </c>
      <c r="E4247" s="20">
        <v>40821</v>
      </c>
      <c r="F4247" s="20">
        <v>40999</v>
      </c>
      <c r="G4247" s="19" t="s">
        <v>12416</v>
      </c>
      <c r="H4247" s="19" t="s">
        <v>28</v>
      </c>
      <c r="I4247" s="19" t="s">
        <v>13686</v>
      </c>
      <c r="O4247" s="19" t="s">
        <v>10787</v>
      </c>
      <c r="P4247" s="20"/>
      <c r="R4247" s="19">
        <v>0</v>
      </c>
      <c r="S4247" s="19" t="str">
        <f>IF(COUNTIF($B$2:B4247,B4247)&gt;1,"重複","")</f>
        <v/>
      </c>
      <c r="T4247" s="19" t="s">
        <v>12418</v>
      </c>
    </row>
    <row r="4248" spans="1:20" s="19" customFormat="1" hidden="1">
      <c r="A4248" s="19">
        <v>720110168</v>
      </c>
      <c r="B4248" s="19">
        <v>20122667</v>
      </c>
      <c r="C4248" s="19" t="s">
        <v>13822</v>
      </c>
      <c r="D4248" s="19" t="s">
        <v>13823</v>
      </c>
      <c r="E4248" s="20">
        <v>40821</v>
      </c>
      <c r="F4248" s="20">
        <v>40999</v>
      </c>
      <c r="G4248" s="19" t="s">
        <v>12416</v>
      </c>
      <c r="H4248" s="19" t="s">
        <v>28</v>
      </c>
      <c r="I4248" s="19" t="s">
        <v>13686</v>
      </c>
      <c r="O4248" s="19" t="s">
        <v>10787</v>
      </c>
      <c r="P4248" s="20"/>
      <c r="R4248" s="19">
        <v>0</v>
      </c>
      <c r="S4248" s="19" t="str">
        <f>IF(COUNTIF($B$2:B4248,B4248)&gt;1,"重複","")</f>
        <v/>
      </c>
      <c r="T4248" s="19" t="s">
        <v>12418</v>
      </c>
    </row>
    <row r="4249" spans="1:20" s="19" customFormat="1" hidden="1">
      <c r="A4249" s="19">
        <v>720110169</v>
      </c>
      <c r="B4249" s="19">
        <v>20122676</v>
      </c>
      <c r="C4249" s="19" t="s">
        <v>13824</v>
      </c>
      <c r="D4249" s="19" t="s">
        <v>13825</v>
      </c>
      <c r="E4249" s="20">
        <v>40821</v>
      </c>
      <c r="F4249" s="20">
        <v>40999</v>
      </c>
      <c r="G4249" s="19" t="s">
        <v>12416</v>
      </c>
      <c r="H4249" s="19" t="s">
        <v>28</v>
      </c>
      <c r="I4249" s="19" t="s">
        <v>13686</v>
      </c>
      <c r="O4249" s="19" t="s">
        <v>10787</v>
      </c>
      <c r="P4249" s="20"/>
      <c r="R4249" s="19">
        <v>0</v>
      </c>
      <c r="S4249" s="19" t="str">
        <f>IF(COUNTIF($B$2:B4249,B4249)&gt;1,"重複","")</f>
        <v/>
      </c>
      <c r="T4249" s="19" t="s">
        <v>12418</v>
      </c>
    </row>
    <row r="4250" spans="1:20" s="19" customFormat="1" hidden="1">
      <c r="A4250" s="19">
        <v>720110170</v>
      </c>
      <c r="B4250" s="19">
        <v>20122685</v>
      </c>
      <c r="C4250" s="19" t="s">
        <v>13826</v>
      </c>
      <c r="D4250" s="19" t="s">
        <v>13827</v>
      </c>
      <c r="E4250" s="20">
        <v>40821</v>
      </c>
      <c r="F4250" s="20">
        <v>40999</v>
      </c>
      <c r="G4250" s="19" t="s">
        <v>12416</v>
      </c>
      <c r="H4250" s="19" t="s">
        <v>28</v>
      </c>
      <c r="I4250" s="19" t="s">
        <v>13686</v>
      </c>
      <c r="O4250" s="19" t="s">
        <v>10787</v>
      </c>
      <c r="P4250" s="20"/>
      <c r="R4250" s="19">
        <v>0</v>
      </c>
      <c r="S4250" s="19" t="str">
        <f>IF(COUNTIF($B$2:B4250,B4250)&gt;1,"重複","")</f>
        <v/>
      </c>
      <c r="T4250" s="19" t="s">
        <v>12418</v>
      </c>
    </row>
    <row r="4251" spans="1:20" s="19" customFormat="1" hidden="1">
      <c r="A4251" s="19">
        <v>720110171</v>
      </c>
      <c r="B4251" s="19">
        <v>20122694</v>
      </c>
      <c r="C4251" s="19" t="s">
        <v>13828</v>
      </c>
      <c r="D4251" s="19" t="s">
        <v>13829</v>
      </c>
      <c r="E4251" s="20">
        <v>40821</v>
      </c>
      <c r="F4251" s="20">
        <v>40999</v>
      </c>
      <c r="G4251" s="19" t="s">
        <v>12416</v>
      </c>
      <c r="H4251" s="19" t="s">
        <v>28</v>
      </c>
      <c r="I4251" s="19" t="s">
        <v>13686</v>
      </c>
      <c r="O4251" s="19" t="s">
        <v>10787</v>
      </c>
      <c r="P4251" s="20"/>
      <c r="R4251" s="19">
        <v>0</v>
      </c>
      <c r="S4251" s="19" t="str">
        <f>IF(COUNTIF($B$2:B4251,B4251)&gt;1,"重複","")</f>
        <v/>
      </c>
      <c r="T4251" s="19" t="s">
        <v>12418</v>
      </c>
    </row>
    <row r="4252" spans="1:20" s="19" customFormat="1" hidden="1">
      <c r="A4252" s="19">
        <v>720110172</v>
      </c>
      <c r="B4252" s="19">
        <v>20122700</v>
      </c>
      <c r="C4252" s="19" t="s">
        <v>13830</v>
      </c>
      <c r="D4252" s="19" t="s">
        <v>13831</v>
      </c>
      <c r="E4252" s="20">
        <v>40821</v>
      </c>
      <c r="F4252" s="20">
        <v>40999</v>
      </c>
      <c r="G4252" s="19" t="s">
        <v>12416</v>
      </c>
      <c r="H4252" s="19" t="s">
        <v>28</v>
      </c>
      <c r="I4252" s="19" t="s">
        <v>13686</v>
      </c>
      <c r="O4252" s="19" t="s">
        <v>10787</v>
      </c>
      <c r="P4252" s="20"/>
      <c r="R4252" s="19">
        <v>0</v>
      </c>
      <c r="S4252" s="19" t="str">
        <f>IF(COUNTIF($B$2:B4252,B4252)&gt;1,"重複","")</f>
        <v/>
      </c>
      <c r="T4252" s="19" t="s">
        <v>12418</v>
      </c>
    </row>
    <row r="4253" spans="1:20" s="19" customFormat="1" hidden="1">
      <c r="A4253" s="19">
        <v>720110173</v>
      </c>
      <c r="B4253" s="19">
        <v>20122719</v>
      </c>
      <c r="C4253" s="19" t="s">
        <v>13832</v>
      </c>
      <c r="D4253" s="19" t="s">
        <v>13833</v>
      </c>
      <c r="E4253" s="20">
        <v>40821</v>
      </c>
      <c r="F4253" s="20">
        <v>40999</v>
      </c>
      <c r="G4253" s="19" t="s">
        <v>12416</v>
      </c>
      <c r="H4253" s="19" t="s">
        <v>28</v>
      </c>
      <c r="I4253" s="19" t="s">
        <v>13686</v>
      </c>
      <c r="O4253" s="19" t="s">
        <v>10787</v>
      </c>
      <c r="P4253" s="20"/>
      <c r="R4253" s="19">
        <v>0</v>
      </c>
      <c r="S4253" s="19" t="str">
        <f>IF(COUNTIF($B$2:B4253,B4253)&gt;1,"重複","")</f>
        <v/>
      </c>
      <c r="T4253" s="19" t="s">
        <v>12418</v>
      </c>
    </row>
    <row r="4254" spans="1:20" s="19" customFormat="1" hidden="1">
      <c r="A4254" s="19">
        <v>720110174</v>
      </c>
      <c r="B4254" s="19">
        <v>20122728</v>
      </c>
      <c r="C4254" s="19" t="s">
        <v>12498</v>
      </c>
      <c r="D4254" s="19" t="s">
        <v>12499</v>
      </c>
      <c r="E4254" s="20">
        <v>40821</v>
      </c>
      <c r="F4254" s="20">
        <v>40999</v>
      </c>
      <c r="G4254" s="19" t="s">
        <v>12416</v>
      </c>
      <c r="H4254" s="19" t="s">
        <v>28</v>
      </c>
      <c r="I4254" s="19" t="s">
        <v>13686</v>
      </c>
      <c r="O4254" s="19" t="s">
        <v>10787</v>
      </c>
      <c r="P4254" s="20"/>
      <c r="R4254" s="19">
        <v>0</v>
      </c>
      <c r="S4254" s="19" t="str">
        <f>IF(COUNTIF($B$2:B4254,B4254)&gt;1,"重複","")</f>
        <v/>
      </c>
      <c r="T4254" s="19" t="s">
        <v>12418</v>
      </c>
    </row>
    <row r="4255" spans="1:20" s="19" customFormat="1" hidden="1">
      <c r="A4255" s="19">
        <v>720110176</v>
      </c>
      <c r="B4255" s="19">
        <v>20122782</v>
      </c>
      <c r="C4255" s="19" t="s">
        <v>13834</v>
      </c>
      <c r="D4255" s="19" t="s">
        <v>13835</v>
      </c>
      <c r="E4255" s="20">
        <v>40843</v>
      </c>
      <c r="F4255" s="20">
        <v>40999</v>
      </c>
      <c r="G4255" s="19" t="s">
        <v>12416</v>
      </c>
      <c r="H4255" s="19" t="s">
        <v>43</v>
      </c>
      <c r="I4255" s="19" t="s">
        <v>42</v>
      </c>
      <c r="O4255" s="19" t="s">
        <v>10771</v>
      </c>
      <c r="P4255" s="20"/>
      <c r="R4255" s="19">
        <v>0</v>
      </c>
      <c r="S4255" s="19" t="str">
        <f>IF(COUNTIF($B$2:B4255,B4255)&gt;1,"重複","")</f>
        <v/>
      </c>
      <c r="T4255" s="19" t="s">
        <v>12418</v>
      </c>
    </row>
    <row r="4256" spans="1:20" s="19" customFormat="1" hidden="1">
      <c r="A4256" s="19">
        <v>720110177</v>
      </c>
      <c r="B4256" s="19">
        <v>20163490</v>
      </c>
      <c r="C4256" s="19" t="s">
        <v>1842</v>
      </c>
      <c r="D4256" s="19" t="s">
        <v>1843</v>
      </c>
      <c r="E4256" s="20">
        <v>42736</v>
      </c>
      <c r="F4256" s="20">
        <v>42825</v>
      </c>
      <c r="G4256" s="19" t="s">
        <v>75</v>
      </c>
      <c r="H4256" s="19" t="s">
        <v>43</v>
      </c>
      <c r="I4256" s="19" t="s">
        <v>489</v>
      </c>
      <c r="O4256" s="19" t="s">
        <v>10771</v>
      </c>
      <c r="P4256" s="20">
        <v>42917</v>
      </c>
      <c r="Q4256" s="19" t="s">
        <v>29</v>
      </c>
      <c r="R4256" s="19">
        <v>6230</v>
      </c>
      <c r="S4256" s="19" t="str">
        <f>IF(COUNTIF($B$2:B4256,B4256)&gt;1,"重複","")</f>
        <v/>
      </c>
      <c r="T4256" s="19" t="s">
        <v>11124</v>
      </c>
    </row>
    <row r="4257" spans="1:20" s="19" customFormat="1" hidden="1">
      <c r="A4257" s="19">
        <v>720110177</v>
      </c>
      <c r="B4257" s="19">
        <v>20122791</v>
      </c>
      <c r="C4257" s="19" t="s">
        <v>1842</v>
      </c>
      <c r="D4257" s="19" t="s">
        <v>1843</v>
      </c>
      <c r="E4257" s="20">
        <v>40848</v>
      </c>
      <c r="F4257" s="20">
        <v>40999</v>
      </c>
      <c r="G4257" s="19" t="s">
        <v>12416</v>
      </c>
      <c r="H4257" s="19" t="s">
        <v>2091</v>
      </c>
      <c r="I4257" s="19" t="s">
        <v>13430</v>
      </c>
      <c r="O4257" s="19" t="s">
        <v>10992</v>
      </c>
      <c r="P4257" s="20"/>
      <c r="R4257" s="19">
        <v>0</v>
      </c>
      <c r="S4257" s="19" t="str">
        <f>IF(COUNTIF($B$2:B4257,B4257)&gt;1,"重複","")</f>
        <v/>
      </c>
      <c r="T4257" s="19" t="s">
        <v>12418</v>
      </c>
    </row>
    <row r="4258" spans="1:20" s="19" customFormat="1" hidden="1">
      <c r="A4258" s="19">
        <v>720110178</v>
      </c>
      <c r="B4258" s="19">
        <v>20122807</v>
      </c>
      <c r="C4258" s="19" t="s">
        <v>13836</v>
      </c>
      <c r="D4258" s="19" t="s">
        <v>13837</v>
      </c>
      <c r="E4258" s="20">
        <v>40848</v>
      </c>
      <c r="F4258" s="20">
        <v>40999</v>
      </c>
      <c r="G4258" s="19" t="s">
        <v>12416</v>
      </c>
      <c r="H4258" s="19" t="s">
        <v>43</v>
      </c>
      <c r="I4258" s="19" t="s">
        <v>499</v>
      </c>
      <c r="O4258" s="19" t="s">
        <v>10771</v>
      </c>
      <c r="P4258" s="20"/>
      <c r="R4258" s="19">
        <v>0</v>
      </c>
      <c r="S4258" s="19" t="str">
        <f>IF(COUNTIF($B$2:B4258,B4258)&gt;1,"重複","")</f>
        <v/>
      </c>
      <c r="T4258" s="19" t="s">
        <v>12418</v>
      </c>
    </row>
    <row r="4259" spans="1:20" s="19" customFormat="1" hidden="1">
      <c r="A4259" s="19">
        <v>720110179</v>
      </c>
      <c r="B4259" s="19">
        <v>20122816</v>
      </c>
      <c r="C4259" s="19" t="s">
        <v>742</v>
      </c>
      <c r="D4259" s="19" t="s">
        <v>743</v>
      </c>
      <c r="E4259" s="20">
        <v>40848</v>
      </c>
      <c r="F4259" s="20">
        <v>40999</v>
      </c>
      <c r="G4259" s="19" t="s">
        <v>75</v>
      </c>
      <c r="H4259" s="19" t="s">
        <v>94</v>
      </c>
      <c r="I4259" s="19" t="s">
        <v>4150</v>
      </c>
      <c r="O4259" s="19" t="s">
        <v>10768</v>
      </c>
      <c r="P4259" s="20"/>
      <c r="R4259" s="19">
        <v>5230</v>
      </c>
      <c r="S4259" s="19" t="str">
        <f>IF(COUNTIF($B$2:B4259,B4259)&gt;1,"重複","")</f>
        <v/>
      </c>
      <c r="T4259" s="19" t="s">
        <v>11124</v>
      </c>
    </row>
    <row r="4260" spans="1:20" s="19" customFormat="1" hidden="1">
      <c r="A4260" s="19">
        <v>720110180</v>
      </c>
      <c r="B4260" s="19">
        <v>20122871</v>
      </c>
      <c r="C4260" s="19" t="s">
        <v>4158</v>
      </c>
      <c r="D4260" s="19" t="s">
        <v>4159</v>
      </c>
      <c r="E4260" s="20">
        <v>40844</v>
      </c>
      <c r="F4260" s="20">
        <v>40999</v>
      </c>
      <c r="G4260" s="19" t="s">
        <v>75</v>
      </c>
      <c r="H4260" s="19" t="s">
        <v>108</v>
      </c>
      <c r="I4260" s="19" t="s">
        <v>1377</v>
      </c>
      <c r="O4260" s="19" t="s">
        <v>10806</v>
      </c>
      <c r="P4260" s="20"/>
      <c r="R4260" s="19">
        <v>5500</v>
      </c>
      <c r="S4260" s="19" t="str">
        <f>IF(COUNTIF($B$2:B4260,B4260)&gt;1,"重複","")</f>
        <v/>
      </c>
      <c r="T4260" s="19" t="s">
        <v>11124</v>
      </c>
    </row>
    <row r="4261" spans="1:20" s="19" customFormat="1" hidden="1">
      <c r="A4261" s="19">
        <v>720110181</v>
      </c>
      <c r="B4261" s="19">
        <v>20122880</v>
      </c>
      <c r="C4261" s="19" t="s">
        <v>13838</v>
      </c>
      <c r="D4261" s="19" t="s">
        <v>13839</v>
      </c>
      <c r="E4261" s="20">
        <v>40841</v>
      </c>
      <c r="F4261" s="20">
        <v>40999</v>
      </c>
      <c r="G4261" s="19" t="s">
        <v>12416</v>
      </c>
      <c r="H4261" s="19" t="s">
        <v>43</v>
      </c>
      <c r="I4261" s="19" t="s">
        <v>717</v>
      </c>
      <c r="O4261" s="19" t="s">
        <v>10771</v>
      </c>
      <c r="P4261" s="20"/>
      <c r="S4261" s="19" t="str">
        <f>IF(COUNTIF($B$2:B4261,B4261)&gt;1,"重複","")</f>
        <v/>
      </c>
      <c r="T4261" s="19" t="s">
        <v>12418</v>
      </c>
    </row>
    <row r="4262" spans="1:20" s="19" customFormat="1" hidden="1">
      <c r="A4262" s="19">
        <v>720110182</v>
      </c>
      <c r="B4262" s="19">
        <v>20122861</v>
      </c>
      <c r="C4262" s="19" t="s">
        <v>4156</v>
      </c>
      <c r="D4262" s="19" t="s">
        <v>4157</v>
      </c>
      <c r="E4262" s="20">
        <v>40847</v>
      </c>
      <c r="F4262" s="20">
        <v>40999</v>
      </c>
      <c r="G4262" s="19" t="s">
        <v>75</v>
      </c>
      <c r="H4262" s="19" t="s">
        <v>43</v>
      </c>
      <c r="I4262" s="19" t="s">
        <v>2826</v>
      </c>
      <c r="O4262" s="19" t="s">
        <v>10771</v>
      </c>
      <c r="P4262" s="20"/>
      <c r="R4262" s="19">
        <v>5230</v>
      </c>
      <c r="S4262" s="19" t="str">
        <f>IF(COUNTIF($B$2:B4262,B4262)&gt;1,"重複","")</f>
        <v/>
      </c>
      <c r="T4262" s="19" t="s">
        <v>11124</v>
      </c>
    </row>
    <row r="4263" spans="1:20" s="19" customFormat="1" hidden="1">
      <c r="A4263" s="19">
        <v>720110183</v>
      </c>
      <c r="B4263" s="19">
        <v>20122899</v>
      </c>
      <c r="C4263" s="19" t="s">
        <v>4151</v>
      </c>
      <c r="D4263" s="19" t="s">
        <v>4152</v>
      </c>
      <c r="E4263" s="20">
        <v>40848</v>
      </c>
      <c r="F4263" s="20">
        <v>40999</v>
      </c>
      <c r="G4263" s="19" t="s">
        <v>75</v>
      </c>
      <c r="H4263" s="19" t="s">
        <v>43</v>
      </c>
      <c r="I4263" s="19" t="s">
        <v>1420</v>
      </c>
      <c r="O4263" s="19" t="s">
        <v>10771</v>
      </c>
      <c r="P4263" s="20"/>
      <c r="R4263" s="19">
        <v>6100</v>
      </c>
      <c r="S4263" s="19" t="str">
        <f>IF(COUNTIF($B$2:B4263,B4263)&gt;1,"重複","")</f>
        <v/>
      </c>
      <c r="T4263" s="19" t="s">
        <v>11124</v>
      </c>
    </row>
    <row r="4264" spans="1:20" s="19" customFormat="1" hidden="1">
      <c r="A4264" s="19">
        <v>720110184</v>
      </c>
      <c r="B4264" s="19">
        <v>20122904</v>
      </c>
      <c r="C4264" s="19" t="s">
        <v>4153</v>
      </c>
      <c r="D4264" s="19" t="s">
        <v>4154</v>
      </c>
      <c r="E4264" s="20">
        <v>40848</v>
      </c>
      <c r="F4264" s="20">
        <v>40999</v>
      </c>
      <c r="G4264" s="19" t="s">
        <v>75</v>
      </c>
      <c r="H4264" s="19" t="s">
        <v>43</v>
      </c>
      <c r="I4264" s="19" t="s">
        <v>4155</v>
      </c>
      <c r="O4264" s="19" t="s">
        <v>10771</v>
      </c>
      <c r="P4264" s="20"/>
      <c r="R4264" s="19">
        <v>6600</v>
      </c>
      <c r="S4264" s="19" t="str">
        <f>IF(COUNTIF($B$2:B4264,B4264)&gt;1,"重複","")</f>
        <v/>
      </c>
      <c r="T4264" s="19" t="s">
        <v>11124</v>
      </c>
    </row>
    <row r="4265" spans="1:20" s="22" customFormat="1" hidden="1">
      <c r="A4265" s="22">
        <v>720110185</v>
      </c>
      <c r="B4265" s="22">
        <v>20122913</v>
      </c>
      <c r="C4265" s="22" t="s">
        <v>595</v>
      </c>
      <c r="D4265" s="22" t="s">
        <v>596</v>
      </c>
      <c r="E4265" s="23">
        <v>44652</v>
      </c>
      <c r="F4265" s="23">
        <v>45016</v>
      </c>
      <c r="G4265" s="22" t="s">
        <v>75</v>
      </c>
      <c r="H4265" s="22" t="s">
        <v>43</v>
      </c>
      <c r="I4265" s="22" t="s">
        <v>500</v>
      </c>
      <c r="O4265" s="22" t="s">
        <v>10771</v>
      </c>
      <c r="P4265" s="24">
        <v>42675</v>
      </c>
      <c r="Q4265" s="22" t="s">
        <v>29</v>
      </c>
      <c r="R4265" s="22">
        <v>6230</v>
      </c>
      <c r="S4265" s="22" t="str">
        <f>IF(COUNTIF($B$2:B4265,B4265)&gt;1,"重複","")</f>
        <v/>
      </c>
      <c r="T4265" s="22" t="s">
        <v>10765</v>
      </c>
    </row>
    <row r="4266" spans="1:20" s="19" customFormat="1" hidden="1">
      <c r="A4266" s="19">
        <v>720110186</v>
      </c>
      <c r="B4266" s="19">
        <v>20226073</v>
      </c>
      <c r="C4266" s="19" t="s">
        <v>11125</v>
      </c>
      <c r="D4266" s="19" t="s">
        <v>11126</v>
      </c>
      <c r="E4266" s="20">
        <v>44721</v>
      </c>
      <c r="F4266" s="20">
        <v>45016</v>
      </c>
      <c r="G4266" s="19" t="s">
        <v>75</v>
      </c>
      <c r="H4266" s="19" t="s">
        <v>43</v>
      </c>
      <c r="I4266" s="19" t="s">
        <v>2811</v>
      </c>
      <c r="O4266" s="19" t="s">
        <v>10771</v>
      </c>
      <c r="P4266" s="21">
        <v>43556</v>
      </c>
      <c r="Q4266" s="19" t="s">
        <v>29</v>
      </c>
      <c r="R4266" s="19">
        <v>5730</v>
      </c>
      <c r="S4266" s="19" t="str">
        <f>IF(COUNTIF($B$2:B4266,B4266)&gt;1,"重複","")</f>
        <v/>
      </c>
      <c r="T4266" s="19" t="s">
        <v>11124</v>
      </c>
    </row>
    <row r="4267" spans="1:20" s="19" customFormat="1" hidden="1">
      <c r="A4267" s="19">
        <v>720110186</v>
      </c>
      <c r="B4267" s="19">
        <v>20122978</v>
      </c>
      <c r="C4267" s="19" t="s">
        <v>11125</v>
      </c>
      <c r="D4267" s="19" t="s">
        <v>11126</v>
      </c>
      <c r="E4267" s="20">
        <v>40840</v>
      </c>
      <c r="F4267" s="20">
        <v>40999</v>
      </c>
      <c r="G4267" s="19" t="s">
        <v>12416</v>
      </c>
      <c r="H4267" s="19" t="s">
        <v>43</v>
      </c>
      <c r="I4267" s="19" t="s">
        <v>592</v>
      </c>
      <c r="O4267" s="19" t="s">
        <v>10771</v>
      </c>
      <c r="P4267" s="20"/>
      <c r="R4267" s="19">
        <v>0</v>
      </c>
      <c r="S4267" s="19" t="str">
        <f>IF(COUNTIF($B$2:B4267,B4267)&gt;1,"重複","")</f>
        <v/>
      </c>
      <c r="T4267" s="19" t="s">
        <v>12418</v>
      </c>
    </row>
    <row r="4268" spans="1:20" s="19" customFormat="1" hidden="1">
      <c r="A4268" s="19">
        <v>720110187</v>
      </c>
      <c r="B4268" s="19">
        <v>20122987</v>
      </c>
      <c r="C4268" s="19" t="s">
        <v>1407</v>
      </c>
      <c r="D4268" s="19" t="s">
        <v>1408</v>
      </c>
      <c r="E4268" s="20">
        <v>40848</v>
      </c>
      <c r="F4268" s="20">
        <v>40999</v>
      </c>
      <c r="G4268" s="19" t="s">
        <v>75</v>
      </c>
      <c r="H4268" s="19" t="s">
        <v>43</v>
      </c>
      <c r="I4268" s="19" t="s">
        <v>717</v>
      </c>
      <c r="O4268" s="19" t="s">
        <v>10771</v>
      </c>
      <c r="P4268" s="20">
        <v>42856</v>
      </c>
      <c r="Q4268" s="19" t="s">
        <v>29</v>
      </c>
      <c r="R4268" s="19">
        <v>6230</v>
      </c>
      <c r="S4268" s="19" t="str">
        <f>IF(COUNTIF($B$2:B4268,B4268)&gt;1,"重複","")</f>
        <v/>
      </c>
      <c r="T4268" s="19" t="s">
        <v>11124</v>
      </c>
    </row>
    <row r="4269" spans="1:20" s="19" customFormat="1" hidden="1">
      <c r="A4269" s="19">
        <v>720110189</v>
      </c>
      <c r="B4269" s="19">
        <v>20122996</v>
      </c>
      <c r="C4269" s="19" t="s">
        <v>4110</v>
      </c>
      <c r="D4269" s="19" t="s">
        <v>4111</v>
      </c>
      <c r="E4269" s="20">
        <v>40890</v>
      </c>
      <c r="F4269" s="20">
        <v>40999</v>
      </c>
      <c r="G4269" s="19" t="s">
        <v>75</v>
      </c>
      <c r="H4269" s="19" t="s">
        <v>33</v>
      </c>
      <c r="I4269" s="19" t="s">
        <v>2589</v>
      </c>
      <c r="O4269" s="19" t="s">
        <v>10770</v>
      </c>
      <c r="P4269" s="20"/>
      <c r="R4269" s="19">
        <v>6600</v>
      </c>
      <c r="S4269" s="19" t="str">
        <f>IF(COUNTIF($B$2:B4269,B4269)&gt;1,"重複","")</f>
        <v/>
      </c>
      <c r="T4269" s="19" t="s">
        <v>11124</v>
      </c>
    </row>
    <row r="4270" spans="1:20" s="19" customFormat="1" hidden="1">
      <c r="A4270" s="19">
        <v>720110190</v>
      </c>
      <c r="B4270" s="19">
        <v>20123004</v>
      </c>
      <c r="C4270" s="19" t="s">
        <v>4108</v>
      </c>
      <c r="D4270" s="19" t="s">
        <v>4109</v>
      </c>
      <c r="E4270" s="20">
        <v>40895</v>
      </c>
      <c r="F4270" s="20">
        <v>40999</v>
      </c>
      <c r="G4270" s="19" t="s">
        <v>75</v>
      </c>
      <c r="H4270" s="19" t="s">
        <v>28</v>
      </c>
      <c r="I4270" s="19" t="s">
        <v>356</v>
      </c>
      <c r="O4270" s="19" t="s">
        <v>10787</v>
      </c>
      <c r="P4270" s="20"/>
      <c r="R4270" s="19">
        <v>6600</v>
      </c>
      <c r="S4270" s="19" t="str">
        <f>IF(COUNTIF($B$2:B4270,B4270)&gt;1,"重複","")</f>
        <v/>
      </c>
      <c r="T4270" s="19" t="s">
        <v>11124</v>
      </c>
    </row>
    <row r="4271" spans="1:20" s="19" customFormat="1" hidden="1">
      <c r="A4271" s="19">
        <v>720110191</v>
      </c>
      <c r="B4271" s="19">
        <v>20123022</v>
      </c>
      <c r="C4271" s="19" t="s">
        <v>4093</v>
      </c>
      <c r="D4271" s="19" t="s">
        <v>4094</v>
      </c>
      <c r="E4271" s="20">
        <v>40945</v>
      </c>
      <c r="F4271" s="20">
        <v>40999</v>
      </c>
      <c r="G4271" s="19" t="s">
        <v>75</v>
      </c>
      <c r="H4271" s="19" t="s">
        <v>119</v>
      </c>
      <c r="I4271" s="19" t="s">
        <v>4095</v>
      </c>
      <c r="O4271" s="19" t="s">
        <v>10792</v>
      </c>
      <c r="P4271" s="20"/>
      <c r="R4271" s="19">
        <v>6600</v>
      </c>
      <c r="S4271" s="19" t="str">
        <f>IF(COUNTIF($B$2:B4271,B4271)&gt;1,"重複","")</f>
        <v/>
      </c>
      <c r="T4271" s="19" t="s">
        <v>11124</v>
      </c>
    </row>
    <row r="4272" spans="1:20" s="19" customFormat="1" hidden="1">
      <c r="A4272" s="19">
        <v>720110192</v>
      </c>
      <c r="B4272" s="19">
        <v>20123031</v>
      </c>
      <c r="C4272" s="19" t="s">
        <v>4116</v>
      </c>
      <c r="D4272" s="19" t="s">
        <v>4117</v>
      </c>
      <c r="E4272" s="20">
        <v>40878</v>
      </c>
      <c r="F4272" s="20">
        <v>40999</v>
      </c>
      <c r="G4272" s="19" t="s">
        <v>75</v>
      </c>
      <c r="H4272" s="19" t="s">
        <v>33</v>
      </c>
      <c r="I4272" s="19" t="s">
        <v>4118</v>
      </c>
      <c r="J4272" s="19" t="s">
        <v>2593</v>
      </c>
      <c r="O4272" s="19" t="s">
        <v>10770</v>
      </c>
      <c r="P4272" s="20"/>
      <c r="R4272" s="19">
        <v>6600</v>
      </c>
      <c r="S4272" s="19" t="str">
        <f>IF(COUNTIF($B$2:B4272,B4272)&gt;1,"重複","")</f>
        <v/>
      </c>
      <c r="T4272" s="19" t="s">
        <v>11124</v>
      </c>
    </row>
    <row r="4273" spans="1:20" s="19" customFormat="1" hidden="1">
      <c r="A4273" s="19">
        <v>720110193</v>
      </c>
      <c r="B4273" s="19">
        <v>20123041</v>
      </c>
      <c r="C4273" s="19" t="s">
        <v>4119</v>
      </c>
      <c r="D4273" s="19" t="s">
        <v>4120</v>
      </c>
      <c r="E4273" s="20">
        <v>40878</v>
      </c>
      <c r="F4273" s="20">
        <v>40999</v>
      </c>
      <c r="G4273" s="19" t="s">
        <v>75</v>
      </c>
      <c r="H4273" s="19" t="s">
        <v>33</v>
      </c>
      <c r="I4273" s="19" t="s">
        <v>2793</v>
      </c>
      <c r="O4273" s="19" t="s">
        <v>10770</v>
      </c>
      <c r="P4273" s="20"/>
      <c r="R4273" s="19">
        <v>6100</v>
      </c>
      <c r="S4273" s="19" t="str">
        <f>IF(COUNTIF($B$2:B4273,B4273)&gt;1,"重複","")</f>
        <v/>
      </c>
      <c r="T4273" s="19" t="s">
        <v>11124</v>
      </c>
    </row>
    <row r="4274" spans="1:20" s="19" customFormat="1" hidden="1">
      <c r="A4274" s="19">
        <v>720110194</v>
      </c>
      <c r="B4274" s="19">
        <v>20123050</v>
      </c>
      <c r="C4274" s="19" t="s">
        <v>1560</v>
      </c>
      <c r="D4274" s="19" t="s">
        <v>1561</v>
      </c>
      <c r="E4274" s="20">
        <v>40878</v>
      </c>
      <c r="F4274" s="20">
        <v>40999</v>
      </c>
      <c r="G4274" s="19" t="s">
        <v>75</v>
      </c>
      <c r="H4274" s="19" t="s">
        <v>28</v>
      </c>
      <c r="I4274" s="19" t="s">
        <v>1556</v>
      </c>
      <c r="O4274" s="19" t="s">
        <v>10787</v>
      </c>
      <c r="P4274" s="20">
        <v>43104</v>
      </c>
      <c r="Q4274" s="19" t="s">
        <v>29</v>
      </c>
      <c r="R4274" s="19">
        <v>6600</v>
      </c>
      <c r="S4274" s="19" t="str">
        <f>IF(COUNTIF($B$2:B4274,B4274)&gt;1,"重複","")</f>
        <v/>
      </c>
      <c r="T4274" s="19" t="s">
        <v>11124</v>
      </c>
    </row>
    <row r="4275" spans="1:20" s="19" customFormat="1" hidden="1">
      <c r="A4275" s="19">
        <v>720110195</v>
      </c>
      <c r="B4275" s="19">
        <v>20123069</v>
      </c>
      <c r="C4275" s="19" t="s">
        <v>4121</v>
      </c>
      <c r="D4275" s="19" t="s">
        <v>4122</v>
      </c>
      <c r="E4275" s="20">
        <v>40878</v>
      </c>
      <c r="F4275" s="20">
        <v>40999</v>
      </c>
      <c r="G4275" s="19" t="s">
        <v>75</v>
      </c>
      <c r="H4275" s="19" t="s">
        <v>28</v>
      </c>
      <c r="I4275" s="19" t="s">
        <v>1556</v>
      </c>
      <c r="O4275" s="19" t="s">
        <v>10787</v>
      </c>
      <c r="P4275" s="20"/>
      <c r="R4275" s="19">
        <v>6600</v>
      </c>
      <c r="S4275" s="19" t="str">
        <f>IF(COUNTIF($B$2:B4275,B4275)&gt;1,"重複","")</f>
        <v/>
      </c>
      <c r="T4275" s="19" t="s">
        <v>11124</v>
      </c>
    </row>
    <row r="4276" spans="1:20" s="19" customFormat="1" hidden="1">
      <c r="A4276" s="19">
        <v>720110196</v>
      </c>
      <c r="B4276" s="19">
        <v>20123078</v>
      </c>
      <c r="C4276" s="19" t="s">
        <v>4123</v>
      </c>
      <c r="D4276" s="19" t="s">
        <v>4124</v>
      </c>
      <c r="E4276" s="20">
        <v>40878</v>
      </c>
      <c r="F4276" s="20">
        <v>40999</v>
      </c>
      <c r="G4276" s="19" t="s">
        <v>75</v>
      </c>
      <c r="H4276" s="19" t="s">
        <v>28</v>
      </c>
      <c r="I4276" s="19" t="s">
        <v>1556</v>
      </c>
      <c r="O4276" s="19" t="s">
        <v>10787</v>
      </c>
      <c r="P4276" s="20"/>
      <c r="R4276" s="19">
        <v>6100</v>
      </c>
      <c r="S4276" s="19" t="str">
        <f>IF(COUNTIF($B$2:B4276,B4276)&gt;1,"重複","")</f>
        <v/>
      </c>
      <c r="T4276" s="19" t="s">
        <v>11124</v>
      </c>
    </row>
    <row r="4277" spans="1:20" s="19" customFormat="1" hidden="1">
      <c r="A4277" s="19">
        <v>720110197</v>
      </c>
      <c r="B4277" s="19">
        <v>20123087</v>
      </c>
      <c r="C4277" s="19" t="s">
        <v>2594</v>
      </c>
      <c r="D4277" s="19" t="s">
        <v>2595</v>
      </c>
      <c r="E4277" s="20">
        <v>40878</v>
      </c>
      <c r="F4277" s="20">
        <v>40999</v>
      </c>
      <c r="G4277" s="19" t="s">
        <v>75</v>
      </c>
      <c r="H4277" s="19" t="s">
        <v>28</v>
      </c>
      <c r="I4277" s="19" t="s">
        <v>1556</v>
      </c>
      <c r="O4277" s="19" t="s">
        <v>10787</v>
      </c>
      <c r="P4277" s="20">
        <v>42349</v>
      </c>
      <c r="Q4277" s="19" t="s">
        <v>29</v>
      </c>
      <c r="R4277" s="19">
        <v>5230</v>
      </c>
      <c r="S4277" s="19" t="str">
        <f>IF(COUNTIF($B$2:B4277,B4277)&gt;1,"重複","")</f>
        <v/>
      </c>
      <c r="T4277" s="19" t="s">
        <v>11124</v>
      </c>
    </row>
    <row r="4278" spans="1:20" s="19" customFormat="1" hidden="1">
      <c r="A4278" s="19">
        <v>720110198</v>
      </c>
      <c r="B4278" s="19">
        <v>20123096</v>
      </c>
      <c r="C4278" s="19" t="s">
        <v>13840</v>
      </c>
      <c r="D4278" s="19" t="s">
        <v>13841</v>
      </c>
      <c r="E4278" s="20">
        <v>40878</v>
      </c>
      <c r="F4278" s="20">
        <v>40999</v>
      </c>
      <c r="G4278" s="19" t="s">
        <v>12416</v>
      </c>
      <c r="H4278" s="19" t="s">
        <v>28</v>
      </c>
      <c r="I4278" s="19" t="s">
        <v>1556</v>
      </c>
      <c r="O4278" s="19" t="s">
        <v>10787</v>
      </c>
      <c r="P4278" s="20"/>
      <c r="S4278" s="19" t="str">
        <f>IF(COUNTIF($B$2:B4278,B4278)&gt;1,"重複","")</f>
        <v/>
      </c>
      <c r="T4278" s="19" t="s">
        <v>12418</v>
      </c>
    </row>
    <row r="4279" spans="1:20" s="19" customFormat="1" hidden="1">
      <c r="A4279" s="19">
        <v>720110199</v>
      </c>
      <c r="B4279" s="19">
        <v>20123101</v>
      </c>
      <c r="C4279" s="19" t="s">
        <v>4160</v>
      </c>
      <c r="D4279" s="19" t="s">
        <v>4161</v>
      </c>
      <c r="E4279" s="20">
        <v>40843</v>
      </c>
      <c r="F4279" s="20">
        <v>40999</v>
      </c>
      <c r="G4279" s="19" t="s">
        <v>75</v>
      </c>
      <c r="H4279" s="19" t="s">
        <v>2660</v>
      </c>
      <c r="I4279" s="19" t="s">
        <v>2118</v>
      </c>
      <c r="O4279" s="19" t="s">
        <v>10769</v>
      </c>
      <c r="P4279" s="20"/>
      <c r="R4279" s="19">
        <v>5730</v>
      </c>
      <c r="S4279" s="19" t="str">
        <f>IF(COUNTIF($B$2:B4279,B4279)&gt;1,"重複","")</f>
        <v/>
      </c>
      <c r="T4279" s="19" t="s">
        <v>11124</v>
      </c>
    </row>
    <row r="4280" spans="1:20" s="19" customFormat="1" hidden="1">
      <c r="A4280" s="19">
        <v>720110200</v>
      </c>
      <c r="B4280" s="19">
        <v>20123111</v>
      </c>
      <c r="C4280" s="19" t="s">
        <v>4098</v>
      </c>
      <c r="D4280" s="19" t="s">
        <v>4099</v>
      </c>
      <c r="E4280" s="20">
        <v>40940</v>
      </c>
      <c r="F4280" s="20">
        <v>40999</v>
      </c>
      <c r="G4280" s="19" t="s">
        <v>75</v>
      </c>
      <c r="H4280" s="19" t="s">
        <v>2660</v>
      </c>
      <c r="I4280" s="19" t="s">
        <v>2118</v>
      </c>
      <c r="O4280" s="19" t="s">
        <v>10769</v>
      </c>
      <c r="P4280" s="20"/>
      <c r="R4280" s="19">
        <v>5730</v>
      </c>
      <c r="S4280" s="19" t="str">
        <f>IF(COUNTIF($B$2:B4280,B4280)&gt;1,"重複","")</f>
        <v/>
      </c>
      <c r="T4280" s="19" t="s">
        <v>11124</v>
      </c>
    </row>
    <row r="4281" spans="1:20" s="19" customFormat="1" hidden="1">
      <c r="A4281" s="19">
        <v>720110201</v>
      </c>
      <c r="B4281" s="19">
        <v>20123120</v>
      </c>
      <c r="C4281" s="19" t="s">
        <v>3862</v>
      </c>
      <c r="D4281" s="19" t="s">
        <v>3863</v>
      </c>
      <c r="E4281" s="20">
        <v>40895</v>
      </c>
      <c r="F4281" s="20">
        <v>40999</v>
      </c>
      <c r="G4281" s="19" t="s">
        <v>75</v>
      </c>
      <c r="H4281" s="19" t="s">
        <v>28</v>
      </c>
      <c r="I4281" s="19" t="s">
        <v>3520</v>
      </c>
      <c r="O4281" s="19" t="s">
        <v>10787</v>
      </c>
      <c r="P4281" s="20"/>
      <c r="R4281" s="19">
        <v>5600</v>
      </c>
      <c r="S4281" s="19" t="str">
        <f>IF(COUNTIF($B$2:B4281,B4281)&gt;1,"重複","")</f>
        <v/>
      </c>
      <c r="T4281" s="19" t="s">
        <v>11124</v>
      </c>
    </row>
    <row r="4282" spans="1:20" s="19" customFormat="1" hidden="1">
      <c r="A4282" s="19">
        <v>720110201</v>
      </c>
      <c r="B4282" s="19">
        <v>20129196</v>
      </c>
      <c r="C4282" s="19" t="s">
        <v>3862</v>
      </c>
      <c r="D4282" s="19" t="s">
        <v>3863</v>
      </c>
      <c r="E4282" s="20">
        <v>41162</v>
      </c>
      <c r="F4282" s="20">
        <v>41364</v>
      </c>
      <c r="G4282" s="19" t="s">
        <v>12416</v>
      </c>
      <c r="H4282" s="19" t="s">
        <v>76</v>
      </c>
      <c r="I4282" s="19" t="s">
        <v>2533</v>
      </c>
      <c r="O4282" s="19" t="s">
        <v>10776</v>
      </c>
      <c r="P4282" s="20"/>
      <c r="S4282" s="19" t="str">
        <f>IF(COUNTIF($B$2:B4282,B4282)&gt;1,"重複","")</f>
        <v/>
      </c>
      <c r="T4282" s="19" t="s">
        <v>12418</v>
      </c>
    </row>
    <row r="4283" spans="1:20" s="19" customFormat="1" hidden="1">
      <c r="A4283" s="19">
        <v>720110202</v>
      </c>
      <c r="B4283" s="19">
        <v>20123139</v>
      </c>
      <c r="C4283" s="19" t="s">
        <v>13842</v>
      </c>
      <c r="D4283" s="19" t="s">
        <v>13843</v>
      </c>
      <c r="E4283" s="20">
        <v>40848</v>
      </c>
      <c r="F4283" s="20">
        <v>40999</v>
      </c>
      <c r="G4283" s="19" t="s">
        <v>12416</v>
      </c>
      <c r="H4283" s="19" t="s">
        <v>43</v>
      </c>
      <c r="I4283" s="19" t="s">
        <v>7586</v>
      </c>
      <c r="O4283" s="19" t="s">
        <v>10771</v>
      </c>
      <c r="P4283" s="20"/>
      <c r="R4283" s="19">
        <v>0</v>
      </c>
      <c r="S4283" s="19" t="str">
        <f>IF(COUNTIF($B$2:B4283,B4283)&gt;1,"重複","")</f>
        <v/>
      </c>
      <c r="T4283" s="19" t="s">
        <v>12418</v>
      </c>
    </row>
    <row r="4284" spans="1:20" s="19" customFormat="1" hidden="1">
      <c r="A4284" s="19">
        <v>720110202</v>
      </c>
      <c r="B4284" s="19">
        <v>20127283</v>
      </c>
      <c r="C4284" s="19" t="s">
        <v>13842</v>
      </c>
      <c r="D4284" s="19" t="s">
        <v>13843</v>
      </c>
      <c r="E4284" s="20"/>
      <c r="F4284" s="20"/>
      <c r="G4284" s="19" t="s">
        <v>12416</v>
      </c>
      <c r="H4284" s="19" t="s">
        <v>43</v>
      </c>
      <c r="O4284" s="19" t="s">
        <v>10771</v>
      </c>
      <c r="P4284" s="20"/>
      <c r="S4284" s="19" t="str">
        <f>IF(COUNTIF($B$2:B4284,B4284)&gt;1,"重複","")</f>
        <v/>
      </c>
      <c r="T4284" s="19" t="s">
        <v>12418</v>
      </c>
    </row>
    <row r="4285" spans="1:20" s="19" customFormat="1" hidden="1">
      <c r="A4285" s="19">
        <v>720110203</v>
      </c>
      <c r="B4285" s="19">
        <v>20123148</v>
      </c>
      <c r="C4285" s="19" t="s">
        <v>11675</v>
      </c>
      <c r="D4285" s="19" t="s">
        <v>11676</v>
      </c>
      <c r="E4285" s="20">
        <v>40878</v>
      </c>
      <c r="F4285" s="20">
        <v>40999</v>
      </c>
      <c r="G4285" s="19" t="s">
        <v>12416</v>
      </c>
      <c r="H4285" s="19" t="s">
        <v>94</v>
      </c>
      <c r="I4285" s="19" t="s">
        <v>2441</v>
      </c>
      <c r="O4285" s="19" t="s">
        <v>10768</v>
      </c>
      <c r="P4285" s="20"/>
      <c r="R4285" s="19">
        <v>0</v>
      </c>
      <c r="S4285" s="19" t="str">
        <f>IF(COUNTIF($B$2:B4285,B4285)&gt;1,"重複","")</f>
        <v/>
      </c>
      <c r="T4285" s="19" t="s">
        <v>12418</v>
      </c>
    </row>
    <row r="4286" spans="1:20" s="19" customFormat="1" hidden="1">
      <c r="A4286" s="19">
        <v>720110203</v>
      </c>
      <c r="B4286" s="19">
        <v>20212389</v>
      </c>
      <c r="C4286" s="19" t="s">
        <v>11675</v>
      </c>
      <c r="D4286" s="19" t="s">
        <v>11676</v>
      </c>
      <c r="E4286" s="20">
        <v>44824</v>
      </c>
      <c r="F4286" s="20">
        <v>45016</v>
      </c>
      <c r="G4286" s="19" t="s">
        <v>75</v>
      </c>
      <c r="H4286" s="19" t="s">
        <v>69</v>
      </c>
      <c r="I4286" s="19" t="s">
        <v>11132</v>
      </c>
      <c r="O4286" s="19" t="s">
        <v>10801</v>
      </c>
      <c r="P4286" s="21">
        <v>44460</v>
      </c>
      <c r="Q4286" s="19" t="s">
        <v>29</v>
      </c>
      <c r="R4286" s="19">
        <v>6100</v>
      </c>
      <c r="S4286" s="19" t="str">
        <f>IF(COUNTIF($B$2:B4286,B4286)&gt;1,"重複","")</f>
        <v/>
      </c>
      <c r="T4286" s="19" t="s">
        <v>11124</v>
      </c>
    </row>
    <row r="4287" spans="1:20" s="19" customFormat="1" hidden="1">
      <c r="A4287" s="19">
        <v>720110204</v>
      </c>
      <c r="B4287" s="19">
        <v>20123157</v>
      </c>
      <c r="C4287" s="19" t="s">
        <v>11815</v>
      </c>
      <c r="D4287" s="19" t="s">
        <v>11816</v>
      </c>
      <c r="E4287" s="20">
        <v>40878</v>
      </c>
      <c r="F4287" s="20">
        <v>40999</v>
      </c>
      <c r="G4287" s="19" t="s">
        <v>12416</v>
      </c>
      <c r="H4287" s="19" t="s">
        <v>94</v>
      </c>
      <c r="I4287" s="19" t="s">
        <v>2441</v>
      </c>
      <c r="O4287" s="19" t="s">
        <v>10768</v>
      </c>
      <c r="P4287" s="20"/>
      <c r="R4287" s="19">
        <v>0</v>
      </c>
      <c r="S4287" s="19" t="str">
        <f>IF(COUNTIF($B$2:B4287,B4287)&gt;1,"重複","")</f>
        <v/>
      </c>
      <c r="T4287" s="19" t="s">
        <v>12418</v>
      </c>
    </row>
    <row r="4288" spans="1:20" s="19" customFormat="1" hidden="1">
      <c r="A4288" s="19">
        <v>720110205</v>
      </c>
      <c r="B4288" s="19">
        <v>20123166</v>
      </c>
      <c r="C4288" s="19" t="s">
        <v>13844</v>
      </c>
      <c r="D4288" s="19" t="s">
        <v>13845</v>
      </c>
      <c r="E4288" s="20">
        <v>40878</v>
      </c>
      <c r="F4288" s="20">
        <v>40999</v>
      </c>
      <c r="G4288" s="19" t="s">
        <v>12416</v>
      </c>
      <c r="H4288" s="19" t="s">
        <v>94</v>
      </c>
      <c r="I4288" s="19" t="s">
        <v>2441</v>
      </c>
      <c r="O4288" s="19" t="s">
        <v>10768</v>
      </c>
      <c r="P4288" s="20"/>
      <c r="R4288" s="19">
        <v>0</v>
      </c>
      <c r="S4288" s="19" t="str">
        <f>IF(COUNTIF($B$2:B4288,B4288)&gt;1,"重複","")</f>
        <v/>
      </c>
      <c r="T4288" s="19" t="s">
        <v>12418</v>
      </c>
    </row>
    <row r="4289" spans="1:20" s="19" customFormat="1" hidden="1">
      <c r="A4289" s="19">
        <v>720110206</v>
      </c>
      <c r="B4289" s="19">
        <v>20123175</v>
      </c>
      <c r="C4289" s="19" t="s">
        <v>13846</v>
      </c>
      <c r="D4289" s="19" t="s">
        <v>13847</v>
      </c>
      <c r="E4289" s="20">
        <v>40878</v>
      </c>
      <c r="F4289" s="20">
        <v>40999</v>
      </c>
      <c r="G4289" s="19" t="s">
        <v>12416</v>
      </c>
      <c r="H4289" s="19" t="s">
        <v>94</v>
      </c>
      <c r="I4289" s="19" t="s">
        <v>13848</v>
      </c>
      <c r="O4289" s="19" t="s">
        <v>10768</v>
      </c>
      <c r="P4289" s="20"/>
      <c r="R4289" s="19">
        <v>0</v>
      </c>
      <c r="S4289" s="19" t="str">
        <f>IF(COUNTIF($B$2:B4289,B4289)&gt;1,"重複","")</f>
        <v/>
      </c>
      <c r="T4289" s="19" t="s">
        <v>12418</v>
      </c>
    </row>
    <row r="4290" spans="1:20" s="19" customFormat="1" hidden="1">
      <c r="A4290" s="19">
        <v>720110208</v>
      </c>
      <c r="B4290" s="19">
        <v>20125770</v>
      </c>
      <c r="C4290" s="19" t="s">
        <v>2483</v>
      </c>
      <c r="D4290" s="19" t="s">
        <v>2484</v>
      </c>
      <c r="E4290" s="20">
        <v>41005</v>
      </c>
      <c r="F4290" s="20">
        <v>41364</v>
      </c>
      <c r="G4290" s="19" t="s">
        <v>75</v>
      </c>
      <c r="H4290" s="19" t="s">
        <v>94</v>
      </c>
      <c r="I4290" s="19" t="s">
        <v>1377</v>
      </c>
      <c r="O4290" s="19" t="s">
        <v>10768</v>
      </c>
      <c r="P4290" s="20">
        <v>41442</v>
      </c>
      <c r="Q4290" s="19" t="s">
        <v>29</v>
      </c>
      <c r="R4290" s="19">
        <v>5500</v>
      </c>
      <c r="S4290" s="19" t="str">
        <f>IF(COUNTIF($B$2:B4290,B4290)&gt;1,"重複","")</f>
        <v/>
      </c>
      <c r="T4290" s="19" t="s">
        <v>11124</v>
      </c>
    </row>
    <row r="4291" spans="1:20" s="19" customFormat="1" hidden="1">
      <c r="A4291" s="19">
        <v>720110208</v>
      </c>
      <c r="B4291" s="19">
        <v>20125761</v>
      </c>
      <c r="C4291" s="19" t="s">
        <v>2483</v>
      </c>
      <c r="D4291" s="19" t="s">
        <v>2484</v>
      </c>
      <c r="E4291" s="20">
        <v>41005</v>
      </c>
      <c r="F4291" s="20">
        <v>41364</v>
      </c>
      <c r="G4291" s="19" t="s">
        <v>75</v>
      </c>
      <c r="H4291" s="19" t="s">
        <v>108</v>
      </c>
      <c r="I4291" s="19" t="s">
        <v>1377</v>
      </c>
      <c r="O4291" s="19" t="s">
        <v>10806</v>
      </c>
      <c r="P4291" s="20">
        <v>41442</v>
      </c>
      <c r="Q4291" s="19" t="s">
        <v>29</v>
      </c>
      <c r="R4291" s="19">
        <v>5500</v>
      </c>
      <c r="S4291" s="19" t="str">
        <f>IF(COUNTIF($B$2:B4291,B4291)&gt;1,"重複","")</f>
        <v/>
      </c>
      <c r="T4291" s="19" t="s">
        <v>11124</v>
      </c>
    </row>
    <row r="4292" spans="1:20" s="19" customFormat="1" hidden="1">
      <c r="A4292" s="19">
        <v>720110208</v>
      </c>
      <c r="B4292" s="19">
        <v>20123184</v>
      </c>
      <c r="C4292" s="19" t="s">
        <v>2483</v>
      </c>
      <c r="D4292" s="19" t="s">
        <v>2484</v>
      </c>
      <c r="E4292" s="20">
        <v>40854</v>
      </c>
      <c r="F4292" s="20">
        <v>40999</v>
      </c>
      <c r="G4292" s="19" t="s">
        <v>75</v>
      </c>
      <c r="H4292" s="19" t="s">
        <v>104</v>
      </c>
      <c r="I4292" s="19" t="s">
        <v>10933</v>
      </c>
      <c r="O4292" s="19" t="s">
        <v>10805</v>
      </c>
      <c r="P4292" s="20">
        <v>41442</v>
      </c>
      <c r="Q4292" s="19" t="s">
        <v>29</v>
      </c>
      <c r="R4292" s="19">
        <v>5500</v>
      </c>
      <c r="S4292" s="19" t="str">
        <f>IF(COUNTIF($B$2:B4292,B4292)&gt;1,"重複","")</f>
        <v/>
      </c>
      <c r="T4292" s="19" t="s">
        <v>11124</v>
      </c>
    </row>
    <row r="4293" spans="1:20" s="19" customFormat="1" hidden="1">
      <c r="A4293" s="19">
        <v>720110209</v>
      </c>
      <c r="B4293" s="19">
        <v>20123227</v>
      </c>
      <c r="C4293" s="19" t="s">
        <v>1892</v>
      </c>
      <c r="D4293" s="19" t="s">
        <v>1893</v>
      </c>
      <c r="E4293" s="20">
        <v>40872</v>
      </c>
      <c r="F4293" s="20">
        <v>40999</v>
      </c>
      <c r="G4293" s="19" t="s">
        <v>75</v>
      </c>
      <c r="H4293" s="19" t="s">
        <v>43</v>
      </c>
      <c r="I4293" s="19" t="s">
        <v>3587</v>
      </c>
      <c r="O4293" s="19" t="s">
        <v>10771</v>
      </c>
      <c r="P4293" s="20">
        <v>44562</v>
      </c>
      <c r="Q4293" s="19" t="s">
        <v>29</v>
      </c>
      <c r="R4293" s="19">
        <v>6600</v>
      </c>
      <c r="S4293" s="19" t="str">
        <f>IF(COUNTIF($B$2:B4293,B4293)&gt;1,"重複","")</f>
        <v/>
      </c>
      <c r="T4293" s="19" t="s">
        <v>11124</v>
      </c>
    </row>
    <row r="4294" spans="1:20" s="19" customFormat="1" hidden="1">
      <c r="A4294" s="19">
        <v>720110210</v>
      </c>
      <c r="B4294" s="19">
        <v>20123245</v>
      </c>
      <c r="C4294" s="19" t="s">
        <v>4081</v>
      </c>
      <c r="D4294" s="19" t="s">
        <v>4082</v>
      </c>
      <c r="E4294" s="20">
        <v>40954</v>
      </c>
      <c r="F4294" s="20">
        <v>40999</v>
      </c>
      <c r="G4294" s="19" t="s">
        <v>75</v>
      </c>
      <c r="H4294" s="19" t="s">
        <v>119</v>
      </c>
      <c r="I4294" s="19" t="s">
        <v>4083</v>
      </c>
      <c r="O4294" s="19" t="s">
        <v>10792</v>
      </c>
      <c r="P4294" s="20"/>
      <c r="R4294" s="19">
        <v>6100</v>
      </c>
      <c r="S4294" s="19" t="str">
        <f>IF(COUNTIF($B$2:B4294,B4294)&gt;1,"重複","")</f>
        <v/>
      </c>
      <c r="T4294" s="19" t="s">
        <v>11124</v>
      </c>
    </row>
    <row r="4295" spans="1:20" s="19" customFormat="1" hidden="1">
      <c r="A4295" s="19">
        <v>720110211</v>
      </c>
      <c r="B4295" s="19">
        <v>20123254</v>
      </c>
      <c r="C4295" s="19" t="s">
        <v>424</v>
      </c>
      <c r="D4295" s="19" t="s">
        <v>425</v>
      </c>
      <c r="E4295" s="20">
        <v>40951</v>
      </c>
      <c r="F4295" s="20">
        <v>40999</v>
      </c>
      <c r="G4295" s="19" t="s">
        <v>75</v>
      </c>
      <c r="H4295" s="19" t="s">
        <v>69</v>
      </c>
      <c r="I4295" s="19" t="s">
        <v>5233</v>
      </c>
      <c r="O4295" s="19" t="s">
        <v>10801</v>
      </c>
      <c r="P4295" s="20">
        <v>43323</v>
      </c>
      <c r="Q4295" s="19" t="s">
        <v>29</v>
      </c>
      <c r="R4295" s="19">
        <v>6100</v>
      </c>
      <c r="S4295" s="19" t="str">
        <f>IF(COUNTIF($B$2:B4295,B4295)&gt;1,"重複","")</f>
        <v/>
      </c>
      <c r="T4295" s="19" t="s">
        <v>11124</v>
      </c>
    </row>
    <row r="4296" spans="1:20" s="19" customFormat="1" hidden="1">
      <c r="A4296" s="19">
        <v>720110212</v>
      </c>
      <c r="B4296" s="19">
        <v>20123398</v>
      </c>
      <c r="C4296" s="19" t="s">
        <v>4102</v>
      </c>
      <c r="D4296" s="19" t="s">
        <v>4103</v>
      </c>
      <c r="E4296" s="20">
        <v>40909</v>
      </c>
      <c r="F4296" s="20">
        <v>40999</v>
      </c>
      <c r="G4296" s="19" t="s">
        <v>75</v>
      </c>
      <c r="H4296" s="19" t="s">
        <v>2660</v>
      </c>
      <c r="I4296" s="19" t="s">
        <v>2118</v>
      </c>
      <c r="O4296" s="19" t="s">
        <v>10769</v>
      </c>
      <c r="P4296" s="20"/>
      <c r="R4296" s="19">
        <v>5230</v>
      </c>
      <c r="S4296" s="19" t="str">
        <f>IF(COUNTIF($B$2:B4296,B4296)&gt;1,"重複","")</f>
        <v/>
      </c>
      <c r="T4296" s="19" t="s">
        <v>11124</v>
      </c>
    </row>
    <row r="4297" spans="1:20" s="19" customFormat="1" hidden="1">
      <c r="A4297" s="19">
        <v>720110213</v>
      </c>
      <c r="B4297" s="19">
        <v>20123403</v>
      </c>
      <c r="C4297" s="19" t="s">
        <v>13849</v>
      </c>
      <c r="D4297" s="19" t="s">
        <v>13850</v>
      </c>
      <c r="E4297" s="20">
        <v>40924</v>
      </c>
      <c r="F4297" s="20">
        <v>40999</v>
      </c>
      <c r="G4297" s="19" t="s">
        <v>12416</v>
      </c>
      <c r="H4297" s="19" t="s">
        <v>2660</v>
      </c>
      <c r="I4297" s="19" t="s">
        <v>13851</v>
      </c>
      <c r="O4297" s="19" t="s">
        <v>10769</v>
      </c>
      <c r="P4297" s="20"/>
      <c r="R4297" s="19">
        <v>0</v>
      </c>
      <c r="S4297" s="19" t="str">
        <f>IF(COUNTIF($B$2:B4297,B4297)&gt;1,"重複","")</f>
        <v/>
      </c>
      <c r="T4297" s="19" t="s">
        <v>12418</v>
      </c>
    </row>
    <row r="4298" spans="1:20" s="19" customFormat="1" hidden="1">
      <c r="A4298" s="19">
        <v>720110214</v>
      </c>
      <c r="B4298" s="19">
        <v>20123431</v>
      </c>
      <c r="C4298" s="19" t="s">
        <v>4087</v>
      </c>
      <c r="D4298" s="19" t="s">
        <v>4088</v>
      </c>
      <c r="E4298" s="20">
        <v>40949</v>
      </c>
      <c r="F4298" s="20">
        <v>40999</v>
      </c>
      <c r="G4298" s="19" t="s">
        <v>75</v>
      </c>
      <c r="H4298" s="19" t="s">
        <v>119</v>
      </c>
      <c r="I4298" s="19" t="s">
        <v>4089</v>
      </c>
      <c r="O4298" s="19" t="s">
        <v>10792</v>
      </c>
      <c r="P4298" s="20"/>
      <c r="R4298" s="19">
        <v>6600</v>
      </c>
      <c r="S4298" s="19" t="str">
        <f>IF(COUNTIF($B$2:B4298,B4298)&gt;1,"重複","")</f>
        <v/>
      </c>
      <c r="T4298" s="19" t="s">
        <v>11124</v>
      </c>
    </row>
    <row r="4299" spans="1:20" s="19" customFormat="1" hidden="1">
      <c r="A4299" s="19">
        <v>720110215</v>
      </c>
      <c r="B4299" s="19">
        <v>20123440</v>
      </c>
      <c r="C4299" s="19" t="s">
        <v>4090</v>
      </c>
      <c r="D4299" s="19" t="s">
        <v>4091</v>
      </c>
      <c r="E4299" s="20">
        <v>40949</v>
      </c>
      <c r="F4299" s="20">
        <v>40999</v>
      </c>
      <c r="G4299" s="19" t="s">
        <v>75</v>
      </c>
      <c r="H4299" s="19" t="s">
        <v>119</v>
      </c>
      <c r="I4299" s="19" t="s">
        <v>4092</v>
      </c>
      <c r="O4299" s="19" t="s">
        <v>10792</v>
      </c>
      <c r="P4299" s="20"/>
      <c r="R4299" s="19">
        <v>5600</v>
      </c>
      <c r="S4299" s="19" t="str">
        <f>IF(COUNTIF($B$2:B4299,B4299)&gt;1,"重複","")</f>
        <v/>
      </c>
      <c r="T4299" s="19" t="s">
        <v>11124</v>
      </c>
    </row>
    <row r="4300" spans="1:20" s="19" customFormat="1" hidden="1">
      <c r="A4300" s="19">
        <v>720110216</v>
      </c>
      <c r="B4300" s="19">
        <v>20123468</v>
      </c>
      <c r="C4300" s="19" t="s">
        <v>3845</v>
      </c>
      <c r="D4300" s="19" t="s">
        <v>3846</v>
      </c>
      <c r="E4300" s="20">
        <v>40897</v>
      </c>
      <c r="F4300" s="20">
        <v>40999</v>
      </c>
      <c r="G4300" s="19" t="s">
        <v>75</v>
      </c>
      <c r="H4300" s="19" t="s">
        <v>43</v>
      </c>
      <c r="I4300" s="19" t="s">
        <v>12144</v>
      </c>
      <c r="O4300" s="19" t="s">
        <v>10771</v>
      </c>
      <c r="P4300" s="20"/>
      <c r="R4300" s="19">
        <v>5730</v>
      </c>
      <c r="S4300" s="19" t="str">
        <f>IF(COUNTIF($B$2:B4300,B4300)&gt;1,"重複","")</f>
        <v/>
      </c>
      <c r="T4300" s="19" t="s">
        <v>11124</v>
      </c>
    </row>
    <row r="4301" spans="1:20" s="19" customFormat="1" hidden="1">
      <c r="A4301" s="19">
        <v>720110217</v>
      </c>
      <c r="B4301" s="19">
        <v>20123477</v>
      </c>
      <c r="C4301" s="19" t="s">
        <v>1783</v>
      </c>
      <c r="D4301" s="19" t="s">
        <v>1784</v>
      </c>
      <c r="E4301" s="20">
        <v>44657</v>
      </c>
      <c r="F4301" s="20">
        <v>45016</v>
      </c>
      <c r="G4301" s="19" t="s">
        <v>75</v>
      </c>
      <c r="H4301" s="19" t="s">
        <v>69</v>
      </c>
      <c r="I4301" s="19" t="s">
        <v>11123</v>
      </c>
      <c r="O4301" s="19" t="s">
        <v>10801</v>
      </c>
      <c r="P4301" s="21">
        <v>43688</v>
      </c>
      <c r="Q4301" s="19" t="s">
        <v>29</v>
      </c>
      <c r="R4301" s="19">
        <v>6100</v>
      </c>
      <c r="S4301" s="19" t="str">
        <f>IF(COUNTIF($B$2:B4301,B4301)&gt;1,"重複","")</f>
        <v/>
      </c>
      <c r="T4301" s="19" t="s">
        <v>11124</v>
      </c>
    </row>
    <row r="4302" spans="1:20" s="19" customFormat="1" hidden="1">
      <c r="A4302" s="19">
        <v>720110218</v>
      </c>
      <c r="B4302" s="19">
        <v>20123486</v>
      </c>
      <c r="C4302" s="19" t="s">
        <v>4104</v>
      </c>
      <c r="D4302" s="19" t="s">
        <v>4105</v>
      </c>
      <c r="E4302" s="20">
        <v>40909</v>
      </c>
      <c r="F4302" s="20">
        <v>40999</v>
      </c>
      <c r="G4302" s="19" t="s">
        <v>75</v>
      </c>
      <c r="H4302" s="19" t="s">
        <v>43</v>
      </c>
      <c r="I4302" s="19" t="s">
        <v>1420</v>
      </c>
      <c r="O4302" s="19" t="s">
        <v>10771</v>
      </c>
      <c r="P4302" s="20"/>
      <c r="R4302" s="19">
        <v>5230</v>
      </c>
      <c r="S4302" s="19" t="str">
        <f>IF(COUNTIF($B$2:B4302,B4302)&gt;1,"重複","")</f>
        <v/>
      </c>
      <c r="T4302" s="19" t="s">
        <v>11124</v>
      </c>
    </row>
    <row r="4303" spans="1:20" s="19" customFormat="1" hidden="1">
      <c r="A4303" s="19">
        <v>720110219</v>
      </c>
      <c r="B4303" s="19">
        <v>20123510</v>
      </c>
      <c r="C4303" s="19" t="s">
        <v>3577</v>
      </c>
      <c r="D4303" s="19" t="s">
        <v>3578</v>
      </c>
      <c r="E4303" s="20">
        <v>40909</v>
      </c>
      <c r="F4303" s="20">
        <v>40999</v>
      </c>
      <c r="G4303" s="19" t="s">
        <v>75</v>
      </c>
      <c r="H4303" s="19" t="s">
        <v>43</v>
      </c>
      <c r="I4303" s="19" t="s">
        <v>1420</v>
      </c>
      <c r="O4303" s="19" t="s">
        <v>10771</v>
      </c>
      <c r="P4303" s="20">
        <v>41426</v>
      </c>
      <c r="Q4303" s="19" t="s">
        <v>29</v>
      </c>
      <c r="R4303" s="19">
        <v>4740</v>
      </c>
      <c r="S4303" s="19" t="str">
        <f>IF(COUNTIF($B$2:B4303,B4303)&gt;1,"重複","")</f>
        <v/>
      </c>
      <c r="T4303" s="19" t="s">
        <v>11124</v>
      </c>
    </row>
    <row r="4304" spans="1:20" s="19" customFormat="1" hidden="1">
      <c r="A4304" s="19">
        <v>720110220</v>
      </c>
      <c r="B4304" s="19">
        <v>20123495</v>
      </c>
      <c r="C4304" s="19" t="s">
        <v>4106</v>
      </c>
      <c r="D4304" s="19" t="s">
        <v>4107</v>
      </c>
      <c r="E4304" s="20">
        <v>40909</v>
      </c>
      <c r="F4304" s="20">
        <v>40999</v>
      </c>
      <c r="G4304" s="19" t="s">
        <v>75</v>
      </c>
      <c r="H4304" s="19" t="s">
        <v>43</v>
      </c>
      <c r="I4304" s="19" t="s">
        <v>2635</v>
      </c>
      <c r="O4304" s="19" t="s">
        <v>10771</v>
      </c>
      <c r="P4304" s="20"/>
      <c r="R4304" s="19">
        <v>6100</v>
      </c>
      <c r="S4304" s="19" t="str">
        <f>IF(COUNTIF($B$2:B4304,B4304)&gt;1,"重複","")</f>
        <v/>
      </c>
      <c r="T4304" s="19" t="s">
        <v>11124</v>
      </c>
    </row>
    <row r="4305" spans="1:20" s="19" customFormat="1" hidden="1">
      <c r="A4305" s="19">
        <v>720110221</v>
      </c>
      <c r="B4305" s="19">
        <v>20123501</v>
      </c>
      <c r="C4305" s="19" t="s">
        <v>11663</v>
      </c>
      <c r="D4305" s="19" t="s">
        <v>11664</v>
      </c>
      <c r="E4305" s="20">
        <v>40909</v>
      </c>
      <c r="F4305" s="20">
        <v>40999</v>
      </c>
      <c r="G4305" s="19" t="s">
        <v>75</v>
      </c>
      <c r="H4305" s="19" t="s">
        <v>43</v>
      </c>
      <c r="I4305" s="19" t="s">
        <v>3769</v>
      </c>
      <c r="O4305" s="19" t="s">
        <v>10771</v>
      </c>
      <c r="P4305" s="20">
        <v>44440</v>
      </c>
      <c r="Q4305" s="19" t="s">
        <v>29</v>
      </c>
      <c r="R4305" s="19">
        <v>6230</v>
      </c>
      <c r="S4305" s="19" t="str">
        <f>IF(COUNTIF($B$2:B4305,B4305)&gt;1,"重複","")</f>
        <v/>
      </c>
      <c r="T4305" s="19" t="s">
        <v>11124</v>
      </c>
    </row>
    <row r="4306" spans="1:20" s="19" customFormat="1" hidden="1">
      <c r="A4306" s="19">
        <v>720110222</v>
      </c>
      <c r="B4306" s="19">
        <v>20123529</v>
      </c>
      <c r="C4306" s="19" t="s">
        <v>4084</v>
      </c>
      <c r="D4306" s="19" t="s">
        <v>4085</v>
      </c>
      <c r="E4306" s="20">
        <v>40951</v>
      </c>
      <c r="F4306" s="20">
        <v>40999</v>
      </c>
      <c r="G4306" s="19" t="s">
        <v>75</v>
      </c>
      <c r="H4306" s="19" t="s">
        <v>76</v>
      </c>
      <c r="I4306" s="19" t="s">
        <v>4086</v>
      </c>
      <c r="O4306" s="19" t="s">
        <v>10776</v>
      </c>
      <c r="P4306" s="20"/>
      <c r="R4306" s="19">
        <v>6600</v>
      </c>
      <c r="S4306" s="19" t="str">
        <f>IF(COUNTIF($B$2:B4306,B4306)&gt;1,"重複","")</f>
        <v/>
      </c>
      <c r="T4306" s="19" t="s">
        <v>11124</v>
      </c>
    </row>
    <row r="4307" spans="1:20" s="19" customFormat="1" hidden="1">
      <c r="A4307" s="19">
        <v>720110223</v>
      </c>
      <c r="B4307" s="19">
        <v>20123538</v>
      </c>
      <c r="C4307" s="19" t="s">
        <v>4077</v>
      </c>
      <c r="D4307" s="19" t="s">
        <v>4078</v>
      </c>
      <c r="E4307" s="20">
        <v>40956</v>
      </c>
      <c r="F4307" s="20">
        <v>40999</v>
      </c>
      <c r="G4307" s="19" t="s">
        <v>75</v>
      </c>
      <c r="H4307" s="19" t="s">
        <v>28</v>
      </c>
      <c r="I4307" s="19" t="s">
        <v>1819</v>
      </c>
      <c r="O4307" s="19" t="s">
        <v>10787</v>
      </c>
      <c r="P4307" s="20"/>
      <c r="R4307" s="19">
        <v>6600</v>
      </c>
      <c r="S4307" s="19" t="str">
        <f>IF(COUNTIF($B$2:B4307,B4307)&gt;1,"重複","")</f>
        <v/>
      </c>
      <c r="T4307" s="19" t="s">
        <v>11124</v>
      </c>
    </row>
    <row r="4308" spans="1:20" s="19" customFormat="1" hidden="1">
      <c r="A4308" s="19">
        <v>720110224</v>
      </c>
      <c r="B4308" s="19">
        <v>20123547</v>
      </c>
      <c r="C4308" s="19" t="s">
        <v>4079</v>
      </c>
      <c r="D4308" s="19" t="s">
        <v>4080</v>
      </c>
      <c r="E4308" s="20">
        <v>40956</v>
      </c>
      <c r="F4308" s="20">
        <v>40999</v>
      </c>
      <c r="G4308" s="19" t="s">
        <v>75</v>
      </c>
      <c r="H4308" s="19" t="s">
        <v>28</v>
      </c>
      <c r="I4308" s="19" t="s">
        <v>1819</v>
      </c>
      <c r="O4308" s="19" t="s">
        <v>10787</v>
      </c>
      <c r="P4308" s="20"/>
      <c r="R4308" s="19">
        <v>6600</v>
      </c>
      <c r="S4308" s="19" t="str">
        <f>IF(COUNTIF($B$2:B4308,B4308)&gt;1,"重複","")</f>
        <v/>
      </c>
      <c r="T4308" s="19" t="s">
        <v>11124</v>
      </c>
    </row>
    <row r="4309" spans="1:20" s="22" customFormat="1" hidden="1">
      <c r="A4309" s="22">
        <v>720110225</v>
      </c>
      <c r="B4309" s="22">
        <v>20156066</v>
      </c>
      <c r="C4309" s="22" t="s">
        <v>1439</v>
      </c>
      <c r="D4309" s="22" t="s">
        <v>1440</v>
      </c>
      <c r="E4309" s="23">
        <v>44652</v>
      </c>
      <c r="F4309" s="23">
        <v>45016</v>
      </c>
      <c r="G4309" s="22" t="s">
        <v>75</v>
      </c>
      <c r="H4309" s="22" t="s">
        <v>43</v>
      </c>
      <c r="I4309" s="22" t="s">
        <v>1420</v>
      </c>
      <c r="O4309" s="22" t="s">
        <v>10771</v>
      </c>
      <c r="P4309" s="24">
        <v>42409</v>
      </c>
      <c r="Q4309" s="22" t="s">
        <v>29</v>
      </c>
      <c r="R4309" s="22">
        <v>6600</v>
      </c>
      <c r="S4309" s="22" t="str">
        <f>IF(COUNTIF($B$2:B4309,B4309)&gt;1,"重複","")</f>
        <v/>
      </c>
      <c r="T4309" s="22" t="s">
        <v>10765</v>
      </c>
    </row>
    <row r="4310" spans="1:20" s="19" customFormat="1" hidden="1">
      <c r="A4310" s="19">
        <v>720110225</v>
      </c>
      <c r="B4310" s="19">
        <v>20123592</v>
      </c>
      <c r="C4310" s="19" t="s">
        <v>1439</v>
      </c>
      <c r="D4310" s="19" t="s">
        <v>1440</v>
      </c>
      <c r="E4310" s="20">
        <v>40909</v>
      </c>
      <c r="F4310" s="20">
        <v>40999</v>
      </c>
      <c r="G4310" s="19" t="s">
        <v>12416</v>
      </c>
      <c r="H4310" s="19" t="s">
        <v>43</v>
      </c>
      <c r="I4310" s="19" t="s">
        <v>11341</v>
      </c>
      <c r="O4310" s="19" t="s">
        <v>10771</v>
      </c>
      <c r="P4310" s="20"/>
      <c r="R4310" s="19">
        <v>0</v>
      </c>
      <c r="S4310" s="19" t="str">
        <f>IF(COUNTIF($B$2:B4310,B4310)&gt;1,"重複","")</f>
        <v/>
      </c>
      <c r="T4310" s="19" t="s">
        <v>12418</v>
      </c>
    </row>
    <row r="4311" spans="1:20" s="19" customFormat="1" hidden="1">
      <c r="A4311" s="19">
        <v>720110226</v>
      </c>
      <c r="B4311" s="19">
        <v>20123608</v>
      </c>
      <c r="C4311" s="19" t="s">
        <v>4062</v>
      </c>
      <c r="D4311" s="19" t="s">
        <v>4063</v>
      </c>
      <c r="E4311" s="20">
        <v>40973</v>
      </c>
      <c r="F4311" s="20">
        <v>40999</v>
      </c>
      <c r="G4311" s="19" t="s">
        <v>75</v>
      </c>
      <c r="H4311" s="19" t="s">
        <v>76</v>
      </c>
      <c r="I4311" s="19" t="s">
        <v>2955</v>
      </c>
      <c r="O4311" s="19" t="s">
        <v>10776</v>
      </c>
      <c r="P4311" s="20"/>
      <c r="R4311" s="19">
        <v>6600</v>
      </c>
      <c r="S4311" s="19" t="str">
        <f>IF(COUNTIF($B$2:B4311,B4311)&gt;1,"重複","")</f>
        <v/>
      </c>
      <c r="T4311" s="19" t="s">
        <v>11124</v>
      </c>
    </row>
    <row r="4312" spans="1:20" s="19" customFormat="1" hidden="1">
      <c r="A4312" s="19">
        <v>720110227</v>
      </c>
      <c r="B4312" s="19">
        <v>20123644</v>
      </c>
      <c r="C4312" s="19" t="s">
        <v>2067</v>
      </c>
      <c r="D4312" s="19" t="s">
        <v>2068</v>
      </c>
      <c r="E4312" s="20">
        <v>40972</v>
      </c>
      <c r="F4312" s="20">
        <v>40999</v>
      </c>
      <c r="G4312" s="19" t="s">
        <v>75</v>
      </c>
      <c r="H4312" s="19" t="s">
        <v>33</v>
      </c>
      <c r="I4312" s="19" t="s">
        <v>1773</v>
      </c>
      <c r="O4312" s="19" t="s">
        <v>10770</v>
      </c>
      <c r="P4312" s="20">
        <v>44598</v>
      </c>
      <c r="Q4312" s="19" t="s">
        <v>29</v>
      </c>
      <c r="R4312" s="19">
        <v>5600</v>
      </c>
      <c r="S4312" s="19" t="str">
        <f>IF(COUNTIF($B$2:B4312,B4312)&gt;1,"重複","")</f>
        <v/>
      </c>
      <c r="T4312" s="19" t="s">
        <v>11124</v>
      </c>
    </row>
    <row r="4313" spans="1:20" s="19" customFormat="1" hidden="1">
      <c r="A4313" s="19">
        <v>720110228</v>
      </c>
      <c r="B4313" s="19">
        <v>20123662</v>
      </c>
      <c r="C4313" s="19" t="s">
        <v>2730</v>
      </c>
      <c r="D4313" s="19" t="s">
        <v>2731</v>
      </c>
      <c r="E4313" s="20">
        <v>40974</v>
      </c>
      <c r="F4313" s="20">
        <v>40999</v>
      </c>
      <c r="G4313" s="19" t="s">
        <v>75</v>
      </c>
      <c r="H4313" s="19" t="s">
        <v>28</v>
      </c>
      <c r="I4313" s="19" t="s">
        <v>1770</v>
      </c>
      <c r="O4313" s="19" t="s">
        <v>10787</v>
      </c>
      <c r="P4313" s="20">
        <v>42274</v>
      </c>
      <c r="Q4313" s="19" t="s">
        <v>29</v>
      </c>
      <c r="R4313" s="19">
        <v>6600</v>
      </c>
      <c r="S4313" s="19" t="str">
        <f>IF(COUNTIF($B$2:B4313,B4313)&gt;1,"重複","")</f>
        <v/>
      </c>
      <c r="T4313" s="19" t="s">
        <v>11124</v>
      </c>
    </row>
    <row r="4314" spans="1:20" s="19" customFormat="1" hidden="1">
      <c r="A4314" s="19">
        <v>720110229</v>
      </c>
      <c r="B4314" s="19">
        <v>20123858</v>
      </c>
      <c r="C4314" s="19" t="s">
        <v>4071</v>
      </c>
      <c r="D4314" s="19" t="s">
        <v>4072</v>
      </c>
      <c r="E4314" s="20">
        <v>40961</v>
      </c>
      <c r="F4314" s="20">
        <v>40999</v>
      </c>
      <c r="G4314" s="19" t="s">
        <v>75</v>
      </c>
      <c r="H4314" s="19" t="s">
        <v>119</v>
      </c>
      <c r="I4314" s="19" t="s">
        <v>4073</v>
      </c>
      <c r="O4314" s="19" t="s">
        <v>10792</v>
      </c>
      <c r="P4314" s="20"/>
      <c r="R4314" s="19">
        <v>5110</v>
      </c>
      <c r="S4314" s="19" t="str">
        <f>IF(COUNTIF($B$2:B4314,B4314)&gt;1,"重複","")</f>
        <v/>
      </c>
      <c r="T4314" s="19" t="s">
        <v>11124</v>
      </c>
    </row>
    <row r="4315" spans="1:20" s="19" customFormat="1" hidden="1">
      <c r="A4315" s="19">
        <v>720110230</v>
      </c>
      <c r="B4315" s="19">
        <v>20124171</v>
      </c>
      <c r="C4315" s="19" t="s">
        <v>13852</v>
      </c>
      <c r="D4315" s="19" t="s">
        <v>13853</v>
      </c>
      <c r="E4315" s="20">
        <v>40965</v>
      </c>
      <c r="F4315" s="20">
        <v>40999</v>
      </c>
      <c r="G4315" s="19" t="s">
        <v>12416</v>
      </c>
      <c r="H4315" s="19" t="s">
        <v>76</v>
      </c>
      <c r="I4315" s="19" t="s">
        <v>988</v>
      </c>
      <c r="O4315" s="19" t="s">
        <v>10776</v>
      </c>
      <c r="P4315" s="20"/>
      <c r="R4315" s="19">
        <v>0</v>
      </c>
      <c r="S4315" s="19" t="str">
        <f>IF(COUNTIF($B$2:B4315,B4315)&gt;1,"重複","")</f>
        <v/>
      </c>
      <c r="T4315" s="19" t="s">
        <v>12418</v>
      </c>
    </row>
    <row r="4316" spans="1:20" s="19" customFormat="1" hidden="1">
      <c r="A4316" s="19">
        <v>720110231</v>
      </c>
      <c r="B4316" s="19">
        <v>20124278</v>
      </c>
      <c r="C4316" s="19" t="s">
        <v>4059</v>
      </c>
      <c r="D4316" s="19" t="s">
        <v>4060</v>
      </c>
      <c r="E4316" s="20">
        <v>40994</v>
      </c>
      <c r="F4316" s="20">
        <v>40999</v>
      </c>
      <c r="G4316" s="19" t="s">
        <v>75</v>
      </c>
      <c r="H4316" s="19" t="s">
        <v>43</v>
      </c>
      <c r="I4316" s="19" t="s">
        <v>4061</v>
      </c>
      <c r="O4316" s="19" t="s">
        <v>10771</v>
      </c>
      <c r="P4316" s="20"/>
      <c r="R4316" s="19">
        <v>6600</v>
      </c>
      <c r="S4316" s="19" t="str">
        <f>IF(COUNTIF($B$2:B4316,B4316)&gt;1,"重複","")</f>
        <v/>
      </c>
      <c r="T4316" s="19" t="s">
        <v>11124</v>
      </c>
    </row>
    <row r="4317" spans="1:20" s="19" customFormat="1" hidden="1">
      <c r="A4317" s="19">
        <v>720120001</v>
      </c>
      <c r="B4317" s="19">
        <v>20123690</v>
      </c>
      <c r="C4317" s="19" t="s">
        <v>1693</v>
      </c>
      <c r="D4317" s="19" t="s">
        <v>1694</v>
      </c>
      <c r="E4317" s="20">
        <v>41009</v>
      </c>
      <c r="F4317" s="20">
        <v>41364</v>
      </c>
      <c r="G4317" s="19" t="s">
        <v>75</v>
      </c>
      <c r="H4317" s="19" t="s">
        <v>1545</v>
      </c>
      <c r="I4317" s="19" t="s">
        <v>420</v>
      </c>
      <c r="O4317" s="19" t="s">
        <v>10772</v>
      </c>
      <c r="P4317" s="20">
        <v>43010</v>
      </c>
      <c r="Q4317" s="19" t="s">
        <v>29</v>
      </c>
      <c r="R4317" s="19">
        <v>5730</v>
      </c>
      <c r="S4317" s="19" t="str">
        <f>IF(COUNTIF($B$2:B4317,B4317)&gt;1,"重複","")</f>
        <v/>
      </c>
      <c r="T4317" s="19" t="s">
        <v>11124</v>
      </c>
    </row>
    <row r="4318" spans="1:20" s="19" customFormat="1" hidden="1">
      <c r="A4318" s="19">
        <v>720120002</v>
      </c>
      <c r="B4318" s="19">
        <v>20123705</v>
      </c>
      <c r="C4318" s="19" t="s">
        <v>3700</v>
      </c>
      <c r="D4318" s="19" t="s">
        <v>3701</v>
      </c>
      <c r="E4318" s="20">
        <v>41000</v>
      </c>
      <c r="F4318" s="20">
        <v>41364</v>
      </c>
      <c r="G4318" s="19" t="s">
        <v>75</v>
      </c>
      <c r="H4318" s="19" t="s">
        <v>69</v>
      </c>
      <c r="I4318" s="19" t="s">
        <v>1360</v>
      </c>
      <c r="J4318" s="19" t="s">
        <v>1361</v>
      </c>
      <c r="K4318" s="19" t="s">
        <v>2507</v>
      </c>
      <c r="O4318" s="19" t="s">
        <v>10801</v>
      </c>
      <c r="P4318" s="20">
        <v>41365</v>
      </c>
      <c r="Q4318" s="19" t="s">
        <v>29</v>
      </c>
      <c r="R4318" s="19">
        <v>30000</v>
      </c>
      <c r="S4318" s="19" t="str">
        <f>IF(COUNTIF($B$2:B4318,B4318)&gt;1,"重複","")</f>
        <v/>
      </c>
      <c r="T4318" s="19" t="s">
        <v>11124</v>
      </c>
    </row>
    <row r="4319" spans="1:20" s="22" customFormat="1" hidden="1">
      <c r="A4319" s="22">
        <v>720120003</v>
      </c>
      <c r="B4319" s="22">
        <v>20123723</v>
      </c>
      <c r="C4319" s="22" t="s">
        <v>1353</v>
      </c>
      <c r="D4319" s="22" t="s">
        <v>1354</v>
      </c>
      <c r="E4319" s="23">
        <v>44657</v>
      </c>
      <c r="F4319" s="23">
        <v>45016</v>
      </c>
      <c r="G4319" s="22" t="s">
        <v>75</v>
      </c>
      <c r="H4319" s="22" t="s">
        <v>69</v>
      </c>
      <c r="I4319" s="22" t="s">
        <v>1355</v>
      </c>
      <c r="O4319" s="22" t="s">
        <v>10801</v>
      </c>
      <c r="P4319" s="24">
        <v>41374</v>
      </c>
      <c r="Q4319" s="22" t="s">
        <v>29</v>
      </c>
      <c r="R4319" s="22">
        <v>6230</v>
      </c>
      <c r="S4319" s="22" t="str">
        <f>IF(COUNTIF($B$2:B4319,B4319)&gt;1,"重複","")</f>
        <v/>
      </c>
      <c r="T4319" s="22" t="s">
        <v>10765</v>
      </c>
    </row>
    <row r="4320" spans="1:20" s="19" customFormat="1" hidden="1">
      <c r="A4320" s="19">
        <v>720120004</v>
      </c>
      <c r="B4320" s="19">
        <v>20123732</v>
      </c>
      <c r="C4320" s="19" t="s">
        <v>13854</v>
      </c>
      <c r="D4320" s="19" t="s">
        <v>13855</v>
      </c>
      <c r="E4320" s="20">
        <v>41009</v>
      </c>
      <c r="F4320" s="20">
        <v>41364</v>
      </c>
      <c r="G4320" s="19" t="s">
        <v>12416</v>
      </c>
      <c r="H4320" s="19" t="s">
        <v>1545</v>
      </c>
      <c r="I4320" s="19" t="s">
        <v>11041</v>
      </c>
      <c r="O4320" s="19" t="s">
        <v>10772</v>
      </c>
      <c r="P4320" s="20"/>
      <c r="R4320" s="19">
        <v>0</v>
      </c>
      <c r="S4320" s="19" t="str">
        <f>IF(COUNTIF($B$2:B4320,B4320)&gt;1,"重複","")</f>
        <v/>
      </c>
      <c r="T4320" s="19" t="s">
        <v>12418</v>
      </c>
    </row>
    <row r="4321" spans="1:20" s="19" customFormat="1" hidden="1">
      <c r="A4321" s="19">
        <v>720120005</v>
      </c>
      <c r="B4321" s="19">
        <v>20123741</v>
      </c>
      <c r="C4321" s="19" t="s">
        <v>13856</v>
      </c>
      <c r="D4321" s="19" t="s">
        <v>13857</v>
      </c>
      <c r="E4321" s="20">
        <v>41009</v>
      </c>
      <c r="F4321" s="20">
        <v>41364</v>
      </c>
      <c r="G4321" s="19" t="s">
        <v>12416</v>
      </c>
      <c r="H4321" s="19" t="s">
        <v>74</v>
      </c>
      <c r="I4321" s="19" t="s">
        <v>11041</v>
      </c>
      <c r="O4321" s="19" t="s">
        <v>10819</v>
      </c>
      <c r="P4321" s="20"/>
      <c r="R4321" s="19">
        <v>0</v>
      </c>
      <c r="S4321" s="19" t="str">
        <f>IF(COUNTIF($B$2:B4321,B4321)&gt;1,"重複","")</f>
        <v/>
      </c>
      <c r="T4321" s="19" t="s">
        <v>12418</v>
      </c>
    </row>
    <row r="4322" spans="1:20" s="19" customFormat="1" hidden="1">
      <c r="A4322" s="19">
        <v>720120006</v>
      </c>
      <c r="B4322" s="19">
        <v>20123751</v>
      </c>
      <c r="C4322" s="19" t="s">
        <v>13858</v>
      </c>
      <c r="D4322" s="19" t="s">
        <v>13859</v>
      </c>
      <c r="E4322" s="20">
        <v>41009</v>
      </c>
      <c r="F4322" s="20">
        <v>41364</v>
      </c>
      <c r="G4322" s="19" t="s">
        <v>12416</v>
      </c>
      <c r="H4322" s="19" t="s">
        <v>74</v>
      </c>
      <c r="I4322" s="19" t="s">
        <v>11041</v>
      </c>
      <c r="O4322" s="19" t="s">
        <v>10819</v>
      </c>
      <c r="P4322" s="20"/>
      <c r="R4322" s="19">
        <v>0</v>
      </c>
      <c r="S4322" s="19" t="str">
        <f>IF(COUNTIF($B$2:B4322,B4322)&gt;1,"重複","")</f>
        <v/>
      </c>
      <c r="T4322" s="19" t="s">
        <v>12418</v>
      </c>
    </row>
    <row r="4323" spans="1:20" s="19" customFormat="1" hidden="1">
      <c r="A4323" s="19">
        <v>720120007</v>
      </c>
      <c r="B4323" s="19">
        <v>20123760</v>
      </c>
      <c r="C4323" s="19" t="s">
        <v>3276</v>
      </c>
      <c r="D4323" s="19" t="s">
        <v>3277</v>
      </c>
      <c r="E4323" s="20">
        <v>41009</v>
      </c>
      <c r="F4323" s="20">
        <v>41364</v>
      </c>
      <c r="G4323" s="19" t="s">
        <v>75</v>
      </c>
      <c r="H4323" s="19" t="s">
        <v>1545</v>
      </c>
      <c r="I4323" s="19" t="s">
        <v>1114</v>
      </c>
      <c r="J4323" s="19" t="s">
        <v>1116</v>
      </c>
      <c r="O4323" s="19" t="s">
        <v>10772</v>
      </c>
      <c r="P4323" s="20">
        <v>41374</v>
      </c>
      <c r="Q4323" s="19" t="s">
        <v>29</v>
      </c>
      <c r="R4323" s="19">
        <v>5230</v>
      </c>
      <c r="S4323" s="19" t="str">
        <f>IF(COUNTIF($B$2:B4323,B4323)&gt;1,"重複","")</f>
        <v/>
      </c>
      <c r="T4323" s="19" t="s">
        <v>11124</v>
      </c>
    </row>
    <row r="4324" spans="1:20" s="19" customFormat="1" hidden="1">
      <c r="A4324" s="19">
        <v>720120008</v>
      </c>
      <c r="B4324" s="19">
        <v>20123779</v>
      </c>
      <c r="C4324" s="19" t="s">
        <v>643</v>
      </c>
      <c r="D4324" s="19" t="s">
        <v>644</v>
      </c>
      <c r="E4324" s="20">
        <v>41009</v>
      </c>
      <c r="F4324" s="20">
        <v>41364</v>
      </c>
      <c r="G4324" s="19" t="s">
        <v>75</v>
      </c>
      <c r="H4324" s="19" t="s">
        <v>74</v>
      </c>
      <c r="I4324" s="19" t="s">
        <v>645</v>
      </c>
      <c r="O4324" s="19" t="s">
        <v>10819</v>
      </c>
      <c r="P4324" s="20">
        <v>42286</v>
      </c>
      <c r="Q4324" s="19" t="s">
        <v>29</v>
      </c>
      <c r="R4324" s="19">
        <v>6100</v>
      </c>
      <c r="S4324" s="19" t="str">
        <f>IF(COUNTIF($B$2:B4324,B4324)&gt;1,"重複","")</f>
        <v/>
      </c>
      <c r="T4324" s="19" t="s">
        <v>11124</v>
      </c>
    </row>
    <row r="4325" spans="1:20" s="19" customFormat="1" hidden="1">
      <c r="A4325" s="19">
        <v>720120009</v>
      </c>
      <c r="B4325" s="19">
        <v>20123788</v>
      </c>
      <c r="C4325" s="19" t="s">
        <v>13860</v>
      </c>
      <c r="D4325" s="19" t="s">
        <v>13861</v>
      </c>
      <c r="E4325" s="20">
        <v>41000</v>
      </c>
      <c r="F4325" s="20">
        <v>41364</v>
      </c>
      <c r="G4325" s="19" t="s">
        <v>12416</v>
      </c>
      <c r="H4325" s="19" t="s">
        <v>1545</v>
      </c>
      <c r="I4325" s="19" t="s">
        <v>4946</v>
      </c>
      <c r="O4325" s="19" t="s">
        <v>10772</v>
      </c>
      <c r="P4325" s="20"/>
      <c r="R4325" s="19">
        <v>0</v>
      </c>
      <c r="S4325" s="19" t="str">
        <f>IF(COUNTIF($B$2:B4325,B4325)&gt;1,"重複","")</f>
        <v/>
      </c>
      <c r="T4325" s="19" t="s">
        <v>12418</v>
      </c>
    </row>
    <row r="4326" spans="1:20" s="19" customFormat="1" hidden="1">
      <c r="A4326" s="19">
        <v>720120010</v>
      </c>
      <c r="B4326" s="19">
        <v>20123802</v>
      </c>
      <c r="C4326" s="19" t="s">
        <v>1465</v>
      </c>
      <c r="D4326" s="19" t="s">
        <v>1466</v>
      </c>
      <c r="E4326" s="20">
        <v>41000</v>
      </c>
      <c r="F4326" s="20">
        <v>41364</v>
      </c>
      <c r="G4326" s="19" t="s">
        <v>12416</v>
      </c>
      <c r="H4326" s="19" t="s">
        <v>1545</v>
      </c>
      <c r="I4326" s="19" t="s">
        <v>13862</v>
      </c>
      <c r="J4326" s="19" t="s">
        <v>13862</v>
      </c>
      <c r="O4326" s="19" t="s">
        <v>10772</v>
      </c>
      <c r="P4326" s="20"/>
      <c r="R4326" s="19">
        <v>0</v>
      </c>
      <c r="S4326" s="19" t="str">
        <f>IF(COUNTIF($B$2:B4326,B4326)&gt;1,"重複","")</f>
        <v/>
      </c>
      <c r="T4326" s="19" t="s">
        <v>12418</v>
      </c>
    </row>
    <row r="4327" spans="1:20" s="19" customFormat="1" hidden="1">
      <c r="A4327" s="19">
        <v>720120010</v>
      </c>
      <c r="B4327" s="19">
        <v>20183646</v>
      </c>
      <c r="C4327" s="19" t="s">
        <v>1465</v>
      </c>
      <c r="D4327" s="19" t="s">
        <v>1466</v>
      </c>
      <c r="E4327" s="20">
        <v>43191</v>
      </c>
      <c r="F4327" s="20">
        <v>43555</v>
      </c>
      <c r="G4327" s="19" t="s">
        <v>12416</v>
      </c>
      <c r="H4327" s="19" t="s">
        <v>10781</v>
      </c>
      <c r="I4327" s="19" t="s">
        <v>13863</v>
      </c>
      <c r="J4327" s="19" t="s">
        <v>13863</v>
      </c>
      <c r="O4327" s="19" t="s">
        <v>10782</v>
      </c>
      <c r="P4327" s="20"/>
      <c r="R4327" s="19">
        <v>0</v>
      </c>
      <c r="S4327" s="19" t="str">
        <f>IF(COUNTIF($B$2:B4327,B4327)&gt;1,"重複","")</f>
        <v/>
      </c>
      <c r="T4327" s="19" t="s">
        <v>12418</v>
      </c>
    </row>
    <row r="4328" spans="1:20" s="19" customFormat="1" hidden="1">
      <c r="A4328" s="19">
        <v>720120010</v>
      </c>
      <c r="B4328" s="19">
        <v>20148471</v>
      </c>
      <c r="C4328" s="19" t="s">
        <v>1465</v>
      </c>
      <c r="D4328" s="19" t="s">
        <v>1466</v>
      </c>
      <c r="E4328" s="20">
        <v>42095</v>
      </c>
      <c r="F4328" s="20">
        <v>42460</v>
      </c>
      <c r="G4328" s="19" t="s">
        <v>75</v>
      </c>
      <c r="H4328" s="19" t="s">
        <v>1545</v>
      </c>
      <c r="I4328" s="19" t="s">
        <v>2511</v>
      </c>
      <c r="J4328" s="19" t="s">
        <v>2511</v>
      </c>
      <c r="K4328" s="19" t="s">
        <v>2512</v>
      </c>
      <c r="O4328" s="19" t="s">
        <v>10772</v>
      </c>
      <c r="P4328" s="20">
        <v>42095</v>
      </c>
      <c r="Q4328" s="19" t="s">
        <v>29</v>
      </c>
      <c r="R4328" s="19">
        <v>6230</v>
      </c>
      <c r="S4328" s="19" t="str">
        <f>IF(COUNTIF($B$2:B4328,B4328)&gt;1,"重複","")</f>
        <v/>
      </c>
      <c r="T4328" s="19" t="s">
        <v>11124</v>
      </c>
    </row>
    <row r="4329" spans="1:20" s="19" customFormat="1" hidden="1">
      <c r="A4329" s="19">
        <v>720120011</v>
      </c>
      <c r="B4329" s="19">
        <v>20123811</v>
      </c>
      <c r="C4329" s="19" t="s">
        <v>4012</v>
      </c>
      <c r="D4329" s="19" t="s">
        <v>4013</v>
      </c>
      <c r="E4329" s="20">
        <v>41009</v>
      </c>
      <c r="F4329" s="20">
        <v>41364</v>
      </c>
      <c r="G4329" s="19" t="s">
        <v>75</v>
      </c>
      <c r="H4329" s="19" t="s">
        <v>33</v>
      </c>
      <c r="I4329" s="19" t="s">
        <v>1043</v>
      </c>
      <c r="J4329" s="19" t="s">
        <v>1044</v>
      </c>
      <c r="O4329" s="19" t="s">
        <v>10770</v>
      </c>
      <c r="P4329" s="20"/>
      <c r="R4329" s="19">
        <v>6230</v>
      </c>
      <c r="S4329" s="19" t="str">
        <f>IF(COUNTIF($B$2:B4329,B4329)&gt;1,"重複","")</f>
        <v/>
      </c>
      <c r="T4329" s="19" t="s">
        <v>11124</v>
      </c>
    </row>
    <row r="4330" spans="1:20" s="19" customFormat="1" hidden="1">
      <c r="A4330" s="19">
        <v>720120012</v>
      </c>
      <c r="B4330" s="19">
        <v>20123830</v>
      </c>
      <c r="C4330" s="19" t="s">
        <v>3650</v>
      </c>
      <c r="D4330" s="19" t="s">
        <v>3651</v>
      </c>
      <c r="E4330" s="20">
        <v>41009</v>
      </c>
      <c r="F4330" s="20">
        <v>41364</v>
      </c>
      <c r="G4330" s="19" t="s">
        <v>75</v>
      </c>
      <c r="H4330" s="19" t="s">
        <v>119</v>
      </c>
      <c r="I4330" s="19" t="s">
        <v>10874</v>
      </c>
      <c r="J4330" s="19" t="s">
        <v>10874</v>
      </c>
      <c r="O4330" s="19" t="s">
        <v>10792</v>
      </c>
      <c r="P4330" s="20">
        <v>41374</v>
      </c>
      <c r="Q4330" s="19" t="s">
        <v>29</v>
      </c>
      <c r="R4330" s="19">
        <v>5230</v>
      </c>
      <c r="S4330" s="19" t="str">
        <f>IF(COUNTIF($B$2:B4330,B4330)&gt;1,"重複","")</f>
        <v/>
      </c>
      <c r="T4330" s="19" t="s">
        <v>11124</v>
      </c>
    </row>
    <row r="4331" spans="1:20" s="22" customFormat="1" hidden="1">
      <c r="A4331" s="22">
        <v>720120013</v>
      </c>
      <c r="B4331" s="22">
        <v>20123867</v>
      </c>
      <c r="C4331" s="22" t="s">
        <v>415</v>
      </c>
      <c r="D4331" s="22" t="s">
        <v>416</v>
      </c>
      <c r="E4331" s="23">
        <v>44795</v>
      </c>
      <c r="F4331" s="23">
        <v>45016</v>
      </c>
      <c r="G4331" s="22" t="s">
        <v>75</v>
      </c>
      <c r="H4331" s="22" t="s">
        <v>28</v>
      </c>
      <c r="I4331" s="22" t="s">
        <v>417</v>
      </c>
      <c r="O4331" s="22" t="s">
        <v>10787</v>
      </c>
      <c r="P4331" s="24">
        <v>41498</v>
      </c>
      <c r="Q4331" s="22" t="s">
        <v>29</v>
      </c>
      <c r="R4331" s="22">
        <v>6600</v>
      </c>
      <c r="S4331" s="22" t="str">
        <f>IF(COUNTIF($B$2:B4331,B4331)&gt;1,"重複","")</f>
        <v/>
      </c>
      <c r="T4331" s="22" t="s">
        <v>10765</v>
      </c>
    </row>
    <row r="4332" spans="1:20" s="19" customFormat="1" hidden="1">
      <c r="A4332" s="19">
        <v>720120014</v>
      </c>
      <c r="B4332" s="19">
        <v>20123876</v>
      </c>
      <c r="C4332" s="19" t="s">
        <v>4014</v>
      </c>
      <c r="D4332" s="19" t="s">
        <v>4015</v>
      </c>
      <c r="E4332" s="20">
        <v>41009</v>
      </c>
      <c r="F4332" s="20">
        <v>41364</v>
      </c>
      <c r="G4332" s="19" t="s">
        <v>75</v>
      </c>
      <c r="H4332" s="19" t="s">
        <v>94</v>
      </c>
      <c r="I4332" s="19" t="s">
        <v>4016</v>
      </c>
      <c r="J4332" s="19" t="s">
        <v>4017</v>
      </c>
      <c r="L4332" s="19" t="s">
        <v>1963</v>
      </c>
      <c r="O4332" s="19" t="s">
        <v>10768</v>
      </c>
      <c r="P4332" s="20"/>
      <c r="R4332" s="19">
        <v>5730</v>
      </c>
      <c r="S4332" s="19" t="str">
        <f>IF(COUNTIF($B$2:B4332,B4332)&gt;1,"重複","")</f>
        <v/>
      </c>
      <c r="T4332" s="19" t="s">
        <v>11124</v>
      </c>
    </row>
    <row r="4333" spans="1:20" s="19" customFormat="1" hidden="1">
      <c r="A4333" s="19">
        <v>720120014</v>
      </c>
      <c r="B4333" s="19">
        <v>20124213</v>
      </c>
      <c r="C4333" s="19" t="s">
        <v>4014</v>
      </c>
      <c r="D4333" s="19" t="s">
        <v>4015</v>
      </c>
      <c r="E4333" s="20">
        <v>41009</v>
      </c>
      <c r="F4333" s="20">
        <v>41364</v>
      </c>
      <c r="G4333" s="19" t="s">
        <v>75</v>
      </c>
      <c r="H4333" s="19" t="s">
        <v>2660</v>
      </c>
      <c r="I4333" s="19" t="s">
        <v>1963</v>
      </c>
      <c r="O4333" s="19" t="s">
        <v>10769</v>
      </c>
      <c r="P4333" s="20"/>
      <c r="R4333" s="19">
        <v>5730</v>
      </c>
      <c r="S4333" s="19" t="str">
        <f>IF(COUNTIF($B$2:B4333,B4333)&gt;1,"重複","")</f>
        <v/>
      </c>
      <c r="T4333" s="19" t="s">
        <v>11124</v>
      </c>
    </row>
    <row r="4334" spans="1:20" s="19" customFormat="1" hidden="1">
      <c r="A4334" s="19">
        <v>720120015</v>
      </c>
      <c r="B4334" s="19">
        <v>20123885</v>
      </c>
      <c r="C4334" s="19" t="s">
        <v>3652</v>
      </c>
      <c r="D4334" s="19" t="s">
        <v>3653</v>
      </c>
      <c r="E4334" s="20">
        <v>41009</v>
      </c>
      <c r="F4334" s="20">
        <v>41364</v>
      </c>
      <c r="G4334" s="19" t="s">
        <v>75</v>
      </c>
      <c r="H4334" s="19" t="s">
        <v>94</v>
      </c>
      <c r="I4334" s="19" t="s">
        <v>2843</v>
      </c>
      <c r="O4334" s="19" t="s">
        <v>10768</v>
      </c>
      <c r="P4334" s="20">
        <v>41374</v>
      </c>
      <c r="Q4334" s="19" t="s">
        <v>29</v>
      </c>
      <c r="R4334" s="19">
        <v>5730</v>
      </c>
      <c r="S4334" s="19" t="str">
        <f>IF(COUNTIF($B$2:B4334,B4334)&gt;1,"重複","")</f>
        <v/>
      </c>
      <c r="T4334" s="19" t="s">
        <v>11124</v>
      </c>
    </row>
    <row r="4335" spans="1:20" s="19" customFormat="1" hidden="1">
      <c r="A4335" s="19">
        <v>720120016</v>
      </c>
      <c r="B4335" s="19">
        <v>20123900</v>
      </c>
      <c r="C4335" s="19" t="s">
        <v>3278</v>
      </c>
      <c r="D4335" s="19" t="s">
        <v>3279</v>
      </c>
      <c r="E4335" s="20">
        <v>41009</v>
      </c>
      <c r="F4335" s="20">
        <v>41364</v>
      </c>
      <c r="G4335" s="19" t="s">
        <v>75</v>
      </c>
      <c r="H4335" s="19" t="s">
        <v>94</v>
      </c>
      <c r="I4335" s="19" t="s">
        <v>3217</v>
      </c>
      <c r="J4335" s="19" t="s">
        <v>3280</v>
      </c>
      <c r="O4335" s="19" t="s">
        <v>10768</v>
      </c>
      <c r="P4335" s="20">
        <v>41374</v>
      </c>
      <c r="Q4335" s="19" t="s">
        <v>29</v>
      </c>
      <c r="R4335" s="19">
        <v>5230</v>
      </c>
      <c r="S4335" s="19" t="str">
        <f>IF(COUNTIF($B$2:B4335,B4335)&gt;1,"重複","")</f>
        <v/>
      </c>
      <c r="T4335" s="19" t="s">
        <v>11124</v>
      </c>
    </row>
    <row r="4336" spans="1:20" s="19" customFormat="1" hidden="1">
      <c r="A4336" s="19">
        <v>720120017</v>
      </c>
      <c r="B4336" s="19">
        <v>20129034</v>
      </c>
      <c r="C4336" s="19" t="s">
        <v>3894</v>
      </c>
      <c r="D4336" s="19" t="s">
        <v>3895</v>
      </c>
      <c r="E4336" s="20">
        <v>41097</v>
      </c>
      <c r="F4336" s="20">
        <v>41364</v>
      </c>
      <c r="G4336" s="19" t="s">
        <v>75</v>
      </c>
      <c r="H4336" s="19" t="s">
        <v>2315</v>
      </c>
      <c r="I4336" s="19" t="s">
        <v>3896</v>
      </c>
      <c r="O4336" s="19" t="s">
        <v>10773</v>
      </c>
      <c r="P4336" s="20"/>
      <c r="R4336" s="19">
        <v>7000</v>
      </c>
      <c r="S4336" s="19" t="str">
        <f>IF(COUNTIF($B$2:B4336,B4336)&gt;1,"重複","")</f>
        <v/>
      </c>
      <c r="T4336" s="19" t="s">
        <v>11124</v>
      </c>
    </row>
    <row r="4337" spans="1:20" s="19" customFormat="1" hidden="1">
      <c r="A4337" s="19">
        <v>720120017</v>
      </c>
      <c r="B4337" s="19">
        <v>20123919</v>
      </c>
      <c r="C4337" s="19" t="s">
        <v>3894</v>
      </c>
      <c r="D4337" s="19" t="s">
        <v>3895</v>
      </c>
      <c r="E4337" s="20">
        <v>41009</v>
      </c>
      <c r="F4337" s="20">
        <v>41364</v>
      </c>
      <c r="G4337" s="19" t="s">
        <v>75</v>
      </c>
      <c r="H4337" s="19" t="s">
        <v>94</v>
      </c>
      <c r="I4337" s="19" t="s">
        <v>4018</v>
      </c>
      <c r="J4337" s="19" t="s">
        <v>4019</v>
      </c>
      <c r="K4337" s="19" t="s">
        <v>4020</v>
      </c>
      <c r="L4337" s="19" t="s">
        <v>4021</v>
      </c>
      <c r="O4337" s="19" t="s">
        <v>10768</v>
      </c>
      <c r="P4337" s="20"/>
      <c r="R4337" s="19">
        <v>6230</v>
      </c>
      <c r="S4337" s="19" t="str">
        <f>IF(COUNTIF($B$2:B4337,B4337)&gt;1,"重複","")</f>
        <v/>
      </c>
      <c r="T4337" s="19" t="s">
        <v>11124</v>
      </c>
    </row>
    <row r="4338" spans="1:20" s="19" customFormat="1" hidden="1">
      <c r="A4338" s="19">
        <v>720120018</v>
      </c>
      <c r="B4338" s="19">
        <v>20123928</v>
      </c>
      <c r="C4338" s="19" t="s">
        <v>4022</v>
      </c>
      <c r="D4338" s="19" t="s">
        <v>4023</v>
      </c>
      <c r="E4338" s="20">
        <v>41009</v>
      </c>
      <c r="F4338" s="20">
        <v>41364</v>
      </c>
      <c r="G4338" s="19" t="s">
        <v>75</v>
      </c>
      <c r="H4338" s="19" t="s">
        <v>94</v>
      </c>
      <c r="I4338" s="19" t="s">
        <v>4024</v>
      </c>
      <c r="O4338" s="19" t="s">
        <v>10768</v>
      </c>
      <c r="P4338" s="20"/>
      <c r="R4338" s="19">
        <v>5600</v>
      </c>
      <c r="S4338" s="19" t="str">
        <f>IF(COUNTIF($B$2:B4338,B4338)&gt;1,"重複","")</f>
        <v/>
      </c>
      <c r="T4338" s="19" t="s">
        <v>11124</v>
      </c>
    </row>
    <row r="4339" spans="1:20" s="19" customFormat="1" hidden="1">
      <c r="A4339" s="19">
        <v>720120019</v>
      </c>
      <c r="B4339" s="19">
        <v>20187550</v>
      </c>
      <c r="C4339" s="19" t="s">
        <v>284</v>
      </c>
      <c r="D4339" s="19" t="s">
        <v>285</v>
      </c>
      <c r="E4339" s="20">
        <v>43374</v>
      </c>
      <c r="F4339" s="20">
        <v>43555</v>
      </c>
      <c r="G4339" s="19" t="s">
        <v>75</v>
      </c>
      <c r="H4339" s="19" t="s">
        <v>287</v>
      </c>
      <c r="I4339" s="19" t="s">
        <v>286</v>
      </c>
      <c r="O4339" s="19" t="s">
        <v>10800</v>
      </c>
      <c r="P4339" s="20">
        <v>42835</v>
      </c>
      <c r="Q4339" s="19" t="s">
        <v>29</v>
      </c>
      <c r="R4339" s="19">
        <v>6230</v>
      </c>
      <c r="S4339" s="19" t="str">
        <f>IF(COUNTIF($B$2:B4339,B4339)&gt;1,"重複","")</f>
        <v/>
      </c>
      <c r="T4339" s="19" t="s">
        <v>11124</v>
      </c>
    </row>
    <row r="4340" spans="1:20" s="19" customFormat="1" hidden="1">
      <c r="A4340" s="19">
        <v>720120019</v>
      </c>
      <c r="B4340" s="19">
        <v>20123946</v>
      </c>
      <c r="C4340" s="19" t="s">
        <v>284</v>
      </c>
      <c r="D4340" s="19" t="s">
        <v>285</v>
      </c>
      <c r="E4340" s="20">
        <v>41009</v>
      </c>
      <c r="F4340" s="20">
        <v>41364</v>
      </c>
      <c r="G4340" s="19" t="s">
        <v>75</v>
      </c>
      <c r="H4340" s="19" t="s">
        <v>94</v>
      </c>
      <c r="I4340" s="19" t="s">
        <v>1010</v>
      </c>
      <c r="O4340" s="19" t="s">
        <v>10768</v>
      </c>
      <c r="P4340" s="20">
        <v>42835</v>
      </c>
      <c r="Q4340" s="19" t="s">
        <v>29</v>
      </c>
      <c r="R4340" s="19">
        <v>6230</v>
      </c>
      <c r="S4340" s="19" t="str">
        <f>IF(COUNTIF($B$2:B4340,B4340)&gt;1,"重複","")</f>
        <v/>
      </c>
      <c r="T4340" s="19" t="s">
        <v>11124</v>
      </c>
    </row>
    <row r="4341" spans="1:20" s="22" customFormat="1" hidden="1">
      <c r="A4341" s="22">
        <v>720120020</v>
      </c>
      <c r="B4341" s="22">
        <v>20123955</v>
      </c>
      <c r="C4341" s="22" t="s">
        <v>1011</v>
      </c>
      <c r="D4341" s="22" t="s">
        <v>1012</v>
      </c>
      <c r="E4341" s="23">
        <v>44663</v>
      </c>
      <c r="F4341" s="23">
        <v>45016</v>
      </c>
      <c r="G4341" s="22" t="s">
        <v>75</v>
      </c>
      <c r="H4341" s="22" t="s">
        <v>94</v>
      </c>
      <c r="I4341" s="22" t="s">
        <v>1013</v>
      </c>
      <c r="O4341" s="22" t="s">
        <v>10768</v>
      </c>
      <c r="P4341" s="24">
        <v>41374</v>
      </c>
      <c r="Q4341" s="22" t="s">
        <v>29</v>
      </c>
      <c r="R4341" s="22">
        <v>6230</v>
      </c>
      <c r="S4341" s="22" t="str">
        <f>IF(COUNTIF($B$2:B4341,B4341)&gt;1,"重複","")</f>
        <v/>
      </c>
      <c r="T4341" s="22" t="s">
        <v>10765</v>
      </c>
    </row>
    <row r="4342" spans="1:20" s="22" customFormat="1" hidden="1">
      <c r="A4342" s="22">
        <v>720120020</v>
      </c>
      <c r="B4342" s="22">
        <v>20123991</v>
      </c>
      <c r="C4342" s="22" t="s">
        <v>1011</v>
      </c>
      <c r="D4342" s="22" t="s">
        <v>1012</v>
      </c>
      <c r="E4342" s="23">
        <v>44663</v>
      </c>
      <c r="F4342" s="23">
        <v>45016</v>
      </c>
      <c r="G4342" s="22" t="s">
        <v>75</v>
      </c>
      <c r="H4342" s="22" t="s">
        <v>10781</v>
      </c>
      <c r="I4342" s="22" t="s">
        <v>1017</v>
      </c>
      <c r="J4342" s="22" t="s">
        <v>1018</v>
      </c>
      <c r="K4342" s="22" t="s">
        <v>1017</v>
      </c>
      <c r="O4342" s="22" t="s">
        <v>10782</v>
      </c>
      <c r="P4342" s="24">
        <v>41374</v>
      </c>
      <c r="Q4342" s="22" t="s">
        <v>29</v>
      </c>
      <c r="R4342" s="22">
        <v>6230</v>
      </c>
      <c r="S4342" s="22" t="str">
        <f>IF(COUNTIF($B$2:B4342,B4342)&gt;1,"重複","")</f>
        <v/>
      </c>
      <c r="T4342" s="22" t="s">
        <v>10765</v>
      </c>
    </row>
    <row r="4343" spans="1:20" s="19" customFormat="1" hidden="1">
      <c r="A4343" s="19">
        <v>720120021</v>
      </c>
      <c r="B4343" s="19">
        <v>20123964</v>
      </c>
      <c r="C4343" s="19" t="s">
        <v>1942</v>
      </c>
      <c r="D4343" s="19" t="s">
        <v>1943</v>
      </c>
      <c r="E4343" s="20">
        <v>41009</v>
      </c>
      <c r="F4343" s="20">
        <v>41364</v>
      </c>
      <c r="G4343" s="19" t="s">
        <v>75</v>
      </c>
      <c r="H4343" s="19" t="s">
        <v>94</v>
      </c>
      <c r="I4343" s="19" t="s">
        <v>10999</v>
      </c>
      <c r="J4343" s="19" t="s">
        <v>10999</v>
      </c>
      <c r="O4343" s="19" t="s">
        <v>10768</v>
      </c>
      <c r="P4343" s="20">
        <v>42104</v>
      </c>
      <c r="Q4343" s="19" t="s">
        <v>29</v>
      </c>
      <c r="R4343" s="19">
        <v>6600</v>
      </c>
      <c r="S4343" s="19" t="str">
        <f>IF(COUNTIF($B$2:B4343,B4343)&gt;1,"重複","")</f>
        <v/>
      </c>
      <c r="T4343" s="19" t="s">
        <v>11124</v>
      </c>
    </row>
    <row r="4344" spans="1:20" s="19" customFormat="1" hidden="1">
      <c r="A4344" s="19">
        <v>720120022</v>
      </c>
      <c r="B4344" s="19">
        <v>20123973</v>
      </c>
      <c r="C4344" s="19" t="s">
        <v>13864</v>
      </c>
      <c r="D4344" s="19" t="s">
        <v>13865</v>
      </c>
      <c r="E4344" s="20">
        <v>41009</v>
      </c>
      <c r="F4344" s="20">
        <v>41364</v>
      </c>
      <c r="G4344" s="19" t="s">
        <v>12416</v>
      </c>
      <c r="H4344" s="19" t="s">
        <v>76</v>
      </c>
      <c r="I4344" s="19" t="s">
        <v>2309</v>
      </c>
      <c r="O4344" s="19" t="s">
        <v>10776</v>
      </c>
      <c r="P4344" s="20"/>
      <c r="R4344" s="19">
        <v>0</v>
      </c>
      <c r="S4344" s="19" t="str">
        <f>IF(COUNTIF($B$2:B4344,B4344)&gt;1,"重複","")</f>
        <v/>
      </c>
      <c r="T4344" s="19" t="s">
        <v>12418</v>
      </c>
    </row>
    <row r="4345" spans="1:20" s="19" customFormat="1" hidden="1">
      <c r="A4345" s="19">
        <v>720120023</v>
      </c>
      <c r="B4345" s="19">
        <v>20123982</v>
      </c>
      <c r="C4345" s="19" t="s">
        <v>1014</v>
      </c>
      <c r="D4345" s="19" t="s">
        <v>1015</v>
      </c>
      <c r="E4345" s="20">
        <v>41009</v>
      </c>
      <c r="F4345" s="20">
        <v>41364</v>
      </c>
      <c r="G4345" s="19" t="s">
        <v>75</v>
      </c>
      <c r="H4345" s="19" t="s">
        <v>76</v>
      </c>
      <c r="I4345" s="19" t="s">
        <v>1016</v>
      </c>
      <c r="O4345" s="19" t="s">
        <v>10776</v>
      </c>
      <c r="P4345" s="20">
        <v>43739</v>
      </c>
      <c r="Q4345" s="19" t="s">
        <v>29</v>
      </c>
      <c r="R4345" s="19">
        <v>6230</v>
      </c>
      <c r="S4345" s="19" t="str">
        <f>IF(COUNTIF($B$2:B4345,B4345)&gt;1,"重複","")</f>
        <v/>
      </c>
      <c r="T4345" s="19" t="s">
        <v>11124</v>
      </c>
    </row>
    <row r="4346" spans="1:20" s="22" customFormat="1" hidden="1">
      <c r="A4346" s="22">
        <v>720120024</v>
      </c>
      <c r="B4346" s="22">
        <v>20141739</v>
      </c>
      <c r="C4346" s="22" t="s">
        <v>1071</v>
      </c>
      <c r="D4346" s="22" t="s">
        <v>1072</v>
      </c>
      <c r="E4346" s="23">
        <v>44652</v>
      </c>
      <c r="F4346" s="23">
        <v>45016</v>
      </c>
      <c r="G4346" s="22" t="s">
        <v>75</v>
      </c>
      <c r="H4346" s="22" t="s">
        <v>94</v>
      </c>
      <c r="I4346" s="22" t="s">
        <v>10861</v>
      </c>
      <c r="J4346" s="22" t="s">
        <v>10862</v>
      </c>
      <c r="O4346" s="22" t="s">
        <v>10768</v>
      </c>
      <c r="P4346" s="24">
        <v>41374</v>
      </c>
      <c r="Q4346" s="22" t="s">
        <v>29</v>
      </c>
      <c r="R4346" s="22">
        <v>5730</v>
      </c>
      <c r="S4346" s="22" t="str">
        <f>IF(COUNTIF($B$2:B4346,B4346)&gt;1,"重複","")</f>
        <v/>
      </c>
      <c r="T4346" s="22" t="s">
        <v>10765</v>
      </c>
    </row>
    <row r="4347" spans="1:20" s="22" customFormat="1" hidden="1">
      <c r="A4347" s="22">
        <v>720120024</v>
      </c>
      <c r="B4347" s="22">
        <v>20124000</v>
      </c>
      <c r="C4347" s="22" t="s">
        <v>1071</v>
      </c>
      <c r="D4347" s="22" t="s">
        <v>1072</v>
      </c>
      <c r="E4347" s="23">
        <v>44652</v>
      </c>
      <c r="F4347" s="23">
        <v>45016</v>
      </c>
      <c r="G4347" s="22" t="s">
        <v>75</v>
      </c>
      <c r="H4347" s="22" t="s">
        <v>2660</v>
      </c>
      <c r="O4347" s="22" t="s">
        <v>10769</v>
      </c>
      <c r="P4347" s="24">
        <v>41374</v>
      </c>
      <c r="Q4347" s="22" t="s">
        <v>29</v>
      </c>
      <c r="S4347" s="22" t="str">
        <f>IF(COUNTIF($B$2:B4347,B4347)&gt;1,"重複","")</f>
        <v/>
      </c>
      <c r="T4347" s="22" t="s">
        <v>10765</v>
      </c>
    </row>
    <row r="4348" spans="1:20" s="19" customFormat="1" hidden="1">
      <c r="A4348" s="19">
        <v>720120025</v>
      </c>
      <c r="B4348" s="19">
        <v>20124037</v>
      </c>
      <c r="C4348" s="19" t="s">
        <v>4025</v>
      </c>
      <c r="D4348" s="19" t="s">
        <v>4026</v>
      </c>
      <c r="E4348" s="20">
        <v>41009</v>
      </c>
      <c r="F4348" s="20">
        <v>41364</v>
      </c>
      <c r="G4348" s="19" t="s">
        <v>75</v>
      </c>
      <c r="H4348" s="19" t="s">
        <v>119</v>
      </c>
      <c r="I4348" s="19" t="s">
        <v>4027</v>
      </c>
      <c r="O4348" s="19" t="s">
        <v>10792</v>
      </c>
      <c r="P4348" s="20"/>
      <c r="R4348" s="19">
        <v>6230</v>
      </c>
      <c r="S4348" s="19" t="str">
        <f>IF(COUNTIF($B$2:B4348,B4348)&gt;1,"重複","")</f>
        <v/>
      </c>
      <c r="T4348" s="19" t="s">
        <v>11124</v>
      </c>
    </row>
    <row r="4349" spans="1:20" s="19" customFormat="1" hidden="1">
      <c r="A4349" s="19">
        <v>720120026</v>
      </c>
      <c r="B4349" s="19">
        <v>20124046</v>
      </c>
      <c r="C4349" s="19" t="s">
        <v>3959</v>
      </c>
      <c r="D4349" s="19" t="s">
        <v>3960</v>
      </c>
      <c r="E4349" s="20">
        <v>41011</v>
      </c>
      <c r="F4349" s="20">
        <v>41364</v>
      </c>
      <c r="G4349" s="19" t="s">
        <v>75</v>
      </c>
      <c r="H4349" s="19" t="s">
        <v>28</v>
      </c>
      <c r="I4349" s="19" t="s">
        <v>3961</v>
      </c>
      <c r="O4349" s="19" t="s">
        <v>10787</v>
      </c>
      <c r="P4349" s="20"/>
      <c r="R4349" s="19">
        <v>4580</v>
      </c>
      <c r="S4349" s="19" t="str">
        <f>IF(COUNTIF($B$2:B4349,B4349)&gt;1,"重複","")</f>
        <v/>
      </c>
      <c r="T4349" s="19" t="s">
        <v>11124</v>
      </c>
    </row>
    <row r="4350" spans="1:20" s="19" customFormat="1" hidden="1">
      <c r="A4350" s="19">
        <v>720120027</v>
      </c>
      <c r="B4350" s="19">
        <v>20124055</v>
      </c>
      <c r="C4350" s="19" t="s">
        <v>1021</v>
      </c>
      <c r="D4350" s="19" t="s">
        <v>1022</v>
      </c>
      <c r="E4350" s="20">
        <v>41000</v>
      </c>
      <c r="F4350" s="20">
        <v>41364</v>
      </c>
      <c r="G4350" s="19" t="s">
        <v>75</v>
      </c>
      <c r="H4350" s="19" t="s">
        <v>28</v>
      </c>
      <c r="I4350" s="19" t="s">
        <v>10889</v>
      </c>
      <c r="O4350" s="19" t="s">
        <v>10787</v>
      </c>
      <c r="P4350" s="20">
        <v>41374</v>
      </c>
      <c r="Q4350" s="19" t="s">
        <v>29</v>
      </c>
      <c r="R4350" s="19">
        <v>6230</v>
      </c>
      <c r="S4350" s="19" t="str">
        <f>IF(COUNTIF($B$2:B4350,B4350)&gt;1,"重複","")</f>
        <v/>
      </c>
      <c r="T4350" s="19" t="s">
        <v>11124</v>
      </c>
    </row>
    <row r="4351" spans="1:20" s="19" customFormat="1" hidden="1">
      <c r="A4351" s="19">
        <v>720120028</v>
      </c>
      <c r="B4351" s="19">
        <v>20124073</v>
      </c>
      <c r="C4351" s="19" t="s">
        <v>1409</v>
      </c>
      <c r="D4351" s="19" t="s">
        <v>1410</v>
      </c>
      <c r="E4351" s="20">
        <v>41000</v>
      </c>
      <c r="F4351" s="20">
        <v>41364</v>
      </c>
      <c r="G4351" s="19" t="s">
        <v>75</v>
      </c>
      <c r="H4351" s="19" t="s">
        <v>33</v>
      </c>
      <c r="I4351" s="19" t="s">
        <v>10778</v>
      </c>
      <c r="J4351" s="19" t="s">
        <v>10779</v>
      </c>
      <c r="O4351" s="19" t="s">
        <v>10770</v>
      </c>
      <c r="P4351" s="20">
        <v>41365</v>
      </c>
      <c r="Q4351" s="19" t="s">
        <v>29</v>
      </c>
      <c r="R4351" s="19">
        <v>6600</v>
      </c>
      <c r="S4351" s="19" t="str">
        <f>IF(COUNTIF($B$2:B4351,B4351)&gt;1,"重複","")</f>
        <v/>
      </c>
      <c r="T4351" s="19" t="s">
        <v>11124</v>
      </c>
    </row>
    <row r="4352" spans="1:20" s="19" customFormat="1" hidden="1">
      <c r="A4352" s="19">
        <v>720120029</v>
      </c>
      <c r="B4352" s="19">
        <v>20124082</v>
      </c>
      <c r="C4352" s="19" t="s">
        <v>1944</v>
      </c>
      <c r="D4352" s="19" t="s">
        <v>1945</v>
      </c>
      <c r="E4352" s="20">
        <v>41009</v>
      </c>
      <c r="F4352" s="20">
        <v>41364</v>
      </c>
      <c r="G4352" s="19" t="s">
        <v>75</v>
      </c>
      <c r="H4352" s="19" t="s">
        <v>10781</v>
      </c>
      <c r="I4352" s="19" t="s">
        <v>4348</v>
      </c>
      <c r="J4352" s="19" t="s">
        <v>4349</v>
      </c>
      <c r="O4352" s="19" t="s">
        <v>10782</v>
      </c>
      <c r="P4352" s="20">
        <v>43563</v>
      </c>
      <c r="Q4352" s="19" t="s">
        <v>29</v>
      </c>
      <c r="R4352" s="19">
        <v>5230</v>
      </c>
      <c r="S4352" s="19" t="str">
        <f>IF(COUNTIF($B$2:B4352,B4352)&gt;1,"重複","")</f>
        <v/>
      </c>
      <c r="T4352" s="19" t="s">
        <v>11124</v>
      </c>
    </row>
    <row r="4353" spans="1:20" s="19" customFormat="1" hidden="1">
      <c r="A4353" s="19">
        <v>720120030</v>
      </c>
      <c r="B4353" s="19">
        <v>20124091</v>
      </c>
      <c r="C4353" s="19" t="s">
        <v>3654</v>
      </c>
      <c r="D4353" s="19" t="s">
        <v>3655</v>
      </c>
      <c r="E4353" s="20">
        <v>41009</v>
      </c>
      <c r="F4353" s="20">
        <v>41364</v>
      </c>
      <c r="G4353" s="19" t="s">
        <v>75</v>
      </c>
      <c r="H4353" s="19" t="s">
        <v>2660</v>
      </c>
      <c r="I4353" s="19" t="s">
        <v>810</v>
      </c>
      <c r="J4353" s="19" t="s">
        <v>810</v>
      </c>
      <c r="O4353" s="19" t="s">
        <v>10769</v>
      </c>
      <c r="P4353" s="20">
        <v>41374</v>
      </c>
      <c r="Q4353" s="19" t="s">
        <v>29</v>
      </c>
      <c r="R4353" s="19">
        <v>4190</v>
      </c>
      <c r="S4353" s="19" t="str">
        <f>IF(COUNTIF($B$2:B4353,B4353)&gt;1,"重複","")</f>
        <v/>
      </c>
      <c r="T4353" s="19" t="s">
        <v>11124</v>
      </c>
    </row>
    <row r="4354" spans="1:20" s="19" customFormat="1" hidden="1">
      <c r="A4354" s="19">
        <v>720120031</v>
      </c>
      <c r="B4354" s="19">
        <v>20124125</v>
      </c>
      <c r="C4354" s="19" t="s">
        <v>3957</v>
      </c>
      <c r="D4354" s="19" t="s">
        <v>3958</v>
      </c>
      <c r="E4354" s="20">
        <v>41015</v>
      </c>
      <c r="F4354" s="20">
        <v>41364</v>
      </c>
      <c r="G4354" s="19" t="s">
        <v>75</v>
      </c>
      <c r="H4354" s="19" t="s">
        <v>2660</v>
      </c>
      <c r="I4354" s="19" t="s">
        <v>783</v>
      </c>
      <c r="O4354" s="19" t="s">
        <v>10769</v>
      </c>
      <c r="P4354" s="20"/>
      <c r="R4354" s="19">
        <v>5230</v>
      </c>
      <c r="S4354" s="19" t="str">
        <f>IF(COUNTIF($B$2:B4354,B4354)&gt;1,"重複","")</f>
        <v/>
      </c>
      <c r="T4354" s="19" t="s">
        <v>11124</v>
      </c>
    </row>
    <row r="4355" spans="1:20" s="26" customFormat="1" hidden="1">
      <c r="A4355" s="26">
        <v>720120032</v>
      </c>
      <c r="B4355" s="26">
        <v>20124134</v>
      </c>
      <c r="C4355" s="26" t="s">
        <v>1027</v>
      </c>
      <c r="D4355" s="26" t="s">
        <v>1028</v>
      </c>
      <c r="E4355" s="27">
        <v>44652</v>
      </c>
      <c r="F4355" s="27"/>
      <c r="G4355" s="26" t="s">
        <v>75</v>
      </c>
      <c r="H4355" s="26" t="s">
        <v>10781</v>
      </c>
      <c r="I4355" s="26" t="s">
        <v>783</v>
      </c>
      <c r="J4355" s="26" t="s">
        <v>783</v>
      </c>
      <c r="K4355" s="26" t="s">
        <v>10859</v>
      </c>
      <c r="L4355" s="26" t="s">
        <v>2868</v>
      </c>
      <c r="M4355" s="26" t="s">
        <v>2868</v>
      </c>
      <c r="O4355" s="26" t="s">
        <v>10782</v>
      </c>
      <c r="P4355" s="28"/>
      <c r="Q4355" s="26" t="s">
        <v>75</v>
      </c>
      <c r="R4355" s="26">
        <v>6230</v>
      </c>
      <c r="S4355" s="26" t="str">
        <f>IF(COUNTIF($B$2:B4355,B4355)&gt;1,"重複","")</f>
        <v/>
      </c>
      <c r="T4355" s="26" t="s">
        <v>12021</v>
      </c>
    </row>
    <row r="4356" spans="1:20" s="19" customFormat="1" hidden="1">
      <c r="A4356" s="19">
        <v>720120033</v>
      </c>
      <c r="B4356" s="19">
        <v>20124143</v>
      </c>
      <c r="C4356" s="19" t="s">
        <v>4028</v>
      </c>
      <c r="D4356" s="19" t="s">
        <v>4029</v>
      </c>
      <c r="E4356" s="20">
        <v>41009</v>
      </c>
      <c r="F4356" s="20">
        <v>41364</v>
      </c>
      <c r="G4356" s="19" t="s">
        <v>75</v>
      </c>
      <c r="H4356" s="19" t="s">
        <v>2660</v>
      </c>
      <c r="I4356" s="19" t="s">
        <v>783</v>
      </c>
      <c r="J4356" s="19" t="s">
        <v>783</v>
      </c>
      <c r="O4356" s="19" t="s">
        <v>10769</v>
      </c>
      <c r="P4356" s="20"/>
      <c r="R4356" s="19">
        <v>5230</v>
      </c>
      <c r="S4356" s="19" t="str">
        <f>IF(COUNTIF($B$2:B4356,B4356)&gt;1,"重複","")</f>
        <v/>
      </c>
      <c r="T4356" s="19" t="s">
        <v>11124</v>
      </c>
    </row>
    <row r="4357" spans="1:20" s="19" customFormat="1" hidden="1">
      <c r="A4357" s="19">
        <v>720120034</v>
      </c>
      <c r="B4357" s="19">
        <v>20124152</v>
      </c>
      <c r="C4357" s="19" t="s">
        <v>3281</v>
      </c>
      <c r="D4357" s="19" t="s">
        <v>3282</v>
      </c>
      <c r="E4357" s="20">
        <v>41009</v>
      </c>
      <c r="F4357" s="20">
        <v>41364</v>
      </c>
      <c r="G4357" s="19" t="s">
        <v>75</v>
      </c>
      <c r="H4357" s="19" t="s">
        <v>2660</v>
      </c>
      <c r="I4357" s="19" t="s">
        <v>1828</v>
      </c>
      <c r="O4357" s="19" t="s">
        <v>10769</v>
      </c>
      <c r="P4357" s="20">
        <v>41374</v>
      </c>
      <c r="Q4357" s="19" t="s">
        <v>29</v>
      </c>
      <c r="R4357" s="19">
        <v>6230</v>
      </c>
      <c r="S4357" s="19" t="str">
        <f>IF(COUNTIF($B$2:B4357,B4357)&gt;1,"重複","")</f>
        <v/>
      </c>
      <c r="T4357" s="19" t="s">
        <v>11124</v>
      </c>
    </row>
    <row r="4358" spans="1:20" s="19" customFormat="1" hidden="1">
      <c r="A4358" s="19">
        <v>720120035</v>
      </c>
      <c r="B4358" s="19">
        <v>20124161</v>
      </c>
      <c r="C4358" s="19" t="s">
        <v>2389</v>
      </c>
      <c r="D4358" s="19" t="s">
        <v>2390</v>
      </c>
      <c r="E4358" s="20">
        <v>41009</v>
      </c>
      <c r="F4358" s="20">
        <v>41364</v>
      </c>
      <c r="G4358" s="19" t="s">
        <v>75</v>
      </c>
      <c r="H4358" s="19" t="s">
        <v>2660</v>
      </c>
      <c r="I4358" s="19" t="s">
        <v>1828</v>
      </c>
      <c r="O4358" s="19" t="s">
        <v>10769</v>
      </c>
      <c r="P4358" s="20">
        <v>41374</v>
      </c>
      <c r="Q4358" s="19" t="s">
        <v>29</v>
      </c>
      <c r="R4358" s="19">
        <v>5230</v>
      </c>
      <c r="S4358" s="19" t="str">
        <f>IF(COUNTIF($B$2:B4358,B4358)&gt;1,"重複","")</f>
        <v/>
      </c>
      <c r="T4358" s="19" t="s">
        <v>11124</v>
      </c>
    </row>
    <row r="4359" spans="1:20" s="19" customFormat="1" hidden="1">
      <c r="A4359" s="19">
        <v>720120035</v>
      </c>
      <c r="B4359" s="19">
        <v>20159851</v>
      </c>
      <c r="C4359" s="19" t="s">
        <v>2389</v>
      </c>
      <c r="D4359" s="19" t="s">
        <v>2390</v>
      </c>
      <c r="E4359" s="20">
        <v>42506</v>
      </c>
      <c r="F4359" s="20">
        <v>42825</v>
      </c>
      <c r="G4359" s="19" t="s">
        <v>75</v>
      </c>
      <c r="H4359" s="19" t="s">
        <v>28</v>
      </c>
      <c r="I4359" s="19" t="s">
        <v>460</v>
      </c>
      <c r="O4359" s="19" t="s">
        <v>10787</v>
      </c>
      <c r="P4359" s="20">
        <v>42506</v>
      </c>
      <c r="Q4359" s="19" t="s">
        <v>29</v>
      </c>
      <c r="R4359" s="19">
        <v>5730</v>
      </c>
      <c r="S4359" s="19" t="str">
        <f>IF(COUNTIF($B$2:B4359,B4359)&gt;1,"重複","")</f>
        <v/>
      </c>
      <c r="T4359" s="19" t="s">
        <v>11124</v>
      </c>
    </row>
    <row r="4360" spans="1:20" s="19" customFormat="1" hidden="1">
      <c r="A4360" s="19">
        <v>720120036</v>
      </c>
      <c r="B4360" s="19">
        <v>20124180</v>
      </c>
      <c r="C4360" s="19" t="s">
        <v>13866</v>
      </c>
      <c r="D4360" s="19" t="s">
        <v>13867</v>
      </c>
      <c r="E4360" s="20">
        <v>41009</v>
      </c>
      <c r="F4360" s="20">
        <v>41364</v>
      </c>
      <c r="G4360" s="19" t="s">
        <v>12416</v>
      </c>
      <c r="H4360" s="19" t="s">
        <v>76</v>
      </c>
      <c r="I4360" s="19" t="s">
        <v>13868</v>
      </c>
      <c r="O4360" s="19" t="s">
        <v>10776</v>
      </c>
      <c r="P4360" s="20"/>
      <c r="R4360" s="19">
        <v>0</v>
      </c>
      <c r="S4360" s="19" t="str">
        <f>IF(COUNTIF($B$2:B4360,B4360)&gt;1,"重複","")</f>
        <v/>
      </c>
      <c r="T4360" s="19" t="s">
        <v>12418</v>
      </c>
    </row>
    <row r="4361" spans="1:20" s="19" customFormat="1" hidden="1">
      <c r="A4361" s="19">
        <v>720120037</v>
      </c>
      <c r="B4361" s="19">
        <v>20124199</v>
      </c>
      <c r="C4361" s="19" t="s">
        <v>3696</v>
      </c>
      <c r="D4361" s="19" t="s">
        <v>3697</v>
      </c>
      <c r="E4361" s="20">
        <v>41005</v>
      </c>
      <c r="F4361" s="20">
        <v>41364</v>
      </c>
      <c r="G4361" s="19" t="s">
        <v>75</v>
      </c>
      <c r="H4361" s="19" t="s">
        <v>104</v>
      </c>
      <c r="I4361" s="19" t="s">
        <v>10804</v>
      </c>
      <c r="O4361" s="19" t="s">
        <v>10805</v>
      </c>
      <c r="P4361" s="20">
        <v>41369</v>
      </c>
      <c r="Q4361" s="19" t="s">
        <v>29</v>
      </c>
      <c r="R4361" s="19">
        <v>2380</v>
      </c>
      <c r="S4361" s="19" t="str">
        <f>IF(COUNTIF($B$2:B4361,B4361)&gt;1,"重複","")</f>
        <v/>
      </c>
      <c r="T4361" s="19" t="s">
        <v>11124</v>
      </c>
    </row>
    <row r="4362" spans="1:20" s="19" customFormat="1" hidden="1">
      <c r="A4362" s="19">
        <v>720120038</v>
      </c>
      <c r="B4362" s="19">
        <v>20124204</v>
      </c>
      <c r="C4362" s="19" t="s">
        <v>1411</v>
      </c>
      <c r="D4362" s="19" t="s">
        <v>1412</v>
      </c>
      <c r="E4362" s="20">
        <v>41000</v>
      </c>
      <c r="F4362" s="20">
        <v>41364</v>
      </c>
      <c r="G4362" s="19" t="s">
        <v>75</v>
      </c>
      <c r="H4362" s="19" t="s">
        <v>1378</v>
      </c>
      <c r="I4362" s="19" t="s">
        <v>1377</v>
      </c>
      <c r="O4362" s="19" t="s">
        <v>10780</v>
      </c>
      <c r="P4362" s="20">
        <v>41365</v>
      </c>
      <c r="Q4362" s="19" t="s">
        <v>29</v>
      </c>
      <c r="R4362" s="19">
        <v>5500</v>
      </c>
      <c r="S4362" s="19" t="str">
        <f>IF(COUNTIF($B$2:B4362,B4362)&gt;1,"重複","")</f>
        <v/>
      </c>
      <c r="T4362" s="19" t="s">
        <v>11124</v>
      </c>
    </row>
    <row r="4363" spans="1:20" s="19" customFormat="1" hidden="1">
      <c r="A4363" s="19">
        <v>720120039</v>
      </c>
      <c r="B4363" s="19">
        <v>20124222</v>
      </c>
      <c r="C4363" s="19" t="s">
        <v>4038</v>
      </c>
      <c r="D4363" s="19" t="s">
        <v>4039</v>
      </c>
      <c r="E4363" s="20">
        <v>41005</v>
      </c>
      <c r="F4363" s="20">
        <v>41364</v>
      </c>
      <c r="G4363" s="19" t="s">
        <v>75</v>
      </c>
      <c r="H4363" s="19" t="s">
        <v>108</v>
      </c>
      <c r="I4363" s="19" t="s">
        <v>4040</v>
      </c>
      <c r="O4363" s="19" t="s">
        <v>10806</v>
      </c>
      <c r="P4363" s="20"/>
      <c r="R4363" s="19">
        <v>2380</v>
      </c>
      <c r="S4363" s="19" t="str">
        <f>IF(COUNTIF($B$2:B4363,B4363)&gt;1,"重複","")</f>
        <v/>
      </c>
      <c r="T4363" s="19" t="s">
        <v>11124</v>
      </c>
    </row>
    <row r="4364" spans="1:20" s="19" customFormat="1" hidden="1">
      <c r="A4364" s="19">
        <v>720120040</v>
      </c>
      <c r="B4364" s="19">
        <v>20124231</v>
      </c>
      <c r="C4364" s="19" t="s">
        <v>4041</v>
      </c>
      <c r="D4364" s="19" t="s">
        <v>4042</v>
      </c>
      <c r="E4364" s="20">
        <v>41005</v>
      </c>
      <c r="F4364" s="20">
        <v>41364</v>
      </c>
      <c r="G4364" s="19" t="s">
        <v>75</v>
      </c>
      <c r="H4364" s="19" t="s">
        <v>108</v>
      </c>
      <c r="I4364" s="19" t="s">
        <v>1165</v>
      </c>
      <c r="O4364" s="19" t="s">
        <v>10806</v>
      </c>
      <c r="P4364" s="20"/>
      <c r="R4364" s="19">
        <v>2380</v>
      </c>
      <c r="S4364" s="19" t="str">
        <f>IF(COUNTIF($B$2:B4364,B4364)&gt;1,"重複","")</f>
        <v/>
      </c>
      <c r="T4364" s="19" t="s">
        <v>11124</v>
      </c>
    </row>
    <row r="4365" spans="1:20" s="19" customFormat="1" hidden="1">
      <c r="A4365" s="19">
        <v>720120041</v>
      </c>
      <c r="B4365" s="19">
        <v>20124241</v>
      </c>
      <c r="C4365" s="19" t="s">
        <v>4043</v>
      </c>
      <c r="D4365" s="19" t="s">
        <v>4044</v>
      </c>
      <c r="E4365" s="20">
        <v>41005</v>
      </c>
      <c r="F4365" s="20">
        <v>41364</v>
      </c>
      <c r="G4365" s="19" t="s">
        <v>75</v>
      </c>
      <c r="H4365" s="19" t="s">
        <v>108</v>
      </c>
      <c r="I4365" s="19" t="s">
        <v>1165</v>
      </c>
      <c r="O4365" s="19" t="s">
        <v>10806</v>
      </c>
      <c r="P4365" s="20"/>
      <c r="R4365" s="19">
        <v>2380</v>
      </c>
      <c r="S4365" s="19" t="str">
        <f>IF(COUNTIF($B$2:B4365,B4365)&gt;1,"重複","")</f>
        <v/>
      </c>
      <c r="T4365" s="19" t="s">
        <v>11124</v>
      </c>
    </row>
    <row r="4366" spans="1:20" s="19" customFormat="1" hidden="1">
      <c r="A4366" s="19">
        <v>720120042</v>
      </c>
      <c r="B4366" s="19">
        <v>20124250</v>
      </c>
      <c r="C4366" s="19" t="s">
        <v>4045</v>
      </c>
      <c r="D4366" s="19" t="s">
        <v>4046</v>
      </c>
      <c r="E4366" s="20">
        <v>41005</v>
      </c>
      <c r="F4366" s="20">
        <v>41364</v>
      </c>
      <c r="G4366" s="19" t="s">
        <v>75</v>
      </c>
      <c r="H4366" s="19" t="s">
        <v>108</v>
      </c>
      <c r="I4366" s="19" t="s">
        <v>1301</v>
      </c>
      <c r="O4366" s="19" t="s">
        <v>10806</v>
      </c>
      <c r="P4366" s="20"/>
      <c r="R4366" s="19">
        <v>2380</v>
      </c>
      <c r="S4366" s="19" t="str">
        <f>IF(COUNTIF($B$2:B4366,B4366)&gt;1,"重複","")</f>
        <v/>
      </c>
      <c r="T4366" s="19" t="s">
        <v>11124</v>
      </c>
    </row>
    <row r="4367" spans="1:20" s="19" customFormat="1" hidden="1">
      <c r="A4367" s="19">
        <v>720120043</v>
      </c>
      <c r="B4367" s="19">
        <v>20124269</v>
      </c>
      <c r="C4367" s="19" t="s">
        <v>4030</v>
      </c>
      <c r="D4367" s="19" t="s">
        <v>4031</v>
      </c>
      <c r="E4367" s="20">
        <v>41009</v>
      </c>
      <c r="F4367" s="20">
        <v>41364</v>
      </c>
      <c r="G4367" s="19" t="s">
        <v>75</v>
      </c>
      <c r="H4367" s="19" t="s">
        <v>94</v>
      </c>
      <c r="I4367" s="19" t="s">
        <v>1846</v>
      </c>
      <c r="O4367" s="19" t="s">
        <v>10768</v>
      </c>
      <c r="P4367" s="20"/>
      <c r="R4367" s="19">
        <v>6230</v>
      </c>
      <c r="S4367" s="19" t="str">
        <f>IF(COUNTIF($B$2:B4367,B4367)&gt;1,"重複","")</f>
        <v/>
      </c>
      <c r="T4367" s="19" t="s">
        <v>11124</v>
      </c>
    </row>
    <row r="4368" spans="1:20" s="19" customFormat="1" hidden="1">
      <c r="A4368" s="19">
        <v>720120044</v>
      </c>
      <c r="B4368" s="19">
        <v>20129610</v>
      </c>
      <c r="C4368" s="19" t="s">
        <v>2442</v>
      </c>
      <c r="D4368" s="19" t="s">
        <v>2443</v>
      </c>
      <c r="E4368" s="20">
        <v>41185</v>
      </c>
      <c r="F4368" s="20">
        <v>41364</v>
      </c>
      <c r="G4368" s="19" t="s">
        <v>75</v>
      </c>
      <c r="H4368" s="19" t="s">
        <v>10781</v>
      </c>
      <c r="I4368" s="19" t="s">
        <v>10837</v>
      </c>
      <c r="O4368" s="19" t="s">
        <v>10782</v>
      </c>
      <c r="P4368" s="20">
        <v>41374</v>
      </c>
      <c r="Q4368" s="19" t="s">
        <v>29</v>
      </c>
      <c r="R4368" s="19">
        <v>5730</v>
      </c>
      <c r="S4368" s="19" t="str">
        <f>IF(COUNTIF($B$2:B4368,B4368)&gt;1,"重複","")</f>
        <v/>
      </c>
      <c r="T4368" s="19" t="s">
        <v>11124</v>
      </c>
    </row>
    <row r="4369" spans="1:20" s="19" customFormat="1" hidden="1">
      <c r="A4369" s="19">
        <v>720120044</v>
      </c>
      <c r="B4369" s="19">
        <v>20124932</v>
      </c>
      <c r="C4369" s="19" t="s">
        <v>2442</v>
      </c>
      <c r="D4369" s="19" t="s">
        <v>2443</v>
      </c>
      <c r="E4369" s="20">
        <v>41009</v>
      </c>
      <c r="F4369" s="20">
        <v>41364</v>
      </c>
      <c r="G4369" s="19" t="s">
        <v>75</v>
      </c>
      <c r="H4369" s="19" t="s">
        <v>2405</v>
      </c>
      <c r="I4369" s="19" t="s">
        <v>10838</v>
      </c>
      <c r="J4369" s="19" t="s">
        <v>2404</v>
      </c>
      <c r="O4369" s="19" t="s">
        <v>10791</v>
      </c>
      <c r="P4369" s="20">
        <v>41374</v>
      </c>
      <c r="Q4369" s="19" t="s">
        <v>29</v>
      </c>
      <c r="R4369" s="19">
        <v>5730</v>
      </c>
      <c r="S4369" s="19" t="str">
        <f>IF(COUNTIF($B$2:B4369,B4369)&gt;1,"重複","")</f>
        <v/>
      </c>
      <c r="T4369" s="19" t="s">
        <v>11124</v>
      </c>
    </row>
    <row r="4370" spans="1:20" s="19" customFormat="1" hidden="1">
      <c r="A4370" s="19">
        <v>720120045</v>
      </c>
      <c r="B4370" s="19">
        <v>20140645</v>
      </c>
      <c r="C4370" s="19" t="s">
        <v>3283</v>
      </c>
      <c r="D4370" s="19" t="s">
        <v>3284</v>
      </c>
      <c r="E4370" s="20">
        <v>41740</v>
      </c>
      <c r="F4370" s="20">
        <v>42094</v>
      </c>
      <c r="G4370" s="19" t="s">
        <v>75</v>
      </c>
      <c r="H4370" s="19" t="s">
        <v>33</v>
      </c>
      <c r="I4370" s="19" t="s">
        <v>1111</v>
      </c>
      <c r="J4370" s="19" t="s">
        <v>217</v>
      </c>
      <c r="O4370" s="19" t="s">
        <v>10770</v>
      </c>
      <c r="P4370" s="20">
        <v>41374</v>
      </c>
      <c r="Q4370" s="19" t="s">
        <v>29</v>
      </c>
      <c r="R4370" s="19">
        <v>6230</v>
      </c>
      <c r="S4370" s="19" t="str">
        <f>IF(COUNTIF($B$2:B4370,B4370)&gt;1,"重複","")</f>
        <v/>
      </c>
      <c r="T4370" s="19" t="s">
        <v>11124</v>
      </c>
    </row>
    <row r="4371" spans="1:20" s="19" customFormat="1" hidden="1">
      <c r="A4371" s="19">
        <v>720120045</v>
      </c>
      <c r="B4371" s="19">
        <v>20125097</v>
      </c>
      <c r="C4371" s="19" t="s">
        <v>3283</v>
      </c>
      <c r="D4371" s="19" t="s">
        <v>3284</v>
      </c>
      <c r="E4371" s="20">
        <v>41009</v>
      </c>
      <c r="F4371" s="20">
        <v>41364</v>
      </c>
      <c r="G4371" s="19" t="s">
        <v>75</v>
      </c>
      <c r="H4371" s="19" t="s">
        <v>2660</v>
      </c>
      <c r="I4371" s="19" t="s">
        <v>1966</v>
      </c>
      <c r="J4371" s="19" t="s">
        <v>1967</v>
      </c>
      <c r="O4371" s="19" t="s">
        <v>10769</v>
      </c>
      <c r="P4371" s="20">
        <v>41374</v>
      </c>
      <c r="Q4371" s="19" t="s">
        <v>29</v>
      </c>
      <c r="R4371" s="19">
        <v>6230</v>
      </c>
      <c r="S4371" s="19" t="str">
        <f>IF(COUNTIF($B$2:B4371,B4371)&gt;1,"重複","")</f>
        <v/>
      </c>
      <c r="T4371" s="19" t="s">
        <v>11124</v>
      </c>
    </row>
    <row r="4372" spans="1:20" s="19" customFormat="1" hidden="1">
      <c r="A4372" s="19">
        <v>720120046</v>
      </c>
      <c r="B4372" s="19">
        <v>20125102</v>
      </c>
      <c r="C4372" s="19" t="s">
        <v>4047</v>
      </c>
      <c r="D4372" s="19" t="s">
        <v>4048</v>
      </c>
      <c r="E4372" s="20">
        <v>41005</v>
      </c>
      <c r="F4372" s="20">
        <v>41364</v>
      </c>
      <c r="G4372" s="19" t="s">
        <v>75</v>
      </c>
      <c r="H4372" s="19" t="s">
        <v>108</v>
      </c>
      <c r="I4372" s="19" t="s">
        <v>1308</v>
      </c>
      <c r="O4372" s="19" t="s">
        <v>10806</v>
      </c>
      <c r="P4372" s="20"/>
      <c r="R4372" s="19">
        <v>2380</v>
      </c>
      <c r="S4372" s="19" t="str">
        <f>IF(COUNTIF($B$2:B4372,B4372)&gt;1,"重複","")</f>
        <v/>
      </c>
      <c r="T4372" s="19" t="s">
        <v>11124</v>
      </c>
    </row>
    <row r="4373" spans="1:20" s="19" customFormat="1" hidden="1">
      <c r="A4373" s="19">
        <v>720120047</v>
      </c>
      <c r="B4373" s="19">
        <v>20125176</v>
      </c>
      <c r="C4373" s="19" t="s">
        <v>13869</v>
      </c>
      <c r="D4373" s="19" t="s">
        <v>13870</v>
      </c>
      <c r="E4373" s="20">
        <v>41015</v>
      </c>
      <c r="F4373" s="20">
        <v>41364</v>
      </c>
      <c r="G4373" s="19" t="s">
        <v>12416</v>
      </c>
      <c r="H4373" s="19" t="s">
        <v>43</v>
      </c>
      <c r="I4373" s="19" t="s">
        <v>13779</v>
      </c>
      <c r="O4373" s="19" t="s">
        <v>10771</v>
      </c>
      <c r="P4373" s="20"/>
      <c r="R4373" s="19">
        <v>0</v>
      </c>
      <c r="S4373" s="19" t="str">
        <f>IF(COUNTIF($B$2:B4373,B4373)&gt;1,"重複","")</f>
        <v/>
      </c>
      <c r="T4373" s="19" t="s">
        <v>12418</v>
      </c>
    </row>
    <row r="4374" spans="1:20" s="19" customFormat="1" hidden="1">
      <c r="A4374" s="19">
        <v>720120048</v>
      </c>
      <c r="B4374" s="19">
        <v>20125219</v>
      </c>
      <c r="C4374" s="19" t="s">
        <v>13871</v>
      </c>
      <c r="D4374" s="19" t="s">
        <v>13872</v>
      </c>
      <c r="E4374" s="20">
        <v>41000</v>
      </c>
      <c r="F4374" s="20">
        <v>41364</v>
      </c>
      <c r="G4374" s="19" t="s">
        <v>12416</v>
      </c>
      <c r="H4374" s="19" t="s">
        <v>43</v>
      </c>
      <c r="I4374" s="19" t="s">
        <v>4058</v>
      </c>
      <c r="O4374" s="19" t="s">
        <v>10771</v>
      </c>
      <c r="P4374" s="20"/>
      <c r="R4374" s="19">
        <v>0</v>
      </c>
      <c r="S4374" s="19" t="str">
        <f>IF(COUNTIF($B$2:B4374,B4374)&gt;1,"重複","")</f>
        <v/>
      </c>
      <c r="T4374" s="19" t="s">
        <v>12418</v>
      </c>
    </row>
    <row r="4375" spans="1:20" s="19" customFormat="1" hidden="1">
      <c r="A4375" s="19">
        <v>720120049</v>
      </c>
      <c r="B4375" s="19">
        <v>20125228</v>
      </c>
      <c r="C4375" s="19" t="s">
        <v>3424</v>
      </c>
      <c r="D4375" s="19" t="s">
        <v>13873</v>
      </c>
      <c r="E4375" s="20">
        <v>41000</v>
      </c>
      <c r="F4375" s="20">
        <v>41364</v>
      </c>
      <c r="G4375" s="19" t="s">
        <v>12416</v>
      </c>
      <c r="H4375" s="19" t="s">
        <v>43</v>
      </c>
      <c r="I4375" s="19" t="s">
        <v>13874</v>
      </c>
      <c r="O4375" s="19" t="s">
        <v>10771</v>
      </c>
      <c r="P4375" s="20"/>
      <c r="R4375" s="19">
        <v>0</v>
      </c>
      <c r="S4375" s="19" t="str">
        <f>IF(COUNTIF($B$2:B4375,B4375)&gt;1,"重複","")</f>
        <v/>
      </c>
      <c r="T4375" s="19" t="s">
        <v>12418</v>
      </c>
    </row>
    <row r="4376" spans="1:20" s="19" customFormat="1" hidden="1">
      <c r="A4376" s="19">
        <v>720120051</v>
      </c>
      <c r="B4376" s="19">
        <v>20128943</v>
      </c>
      <c r="C4376" s="19" t="s">
        <v>536</v>
      </c>
      <c r="D4376" s="19" t="s">
        <v>537</v>
      </c>
      <c r="E4376" s="20">
        <v>41097</v>
      </c>
      <c r="F4376" s="20">
        <v>41364</v>
      </c>
      <c r="G4376" s="19" t="s">
        <v>75</v>
      </c>
      <c r="H4376" s="19" t="s">
        <v>287</v>
      </c>
      <c r="I4376" s="19" t="s">
        <v>535</v>
      </c>
      <c r="O4376" s="19" t="s">
        <v>10800</v>
      </c>
      <c r="P4376" s="20">
        <v>42189</v>
      </c>
      <c r="Q4376" s="19" t="s">
        <v>29</v>
      </c>
      <c r="R4376" s="19">
        <v>7000</v>
      </c>
      <c r="S4376" s="19" t="str">
        <f>IF(COUNTIF($B$2:B4376,B4376)&gt;1,"重複","")</f>
        <v/>
      </c>
      <c r="T4376" s="19" t="s">
        <v>11124</v>
      </c>
    </row>
    <row r="4377" spans="1:20" s="19" customFormat="1" hidden="1">
      <c r="A4377" s="19">
        <v>720120051</v>
      </c>
      <c r="B4377" s="19">
        <v>20125380</v>
      </c>
      <c r="C4377" s="19" t="s">
        <v>536</v>
      </c>
      <c r="D4377" s="19" t="s">
        <v>537</v>
      </c>
      <c r="E4377" s="20">
        <v>41009</v>
      </c>
      <c r="F4377" s="20">
        <v>41364</v>
      </c>
      <c r="G4377" s="19" t="s">
        <v>75</v>
      </c>
      <c r="H4377" s="19" t="s">
        <v>10781</v>
      </c>
      <c r="I4377" s="19" t="s">
        <v>2314</v>
      </c>
      <c r="O4377" s="19" t="s">
        <v>10782</v>
      </c>
      <c r="P4377" s="20">
        <v>42189</v>
      </c>
      <c r="Q4377" s="19" t="s">
        <v>29</v>
      </c>
      <c r="R4377" s="19">
        <v>5230</v>
      </c>
      <c r="S4377" s="19" t="str">
        <f>IF(COUNTIF($B$2:B4377,B4377)&gt;1,"重複","")</f>
        <v/>
      </c>
      <c r="T4377" s="19" t="s">
        <v>11124</v>
      </c>
    </row>
    <row r="4378" spans="1:20" s="19" customFormat="1" hidden="1">
      <c r="A4378" s="19">
        <v>720120054</v>
      </c>
      <c r="B4378" s="19">
        <v>20125789</v>
      </c>
      <c r="C4378" s="19" t="s">
        <v>13875</v>
      </c>
      <c r="D4378" s="19" t="s">
        <v>3962</v>
      </c>
      <c r="E4378" s="20">
        <v>41011</v>
      </c>
      <c r="F4378" s="20">
        <v>41364</v>
      </c>
      <c r="G4378" s="19" t="s">
        <v>12416</v>
      </c>
      <c r="H4378" s="19" t="s">
        <v>119</v>
      </c>
      <c r="I4378" s="19" t="s">
        <v>2455</v>
      </c>
      <c r="O4378" s="19" t="s">
        <v>10792</v>
      </c>
      <c r="P4378" s="20"/>
      <c r="R4378" s="19">
        <v>0</v>
      </c>
      <c r="S4378" s="19" t="str">
        <f>IF(COUNTIF($B$2:B4378,B4378)&gt;1,"重複","")</f>
        <v/>
      </c>
      <c r="T4378" s="19" t="s">
        <v>12418</v>
      </c>
    </row>
    <row r="4379" spans="1:20" s="19" customFormat="1" hidden="1">
      <c r="A4379" s="19">
        <v>720120057</v>
      </c>
      <c r="B4379" s="19">
        <v>20126641</v>
      </c>
      <c r="C4379" s="19" t="s">
        <v>13876</v>
      </c>
      <c r="D4379" s="19" t="s">
        <v>13877</v>
      </c>
      <c r="E4379" s="20">
        <v>41030</v>
      </c>
      <c r="F4379" s="20">
        <v>41364</v>
      </c>
      <c r="G4379" s="19" t="s">
        <v>12416</v>
      </c>
      <c r="H4379" s="19" t="s">
        <v>43</v>
      </c>
      <c r="I4379" s="19" t="s">
        <v>331</v>
      </c>
      <c r="O4379" s="19" t="s">
        <v>10771</v>
      </c>
      <c r="P4379" s="20"/>
      <c r="R4379" s="19">
        <v>4740</v>
      </c>
      <c r="S4379" s="19" t="str">
        <f>IF(COUNTIF($B$2:B4379,B4379)&gt;1,"重複","")</f>
        <v/>
      </c>
      <c r="T4379" s="19" t="s">
        <v>12418</v>
      </c>
    </row>
    <row r="4380" spans="1:20" s="19" customFormat="1" hidden="1">
      <c r="A4380" s="19">
        <v>720120058</v>
      </c>
      <c r="B4380" s="19">
        <v>20126650</v>
      </c>
      <c r="C4380" s="19" t="s">
        <v>3951</v>
      </c>
      <c r="D4380" s="19" t="s">
        <v>3952</v>
      </c>
      <c r="E4380" s="20">
        <v>41030</v>
      </c>
      <c r="F4380" s="20">
        <v>41364</v>
      </c>
      <c r="G4380" s="19" t="s">
        <v>75</v>
      </c>
      <c r="H4380" s="19" t="s">
        <v>43</v>
      </c>
      <c r="I4380" s="19" t="s">
        <v>3925</v>
      </c>
      <c r="O4380" s="19" t="s">
        <v>10771</v>
      </c>
      <c r="P4380" s="20"/>
      <c r="R4380" s="19">
        <v>6600</v>
      </c>
      <c r="S4380" s="19" t="str">
        <f>IF(COUNTIF($B$2:B4380,B4380)&gt;1,"重複","")</f>
        <v/>
      </c>
      <c r="T4380" s="19" t="s">
        <v>11124</v>
      </c>
    </row>
    <row r="4381" spans="1:20" s="19" customFormat="1" hidden="1">
      <c r="A4381" s="19">
        <v>720120059</v>
      </c>
      <c r="B4381" s="19">
        <v>20126669</v>
      </c>
      <c r="C4381" s="19" t="s">
        <v>3953</v>
      </c>
      <c r="D4381" s="19" t="s">
        <v>3954</v>
      </c>
      <c r="E4381" s="20">
        <v>41030</v>
      </c>
      <c r="F4381" s="20">
        <v>41364</v>
      </c>
      <c r="G4381" s="19" t="s">
        <v>75</v>
      </c>
      <c r="H4381" s="19" t="s">
        <v>43</v>
      </c>
      <c r="I4381" s="19" t="s">
        <v>661</v>
      </c>
      <c r="O4381" s="19" t="s">
        <v>10771</v>
      </c>
      <c r="P4381" s="20"/>
      <c r="R4381" s="19">
        <v>6100</v>
      </c>
      <c r="S4381" s="19" t="str">
        <f>IF(COUNTIF($B$2:B4381,B4381)&gt;1,"重複","")</f>
        <v/>
      </c>
      <c r="T4381" s="19" t="s">
        <v>11124</v>
      </c>
    </row>
    <row r="4382" spans="1:20" s="19" customFormat="1" hidden="1">
      <c r="A4382" s="19">
        <v>720120060</v>
      </c>
      <c r="B4382" s="19">
        <v>20126687</v>
      </c>
      <c r="C4382" s="19" t="s">
        <v>3926</v>
      </c>
      <c r="D4382" s="19" t="s">
        <v>3927</v>
      </c>
      <c r="E4382" s="20">
        <v>41052</v>
      </c>
      <c r="F4382" s="20">
        <v>41364</v>
      </c>
      <c r="G4382" s="19" t="s">
        <v>75</v>
      </c>
      <c r="H4382" s="19" t="s">
        <v>2660</v>
      </c>
      <c r="I4382" s="19" t="s">
        <v>2314</v>
      </c>
      <c r="O4382" s="19" t="s">
        <v>10769</v>
      </c>
      <c r="P4382" s="20"/>
      <c r="R4382" s="19">
        <v>6230</v>
      </c>
      <c r="S4382" s="19" t="str">
        <f>IF(COUNTIF($B$2:B4382,B4382)&gt;1,"重複","")</f>
        <v/>
      </c>
      <c r="T4382" s="19" t="s">
        <v>11124</v>
      </c>
    </row>
    <row r="4383" spans="1:20" s="19" customFormat="1" hidden="1">
      <c r="A4383" s="19">
        <v>720120061</v>
      </c>
      <c r="B4383" s="19">
        <v>20169386</v>
      </c>
      <c r="C4383" s="19" t="s">
        <v>575</v>
      </c>
      <c r="D4383" s="19" t="s">
        <v>576</v>
      </c>
      <c r="E4383" s="20">
        <v>42928</v>
      </c>
      <c r="F4383" s="20">
        <v>43190</v>
      </c>
      <c r="G4383" s="19" t="s">
        <v>75</v>
      </c>
      <c r="H4383" s="19" t="s">
        <v>578</v>
      </c>
      <c r="I4383" s="19" t="s">
        <v>577</v>
      </c>
      <c r="O4383" s="19" t="s">
        <v>11059</v>
      </c>
      <c r="P4383" s="20">
        <v>42928</v>
      </c>
      <c r="Q4383" s="19" t="s">
        <v>29</v>
      </c>
      <c r="R4383" s="19">
        <v>5230</v>
      </c>
      <c r="S4383" s="19" t="str">
        <f>IF(COUNTIF($B$2:B4383,B4383)&gt;1,"重複","")</f>
        <v/>
      </c>
      <c r="T4383" s="19" t="s">
        <v>11124</v>
      </c>
    </row>
    <row r="4384" spans="1:20" s="19" customFormat="1" hidden="1">
      <c r="A4384" s="19">
        <v>720120061</v>
      </c>
      <c r="B4384" s="19">
        <v>20126696</v>
      </c>
      <c r="C4384" s="19" t="s">
        <v>3656</v>
      </c>
      <c r="D4384" s="19" t="s">
        <v>3657</v>
      </c>
      <c r="E4384" s="20">
        <v>41052</v>
      </c>
      <c r="F4384" s="20">
        <v>41364</v>
      </c>
      <c r="G4384" s="19" t="s">
        <v>75</v>
      </c>
      <c r="H4384" s="19" t="s">
        <v>2660</v>
      </c>
      <c r="I4384" s="19" t="s">
        <v>2314</v>
      </c>
      <c r="O4384" s="19" t="s">
        <v>10769</v>
      </c>
      <c r="P4384" s="20">
        <v>41374</v>
      </c>
      <c r="Q4384" s="19" t="s">
        <v>29</v>
      </c>
      <c r="R4384" s="19">
        <v>4740</v>
      </c>
      <c r="S4384" s="19" t="str">
        <f>IF(COUNTIF($B$2:B4384,B4384)&gt;1,"重複","")</f>
        <v/>
      </c>
      <c r="T4384" s="19" t="s">
        <v>11124</v>
      </c>
    </row>
    <row r="4385" spans="1:20" s="19" customFormat="1" hidden="1">
      <c r="A4385" s="19">
        <v>720120062</v>
      </c>
      <c r="B4385" s="19">
        <v>20126701</v>
      </c>
      <c r="C4385" s="19" t="s">
        <v>3658</v>
      </c>
      <c r="D4385" s="19" t="s">
        <v>3659</v>
      </c>
      <c r="E4385" s="20">
        <v>41052</v>
      </c>
      <c r="F4385" s="20">
        <v>41364</v>
      </c>
      <c r="G4385" s="19" t="s">
        <v>75</v>
      </c>
      <c r="H4385" s="19" t="s">
        <v>2660</v>
      </c>
      <c r="I4385" s="19" t="s">
        <v>2314</v>
      </c>
      <c r="O4385" s="19" t="s">
        <v>10769</v>
      </c>
      <c r="P4385" s="20">
        <v>41374</v>
      </c>
      <c r="Q4385" s="19" t="s">
        <v>29</v>
      </c>
      <c r="R4385" s="19">
        <v>4190</v>
      </c>
      <c r="S4385" s="19" t="str">
        <f>IF(COUNTIF($B$2:B4385,B4385)&gt;1,"重複","")</f>
        <v/>
      </c>
      <c r="T4385" s="19" t="s">
        <v>11124</v>
      </c>
    </row>
    <row r="4386" spans="1:20" s="19" customFormat="1" hidden="1">
      <c r="A4386" s="19">
        <v>720120063</v>
      </c>
      <c r="B4386" s="19">
        <v>20126711</v>
      </c>
      <c r="C4386" s="19" t="s">
        <v>3928</v>
      </c>
      <c r="D4386" s="19" t="s">
        <v>3929</v>
      </c>
      <c r="E4386" s="20">
        <v>41052</v>
      </c>
      <c r="F4386" s="20">
        <v>41364</v>
      </c>
      <c r="G4386" s="19" t="s">
        <v>75</v>
      </c>
      <c r="H4386" s="19" t="s">
        <v>2660</v>
      </c>
      <c r="I4386" s="19" t="s">
        <v>2314</v>
      </c>
      <c r="O4386" s="19" t="s">
        <v>10769</v>
      </c>
      <c r="P4386" s="20"/>
      <c r="R4386" s="19">
        <v>6230</v>
      </c>
      <c r="S4386" s="19" t="str">
        <f>IF(COUNTIF($B$2:B4386,B4386)&gt;1,"重複","")</f>
        <v/>
      </c>
      <c r="T4386" s="19" t="s">
        <v>11124</v>
      </c>
    </row>
    <row r="4387" spans="1:20" s="19" customFormat="1" hidden="1">
      <c r="A4387" s="19">
        <v>720120064</v>
      </c>
      <c r="B4387" s="19">
        <v>20126720</v>
      </c>
      <c r="C4387" s="19" t="s">
        <v>3930</v>
      </c>
      <c r="D4387" s="19" t="s">
        <v>3931</v>
      </c>
      <c r="E4387" s="20">
        <v>41052</v>
      </c>
      <c r="F4387" s="20">
        <v>41364</v>
      </c>
      <c r="G4387" s="19" t="s">
        <v>75</v>
      </c>
      <c r="H4387" s="19" t="s">
        <v>2660</v>
      </c>
      <c r="I4387" s="19" t="s">
        <v>2314</v>
      </c>
      <c r="O4387" s="19" t="s">
        <v>10769</v>
      </c>
      <c r="P4387" s="20"/>
      <c r="R4387" s="19">
        <v>4740</v>
      </c>
      <c r="S4387" s="19" t="str">
        <f>IF(COUNTIF($B$2:B4387,B4387)&gt;1,"重複","")</f>
        <v/>
      </c>
      <c r="T4387" s="19" t="s">
        <v>11124</v>
      </c>
    </row>
    <row r="4388" spans="1:20" s="19" customFormat="1" hidden="1">
      <c r="A4388" s="19">
        <v>720120065</v>
      </c>
      <c r="B4388" s="19">
        <v>20126739</v>
      </c>
      <c r="C4388" s="19" t="s">
        <v>3660</v>
      </c>
      <c r="D4388" s="19" t="s">
        <v>3661</v>
      </c>
      <c r="E4388" s="20">
        <v>41052</v>
      </c>
      <c r="F4388" s="20">
        <v>41364</v>
      </c>
      <c r="G4388" s="19" t="s">
        <v>75</v>
      </c>
      <c r="H4388" s="19" t="s">
        <v>2660</v>
      </c>
      <c r="I4388" s="19" t="s">
        <v>2314</v>
      </c>
      <c r="O4388" s="19" t="s">
        <v>10769</v>
      </c>
      <c r="P4388" s="20">
        <v>41374</v>
      </c>
      <c r="Q4388" s="19" t="s">
        <v>29</v>
      </c>
      <c r="R4388" s="19">
        <v>4190</v>
      </c>
      <c r="S4388" s="19" t="str">
        <f>IF(COUNTIF($B$2:B4388,B4388)&gt;1,"重複","")</f>
        <v/>
      </c>
      <c r="T4388" s="19" t="s">
        <v>11124</v>
      </c>
    </row>
    <row r="4389" spans="1:20" s="19" customFormat="1" hidden="1">
      <c r="A4389" s="19">
        <v>720120066</v>
      </c>
      <c r="B4389" s="19">
        <v>20126748</v>
      </c>
      <c r="C4389" s="19" t="s">
        <v>3932</v>
      </c>
      <c r="D4389" s="19" t="s">
        <v>3933</v>
      </c>
      <c r="E4389" s="20">
        <v>41052</v>
      </c>
      <c r="F4389" s="20">
        <v>41364</v>
      </c>
      <c r="G4389" s="19" t="s">
        <v>75</v>
      </c>
      <c r="H4389" s="19" t="s">
        <v>2660</v>
      </c>
      <c r="I4389" s="19" t="s">
        <v>2314</v>
      </c>
      <c r="O4389" s="19" t="s">
        <v>10769</v>
      </c>
      <c r="P4389" s="20"/>
      <c r="R4389" s="19">
        <v>6230</v>
      </c>
      <c r="S4389" s="19" t="str">
        <f>IF(COUNTIF($B$2:B4389,B4389)&gt;1,"重複","")</f>
        <v/>
      </c>
      <c r="T4389" s="19" t="s">
        <v>11124</v>
      </c>
    </row>
    <row r="4390" spans="1:20" s="19" customFormat="1" hidden="1">
      <c r="A4390" s="19">
        <v>720120067</v>
      </c>
      <c r="B4390" s="19">
        <v>20126757</v>
      </c>
      <c r="C4390" s="19" t="s">
        <v>13878</v>
      </c>
      <c r="D4390" s="19" t="s">
        <v>13879</v>
      </c>
      <c r="E4390" s="20">
        <v>41030</v>
      </c>
      <c r="F4390" s="20">
        <v>41364</v>
      </c>
      <c r="G4390" s="19" t="s">
        <v>12416</v>
      </c>
      <c r="H4390" s="19" t="s">
        <v>2268</v>
      </c>
      <c r="O4390" s="19" t="s">
        <v>12064</v>
      </c>
      <c r="P4390" s="20"/>
      <c r="R4390" s="19">
        <v>0</v>
      </c>
      <c r="S4390" s="19" t="str">
        <f>IF(COUNTIF($B$2:B4390,B4390)&gt;1,"重複","")</f>
        <v/>
      </c>
      <c r="T4390" s="19" t="s">
        <v>12418</v>
      </c>
    </row>
    <row r="4391" spans="1:20" s="19" customFormat="1" hidden="1">
      <c r="A4391" s="19">
        <v>720120068</v>
      </c>
      <c r="B4391" s="19">
        <v>20126766</v>
      </c>
      <c r="C4391" s="19" t="s">
        <v>13880</v>
      </c>
      <c r="D4391" s="19" t="s">
        <v>13881</v>
      </c>
      <c r="E4391" s="20">
        <v>41030</v>
      </c>
      <c r="F4391" s="20">
        <v>41364</v>
      </c>
      <c r="G4391" s="19" t="s">
        <v>12416</v>
      </c>
      <c r="H4391" s="19" t="s">
        <v>2268</v>
      </c>
      <c r="O4391" s="19" t="s">
        <v>12064</v>
      </c>
      <c r="P4391" s="20"/>
      <c r="R4391" s="19">
        <v>0</v>
      </c>
      <c r="S4391" s="19" t="str">
        <f>IF(COUNTIF($B$2:B4391,B4391)&gt;1,"重複","")</f>
        <v/>
      </c>
      <c r="T4391" s="19" t="s">
        <v>12418</v>
      </c>
    </row>
    <row r="4392" spans="1:20" s="19" customFormat="1" hidden="1">
      <c r="A4392" s="19">
        <v>720120069</v>
      </c>
      <c r="B4392" s="19">
        <v>20126775</v>
      </c>
      <c r="C4392" s="19" t="s">
        <v>13882</v>
      </c>
      <c r="D4392" s="19" t="s">
        <v>13883</v>
      </c>
      <c r="E4392" s="20">
        <v>41030</v>
      </c>
      <c r="F4392" s="20">
        <v>41364</v>
      </c>
      <c r="G4392" s="19" t="s">
        <v>12416</v>
      </c>
      <c r="H4392" s="19" t="s">
        <v>2268</v>
      </c>
      <c r="O4392" s="19" t="s">
        <v>12064</v>
      </c>
      <c r="P4392" s="20"/>
      <c r="R4392" s="19">
        <v>0</v>
      </c>
      <c r="S4392" s="19" t="str">
        <f>IF(COUNTIF($B$2:B4392,B4392)&gt;1,"重複","")</f>
        <v/>
      </c>
      <c r="T4392" s="19" t="s">
        <v>12418</v>
      </c>
    </row>
    <row r="4393" spans="1:20" s="19" customFormat="1" hidden="1">
      <c r="A4393" s="19">
        <v>720120070</v>
      </c>
      <c r="B4393" s="19">
        <v>20127121</v>
      </c>
      <c r="C4393" s="19" t="s">
        <v>13884</v>
      </c>
      <c r="D4393" s="19" t="s">
        <v>13885</v>
      </c>
      <c r="E4393" s="20">
        <v>41022</v>
      </c>
      <c r="F4393" s="20">
        <v>41364</v>
      </c>
      <c r="G4393" s="19" t="s">
        <v>12416</v>
      </c>
      <c r="H4393" s="19" t="s">
        <v>43</v>
      </c>
      <c r="I4393" s="19" t="s">
        <v>3769</v>
      </c>
      <c r="O4393" s="19" t="s">
        <v>10771</v>
      </c>
      <c r="P4393" s="20"/>
      <c r="R4393" s="19">
        <v>0</v>
      </c>
      <c r="S4393" s="19" t="str">
        <f>IF(COUNTIF($B$2:B4393,B4393)&gt;1,"重複","")</f>
        <v/>
      </c>
      <c r="T4393" s="19" t="s">
        <v>12418</v>
      </c>
    </row>
    <row r="4394" spans="1:20" s="19" customFormat="1" hidden="1">
      <c r="A4394" s="19">
        <v>720120071</v>
      </c>
      <c r="B4394" s="19">
        <v>20127131</v>
      </c>
      <c r="C4394" s="19" t="s">
        <v>3590</v>
      </c>
      <c r="D4394" s="19" t="s">
        <v>3591</v>
      </c>
      <c r="E4394" s="20">
        <v>41022</v>
      </c>
      <c r="F4394" s="20">
        <v>41364</v>
      </c>
      <c r="G4394" s="19" t="s">
        <v>75</v>
      </c>
      <c r="H4394" s="19" t="s">
        <v>43</v>
      </c>
      <c r="I4394" s="19" t="s">
        <v>3769</v>
      </c>
      <c r="O4394" s="19" t="s">
        <v>10771</v>
      </c>
      <c r="P4394" s="20">
        <v>41395</v>
      </c>
      <c r="Q4394" s="19" t="s">
        <v>29</v>
      </c>
      <c r="R4394" s="19">
        <v>0</v>
      </c>
      <c r="S4394" s="19" t="str">
        <f>IF(COUNTIF($B$2:B4394,B4394)&gt;1,"重複","")</f>
        <v/>
      </c>
      <c r="T4394" s="19" t="s">
        <v>11124</v>
      </c>
    </row>
    <row r="4395" spans="1:20" s="19" customFormat="1" hidden="1">
      <c r="A4395" s="19">
        <v>720120072</v>
      </c>
      <c r="B4395" s="19">
        <v>20127140</v>
      </c>
      <c r="C4395" s="19" t="s">
        <v>13886</v>
      </c>
      <c r="D4395" s="19" t="s">
        <v>2048</v>
      </c>
      <c r="E4395" s="20">
        <v>41022</v>
      </c>
      <c r="F4395" s="20">
        <v>41364</v>
      </c>
      <c r="G4395" s="19" t="s">
        <v>12416</v>
      </c>
      <c r="H4395" s="19" t="s">
        <v>43</v>
      </c>
      <c r="I4395" s="19" t="s">
        <v>3769</v>
      </c>
      <c r="O4395" s="19" t="s">
        <v>10771</v>
      </c>
      <c r="P4395" s="20"/>
      <c r="R4395" s="19">
        <v>0</v>
      </c>
      <c r="S4395" s="19" t="str">
        <f>IF(COUNTIF($B$2:B4395,B4395)&gt;1,"重複","")</f>
        <v/>
      </c>
      <c r="T4395" s="19" t="s">
        <v>12418</v>
      </c>
    </row>
    <row r="4396" spans="1:20" s="19" customFormat="1" hidden="1">
      <c r="A4396" s="19">
        <v>720120074</v>
      </c>
      <c r="B4396" s="19">
        <v>20126678</v>
      </c>
      <c r="C4396" s="19" t="s">
        <v>3509</v>
      </c>
      <c r="D4396" s="19" t="s">
        <v>3510</v>
      </c>
      <c r="E4396" s="20">
        <v>41089</v>
      </c>
      <c r="F4396" s="20">
        <v>41364</v>
      </c>
      <c r="G4396" s="19" t="s">
        <v>75</v>
      </c>
      <c r="H4396" s="19" t="s">
        <v>76</v>
      </c>
      <c r="I4396" s="19" t="s">
        <v>1047</v>
      </c>
      <c r="O4396" s="19" t="s">
        <v>10776</v>
      </c>
      <c r="P4396" s="20">
        <v>41528</v>
      </c>
      <c r="Q4396" s="19" t="s">
        <v>29</v>
      </c>
      <c r="R4396" s="19">
        <v>5600</v>
      </c>
      <c r="S4396" s="19" t="str">
        <f>IF(COUNTIF($B$2:B4396,B4396)&gt;1,"重複","")</f>
        <v/>
      </c>
      <c r="T4396" s="19" t="s">
        <v>11124</v>
      </c>
    </row>
    <row r="4397" spans="1:20" s="19" customFormat="1" hidden="1">
      <c r="A4397" s="19">
        <v>720120075</v>
      </c>
      <c r="B4397" s="19">
        <v>20127381</v>
      </c>
      <c r="C4397" s="19" t="s">
        <v>3913</v>
      </c>
      <c r="D4397" s="19" t="s">
        <v>3914</v>
      </c>
      <c r="E4397" s="20">
        <v>41072</v>
      </c>
      <c r="F4397" s="20">
        <v>41364</v>
      </c>
      <c r="G4397" s="19" t="s">
        <v>75</v>
      </c>
      <c r="H4397" s="19" t="s">
        <v>33</v>
      </c>
      <c r="I4397" s="19" t="s">
        <v>3915</v>
      </c>
      <c r="O4397" s="19" t="s">
        <v>10770</v>
      </c>
      <c r="P4397" s="20"/>
      <c r="R4397" s="19">
        <v>6600</v>
      </c>
      <c r="S4397" s="19" t="str">
        <f>IF(COUNTIF($B$2:B4397,B4397)&gt;1,"重複","")</f>
        <v/>
      </c>
      <c r="T4397" s="19" t="s">
        <v>11124</v>
      </c>
    </row>
    <row r="4398" spans="1:20" s="19" customFormat="1" hidden="1">
      <c r="A4398" s="19">
        <v>720120076</v>
      </c>
      <c r="B4398" s="19">
        <v>20127390</v>
      </c>
      <c r="C4398" s="19" t="s">
        <v>3908</v>
      </c>
      <c r="D4398" s="19" t="s">
        <v>3909</v>
      </c>
      <c r="E4398" s="20">
        <v>41086</v>
      </c>
      <c r="F4398" s="20">
        <v>41364</v>
      </c>
      <c r="G4398" s="19" t="s">
        <v>75</v>
      </c>
      <c r="H4398" s="19" t="s">
        <v>33</v>
      </c>
      <c r="I4398" s="19" t="s">
        <v>3910</v>
      </c>
      <c r="O4398" s="19" t="s">
        <v>10770</v>
      </c>
      <c r="P4398" s="20"/>
      <c r="R4398" s="19">
        <v>6600</v>
      </c>
      <c r="S4398" s="19" t="str">
        <f>IF(COUNTIF($B$2:B4398,B4398)&gt;1,"重複","")</f>
        <v/>
      </c>
      <c r="T4398" s="19" t="s">
        <v>11124</v>
      </c>
    </row>
    <row r="4399" spans="1:20" s="19" customFormat="1" hidden="1">
      <c r="A4399" s="19">
        <v>720120077</v>
      </c>
      <c r="B4399" s="19">
        <v>20127405</v>
      </c>
      <c r="C4399" s="19" t="s">
        <v>3923</v>
      </c>
      <c r="D4399" s="19" t="s">
        <v>3924</v>
      </c>
      <c r="E4399" s="20">
        <v>41057</v>
      </c>
      <c r="F4399" s="20">
        <v>41364</v>
      </c>
      <c r="G4399" s="19" t="s">
        <v>75</v>
      </c>
      <c r="H4399" s="19" t="s">
        <v>43</v>
      </c>
      <c r="I4399" s="19" t="s">
        <v>3925</v>
      </c>
      <c r="O4399" s="19" t="s">
        <v>10771</v>
      </c>
      <c r="P4399" s="20"/>
      <c r="R4399" s="19">
        <v>6600</v>
      </c>
      <c r="S4399" s="19" t="str">
        <f>IF(COUNTIF($B$2:B4399,B4399)&gt;1,"重複","")</f>
        <v/>
      </c>
      <c r="T4399" s="19" t="s">
        <v>11124</v>
      </c>
    </row>
    <row r="4400" spans="1:20" s="19" customFormat="1" hidden="1">
      <c r="A4400" s="19">
        <v>720120080</v>
      </c>
      <c r="B4400" s="19">
        <v>20127441</v>
      </c>
      <c r="C4400" s="19" t="s">
        <v>13887</v>
      </c>
      <c r="D4400" s="19" t="s">
        <v>13888</v>
      </c>
      <c r="E4400" s="20">
        <v>41061</v>
      </c>
      <c r="F4400" s="20">
        <v>41364</v>
      </c>
      <c r="G4400" s="19" t="s">
        <v>12416</v>
      </c>
      <c r="H4400" s="19" t="s">
        <v>43</v>
      </c>
      <c r="I4400" s="19" t="s">
        <v>1413</v>
      </c>
      <c r="O4400" s="19" t="s">
        <v>10771</v>
      </c>
      <c r="P4400" s="20"/>
      <c r="R4400" s="19">
        <v>0</v>
      </c>
      <c r="S4400" s="19" t="str">
        <f>IF(COUNTIF($B$2:B4400,B4400)&gt;1,"重複","")</f>
        <v/>
      </c>
      <c r="T4400" s="19" t="s">
        <v>12418</v>
      </c>
    </row>
    <row r="4401" spans="1:20" s="19" customFormat="1" hidden="1">
      <c r="A4401" s="19">
        <v>720120081</v>
      </c>
      <c r="B4401" s="19">
        <v>20127451</v>
      </c>
      <c r="C4401" s="19" t="s">
        <v>13889</v>
      </c>
      <c r="D4401" s="19" t="s">
        <v>13890</v>
      </c>
      <c r="E4401" s="20">
        <v>41061</v>
      </c>
      <c r="F4401" s="20">
        <v>41364</v>
      </c>
      <c r="G4401" s="19" t="s">
        <v>12416</v>
      </c>
      <c r="H4401" s="19" t="s">
        <v>43</v>
      </c>
      <c r="I4401" s="19" t="s">
        <v>13779</v>
      </c>
      <c r="O4401" s="19" t="s">
        <v>10771</v>
      </c>
      <c r="P4401" s="20"/>
      <c r="R4401" s="19">
        <v>0</v>
      </c>
      <c r="S4401" s="19" t="str">
        <f>IF(COUNTIF($B$2:B4401,B4401)&gt;1,"重複","")</f>
        <v/>
      </c>
      <c r="T4401" s="19" t="s">
        <v>12418</v>
      </c>
    </row>
    <row r="4402" spans="1:20" s="19" customFormat="1" hidden="1">
      <c r="A4402" s="19">
        <v>720120082</v>
      </c>
      <c r="B4402" s="19">
        <v>20127460</v>
      </c>
      <c r="C4402" s="19" t="s">
        <v>1751</v>
      </c>
      <c r="D4402" s="19" t="s">
        <v>1752</v>
      </c>
      <c r="E4402" s="20">
        <v>41061</v>
      </c>
      <c r="F4402" s="20">
        <v>41364</v>
      </c>
      <c r="G4402" s="19" t="s">
        <v>75</v>
      </c>
      <c r="H4402" s="19" t="s">
        <v>43</v>
      </c>
      <c r="I4402" s="19" t="s">
        <v>1396</v>
      </c>
      <c r="O4402" s="19" t="s">
        <v>10771</v>
      </c>
      <c r="P4402" s="20">
        <v>44835</v>
      </c>
      <c r="Q4402" s="19" t="s">
        <v>29</v>
      </c>
      <c r="R4402" s="19">
        <v>5230</v>
      </c>
      <c r="S4402" s="19" t="str">
        <f>IF(COUNTIF($B$2:B4402,B4402)&gt;1,"重複","")</f>
        <v/>
      </c>
      <c r="T4402" s="19" t="s">
        <v>11124</v>
      </c>
    </row>
    <row r="4403" spans="1:20" s="19" customFormat="1" hidden="1">
      <c r="A4403" s="19">
        <v>720120083</v>
      </c>
      <c r="B4403" s="19">
        <v>20127479</v>
      </c>
      <c r="C4403" s="19" t="s">
        <v>1565</v>
      </c>
      <c r="D4403" s="19" t="s">
        <v>1566</v>
      </c>
      <c r="E4403" s="20">
        <v>41060</v>
      </c>
      <c r="F4403" s="20">
        <v>41364</v>
      </c>
      <c r="G4403" s="19" t="s">
        <v>75</v>
      </c>
      <c r="H4403" s="19" t="s">
        <v>43</v>
      </c>
      <c r="I4403" s="19" t="s">
        <v>2497</v>
      </c>
      <c r="O4403" s="19" t="s">
        <v>10771</v>
      </c>
      <c r="P4403" s="20">
        <v>41395</v>
      </c>
      <c r="Q4403" s="19" t="s">
        <v>29</v>
      </c>
      <c r="R4403" s="19">
        <v>6600</v>
      </c>
      <c r="S4403" s="19" t="str">
        <f>IF(COUNTIF($B$2:B4403,B4403)&gt;1,"重複","")</f>
        <v/>
      </c>
      <c r="T4403" s="19" t="s">
        <v>11124</v>
      </c>
    </row>
    <row r="4404" spans="1:20" s="19" customFormat="1" hidden="1">
      <c r="A4404" s="19">
        <v>720120084</v>
      </c>
      <c r="B4404" s="19">
        <v>20127530</v>
      </c>
      <c r="C4404" s="19" t="s">
        <v>3918</v>
      </c>
      <c r="D4404" s="19" t="s">
        <v>3919</v>
      </c>
      <c r="E4404" s="20">
        <v>41061</v>
      </c>
      <c r="F4404" s="20">
        <v>41152</v>
      </c>
      <c r="G4404" s="19" t="s">
        <v>75</v>
      </c>
      <c r="H4404" s="19" t="s">
        <v>43</v>
      </c>
      <c r="I4404" s="19" t="s">
        <v>3920</v>
      </c>
      <c r="O4404" s="19" t="s">
        <v>10771</v>
      </c>
      <c r="P4404" s="20"/>
      <c r="R4404" s="19">
        <v>5230</v>
      </c>
      <c r="S4404" s="19" t="str">
        <f>IF(COUNTIF($B$2:B4404,B4404)&gt;1,"重複","")</f>
        <v/>
      </c>
      <c r="T4404" s="19" t="s">
        <v>11124</v>
      </c>
    </row>
    <row r="4405" spans="1:20" s="22" customFormat="1" hidden="1">
      <c r="A4405" s="22">
        <v>720120085</v>
      </c>
      <c r="B4405" s="22">
        <v>20127594</v>
      </c>
      <c r="C4405" s="22" t="s">
        <v>674</v>
      </c>
      <c r="D4405" s="22" t="s">
        <v>675</v>
      </c>
      <c r="E4405" s="23">
        <v>44713</v>
      </c>
      <c r="F4405" s="23">
        <v>45016</v>
      </c>
      <c r="G4405" s="22" t="s">
        <v>75</v>
      </c>
      <c r="H4405" s="22" t="s">
        <v>43</v>
      </c>
      <c r="I4405" s="22" t="s">
        <v>150</v>
      </c>
      <c r="O4405" s="22" t="s">
        <v>10771</v>
      </c>
      <c r="P4405" s="24">
        <v>41395</v>
      </c>
      <c r="Q4405" s="22" t="s">
        <v>29</v>
      </c>
      <c r="R4405" s="22">
        <v>6230</v>
      </c>
      <c r="S4405" s="22" t="str">
        <f>IF(COUNTIF($B$2:B4405,B4405)&gt;1,"重複","")</f>
        <v/>
      </c>
      <c r="T4405" s="22" t="s">
        <v>10765</v>
      </c>
    </row>
    <row r="4406" spans="1:20" s="19" customFormat="1" hidden="1">
      <c r="A4406" s="19">
        <v>720120085</v>
      </c>
      <c r="B4406" s="19">
        <v>98567574</v>
      </c>
      <c r="C4406" s="19" t="s">
        <v>674</v>
      </c>
      <c r="D4406" s="19" t="s">
        <v>675</v>
      </c>
      <c r="E4406" s="20">
        <v>37712</v>
      </c>
      <c r="F4406" s="20">
        <v>38077</v>
      </c>
      <c r="G4406" s="19" t="s">
        <v>12416</v>
      </c>
      <c r="H4406" s="19" t="s">
        <v>43</v>
      </c>
      <c r="I4406" s="19" t="s">
        <v>13891</v>
      </c>
      <c r="O4406" s="19" t="s">
        <v>10771</v>
      </c>
      <c r="P4406" s="20"/>
      <c r="R4406" s="19">
        <v>0</v>
      </c>
      <c r="S4406" s="19" t="str">
        <f>IF(COUNTIF($B$2:B4406,B4406)&gt;1,"重複","")</f>
        <v/>
      </c>
      <c r="T4406" s="19" t="s">
        <v>12418</v>
      </c>
    </row>
    <row r="4407" spans="1:20" s="19" customFormat="1" hidden="1">
      <c r="A4407" s="19">
        <v>720120086</v>
      </c>
      <c r="B4407" s="19">
        <v>20127655</v>
      </c>
      <c r="C4407" s="19" t="s">
        <v>3885</v>
      </c>
      <c r="D4407" s="19" t="s">
        <v>3886</v>
      </c>
      <c r="E4407" s="20">
        <v>41103</v>
      </c>
      <c r="F4407" s="20">
        <v>41364</v>
      </c>
      <c r="G4407" s="19" t="s">
        <v>75</v>
      </c>
      <c r="H4407" s="19" t="s">
        <v>33</v>
      </c>
      <c r="I4407" s="19" t="s">
        <v>3887</v>
      </c>
      <c r="O4407" s="19" t="s">
        <v>10770</v>
      </c>
      <c r="P4407" s="20"/>
      <c r="R4407" s="19">
        <v>6600</v>
      </c>
      <c r="S4407" s="19" t="str">
        <f>IF(COUNTIF($B$2:B4407,B4407)&gt;1,"重複","")</f>
        <v/>
      </c>
      <c r="T4407" s="19" t="s">
        <v>11124</v>
      </c>
    </row>
    <row r="4408" spans="1:20" s="19" customFormat="1" hidden="1">
      <c r="A4408" s="19">
        <v>720120087</v>
      </c>
      <c r="B4408" s="19">
        <v>20127646</v>
      </c>
      <c r="C4408" s="19" t="s">
        <v>3878</v>
      </c>
      <c r="D4408" s="19" t="s">
        <v>3879</v>
      </c>
      <c r="E4408" s="20">
        <v>41122</v>
      </c>
      <c r="F4408" s="20">
        <v>41364</v>
      </c>
      <c r="G4408" s="19" t="s">
        <v>75</v>
      </c>
      <c r="H4408" s="19" t="s">
        <v>33</v>
      </c>
      <c r="I4408" s="19" t="s">
        <v>2239</v>
      </c>
      <c r="O4408" s="19" t="s">
        <v>10770</v>
      </c>
      <c r="P4408" s="20"/>
      <c r="R4408" s="19">
        <v>5600</v>
      </c>
      <c r="S4408" s="19" t="str">
        <f>IF(COUNTIF($B$2:B4408,B4408)&gt;1,"重複","")</f>
        <v/>
      </c>
      <c r="T4408" s="19" t="s">
        <v>11124</v>
      </c>
    </row>
    <row r="4409" spans="1:20" s="19" customFormat="1" hidden="1">
      <c r="A4409" s="19">
        <v>720120088</v>
      </c>
      <c r="B4409" s="19">
        <v>20127664</v>
      </c>
      <c r="C4409" s="19" t="s">
        <v>3880</v>
      </c>
      <c r="D4409" s="19" t="s">
        <v>3881</v>
      </c>
      <c r="E4409" s="20">
        <v>41122</v>
      </c>
      <c r="F4409" s="20">
        <v>41364</v>
      </c>
      <c r="G4409" s="19" t="s">
        <v>75</v>
      </c>
      <c r="H4409" s="19" t="s">
        <v>28</v>
      </c>
      <c r="I4409" s="19" t="s">
        <v>1813</v>
      </c>
      <c r="O4409" s="19" t="s">
        <v>10787</v>
      </c>
      <c r="P4409" s="20"/>
      <c r="R4409" s="19">
        <v>6100</v>
      </c>
      <c r="S4409" s="19" t="str">
        <f>IF(COUNTIF($B$2:B4409,B4409)&gt;1,"重複","")</f>
        <v/>
      </c>
      <c r="T4409" s="19" t="s">
        <v>11124</v>
      </c>
    </row>
    <row r="4410" spans="1:20" s="19" customFormat="1" hidden="1">
      <c r="A4410" s="19">
        <v>720120089</v>
      </c>
      <c r="B4410" s="19">
        <v>20128679</v>
      </c>
      <c r="C4410" s="19" t="s">
        <v>3882</v>
      </c>
      <c r="D4410" s="19" t="s">
        <v>3883</v>
      </c>
      <c r="E4410" s="20">
        <v>41122</v>
      </c>
      <c r="F4410" s="20">
        <v>41364</v>
      </c>
      <c r="G4410" s="19" t="s">
        <v>75</v>
      </c>
      <c r="H4410" s="19" t="s">
        <v>33</v>
      </c>
      <c r="I4410" s="19" t="s">
        <v>3884</v>
      </c>
      <c r="O4410" s="19" t="s">
        <v>10770</v>
      </c>
      <c r="P4410" s="20"/>
      <c r="R4410" s="19">
        <v>6600</v>
      </c>
      <c r="S4410" s="19" t="str">
        <f>IF(COUNTIF($B$2:B4410,B4410)&gt;1,"重複","")</f>
        <v/>
      </c>
      <c r="T4410" s="19" t="s">
        <v>11124</v>
      </c>
    </row>
    <row r="4411" spans="1:20" s="19" customFormat="1" hidden="1">
      <c r="A4411" s="19">
        <v>720120090</v>
      </c>
      <c r="B4411" s="19">
        <v>20128730</v>
      </c>
      <c r="C4411" s="19" t="s">
        <v>1414</v>
      </c>
      <c r="D4411" s="19" t="s">
        <v>1415</v>
      </c>
      <c r="E4411" s="20">
        <v>41365</v>
      </c>
      <c r="F4411" s="20">
        <v>41729</v>
      </c>
      <c r="G4411" s="19" t="s">
        <v>12416</v>
      </c>
      <c r="H4411" s="19" t="s">
        <v>43</v>
      </c>
      <c r="I4411" s="19" t="s">
        <v>2267</v>
      </c>
      <c r="O4411" s="19" t="s">
        <v>10771</v>
      </c>
      <c r="P4411" s="20"/>
      <c r="R4411" s="19">
        <v>0</v>
      </c>
      <c r="S4411" s="19" t="str">
        <f>IF(COUNTIF($B$2:B4411,B4411)&gt;1,"重複","")</f>
        <v/>
      </c>
      <c r="T4411" s="19" t="s">
        <v>12418</v>
      </c>
    </row>
    <row r="4412" spans="1:20" s="22" customFormat="1" hidden="1">
      <c r="A4412" s="22">
        <v>720120091</v>
      </c>
      <c r="B4412" s="22">
        <v>20128749</v>
      </c>
      <c r="C4412" s="22" t="s">
        <v>677</v>
      </c>
      <c r="D4412" s="22" t="s">
        <v>678</v>
      </c>
      <c r="E4412" s="23">
        <v>44652</v>
      </c>
      <c r="F4412" s="23">
        <v>45016</v>
      </c>
      <c r="G4412" s="22" t="s">
        <v>75</v>
      </c>
      <c r="H4412" s="22" t="s">
        <v>43</v>
      </c>
      <c r="I4412" s="22" t="s">
        <v>650</v>
      </c>
      <c r="O4412" s="22" t="s">
        <v>10771</v>
      </c>
      <c r="P4412" s="24">
        <v>41426</v>
      </c>
      <c r="Q4412" s="22">
        <v>1</v>
      </c>
      <c r="R4412" s="22">
        <v>5230</v>
      </c>
      <c r="S4412" s="22" t="str">
        <f>IF(COUNTIF($B$2:B4412,B4412)&gt;1,"重複","")</f>
        <v/>
      </c>
      <c r="T4412" s="22" t="s">
        <v>10765</v>
      </c>
    </row>
    <row r="4413" spans="1:20" s="19" customFormat="1" hidden="1">
      <c r="A4413" s="19">
        <v>720120092</v>
      </c>
      <c r="B4413" s="19">
        <v>20128758</v>
      </c>
      <c r="C4413" s="19" t="s">
        <v>3174</v>
      </c>
      <c r="D4413" s="19" t="s">
        <v>3175</v>
      </c>
      <c r="E4413" s="20">
        <v>41081</v>
      </c>
      <c r="F4413" s="20">
        <v>41364</v>
      </c>
      <c r="G4413" s="19" t="s">
        <v>75</v>
      </c>
      <c r="H4413" s="19" t="s">
        <v>43</v>
      </c>
      <c r="I4413" s="19" t="s">
        <v>650</v>
      </c>
      <c r="O4413" s="19" t="s">
        <v>10771</v>
      </c>
      <c r="P4413" s="20">
        <v>41426</v>
      </c>
      <c r="Q4413" s="19" t="s">
        <v>29</v>
      </c>
      <c r="R4413" s="19">
        <v>4190</v>
      </c>
      <c r="S4413" s="19" t="str">
        <f>IF(COUNTIF($B$2:B4413,B4413)&gt;1,"重複","")</f>
        <v/>
      </c>
      <c r="T4413" s="19" t="s">
        <v>11124</v>
      </c>
    </row>
    <row r="4414" spans="1:20" s="19" customFormat="1" hidden="1">
      <c r="A4414" s="19">
        <v>720120093</v>
      </c>
      <c r="B4414" s="19">
        <v>20128785</v>
      </c>
      <c r="C4414" s="19" t="s">
        <v>13892</v>
      </c>
      <c r="D4414" s="19" t="s">
        <v>13893</v>
      </c>
      <c r="E4414" s="20">
        <v>41091</v>
      </c>
      <c r="F4414" s="20">
        <v>41364</v>
      </c>
      <c r="G4414" s="19" t="s">
        <v>12416</v>
      </c>
      <c r="H4414" s="19" t="s">
        <v>2268</v>
      </c>
      <c r="O4414" s="19" t="s">
        <v>12064</v>
      </c>
      <c r="P4414" s="20"/>
      <c r="R4414" s="19">
        <v>0</v>
      </c>
      <c r="S4414" s="19" t="str">
        <f>IF(COUNTIF($B$2:B4414,B4414)&gt;1,"重複","")</f>
        <v/>
      </c>
      <c r="T4414" s="19" t="s">
        <v>12418</v>
      </c>
    </row>
    <row r="4415" spans="1:20" s="19" customFormat="1" hidden="1">
      <c r="A4415" s="19">
        <v>720120094</v>
      </c>
      <c r="B4415" s="19">
        <v>20128794</v>
      </c>
      <c r="C4415" s="19" t="s">
        <v>13894</v>
      </c>
      <c r="D4415" s="19" t="s">
        <v>13895</v>
      </c>
      <c r="E4415" s="20">
        <v>41091</v>
      </c>
      <c r="F4415" s="20">
        <v>41364</v>
      </c>
      <c r="G4415" s="19" t="s">
        <v>12416</v>
      </c>
      <c r="H4415" s="19" t="s">
        <v>2268</v>
      </c>
      <c r="O4415" s="19" t="s">
        <v>12064</v>
      </c>
      <c r="P4415" s="20"/>
      <c r="R4415" s="19">
        <v>0</v>
      </c>
      <c r="S4415" s="19" t="str">
        <f>IF(COUNTIF($B$2:B4415,B4415)&gt;1,"重複","")</f>
        <v/>
      </c>
      <c r="T4415" s="19" t="s">
        <v>12418</v>
      </c>
    </row>
    <row r="4416" spans="1:20" s="19" customFormat="1" hidden="1">
      <c r="A4416" s="19">
        <v>720120095</v>
      </c>
      <c r="B4416" s="19">
        <v>20128828</v>
      </c>
      <c r="C4416" s="19" t="s">
        <v>3899</v>
      </c>
      <c r="D4416" s="19" t="s">
        <v>3900</v>
      </c>
      <c r="E4416" s="20">
        <v>41091</v>
      </c>
      <c r="F4416" s="20">
        <v>41364</v>
      </c>
      <c r="G4416" s="19" t="s">
        <v>75</v>
      </c>
      <c r="H4416" s="19" t="s">
        <v>43</v>
      </c>
      <c r="I4416" s="19" t="s">
        <v>3901</v>
      </c>
      <c r="O4416" s="19" t="s">
        <v>10771</v>
      </c>
      <c r="P4416" s="20"/>
      <c r="R4416" s="19">
        <v>6600</v>
      </c>
      <c r="S4416" s="19" t="str">
        <f>IF(COUNTIF($B$2:B4416,B4416)&gt;1,"重複","")</f>
        <v/>
      </c>
      <c r="T4416" s="19" t="s">
        <v>11124</v>
      </c>
    </row>
    <row r="4417" spans="1:20" s="19" customFormat="1" hidden="1">
      <c r="A4417" s="19">
        <v>720120096</v>
      </c>
      <c r="B4417" s="19">
        <v>20128837</v>
      </c>
      <c r="C4417" s="19" t="s">
        <v>3902</v>
      </c>
      <c r="D4417" s="19" t="s">
        <v>3903</v>
      </c>
      <c r="E4417" s="20">
        <v>41091</v>
      </c>
      <c r="F4417" s="20">
        <v>41364</v>
      </c>
      <c r="G4417" s="19" t="s">
        <v>75</v>
      </c>
      <c r="H4417" s="19" t="s">
        <v>43</v>
      </c>
      <c r="I4417" s="19" t="s">
        <v>238</v>
      </c>
      <c r="O4417" s="19" t="s">
        <v>10771</v>
      </c>
      <c r="P4417" s="20"/>
      <c r="R4417" s="19">
        <v>6600</v>
      </c>
      <c r="S4417" s="19" t="str">
        <f>IF(COUNTIF($B$2:B4417,B4417)&gt;1,"重複","")</f>
        <v/>
      </c>
      <c r="T4417" s="19" t="s">
        <v>11124</v>
      </c>
    </row>
    <row r="4418" spans="1:20" s="19" customFormat="1" hidden="1">
      <c r="A4418" s="19">
        <v>720120097</v>
      </c>
      <c r="B4418" s="19">
        <v>20128846</v>
      </c>
      <c r="C4418" s="19" t="s">
        <v>3904</v>
      </c>
      <c r="D4418" s="19" t="s">
        <v>3905</v>
      </c>
      <c r="E4418" s="20">
        <v>41091</v>
      </c>
      <c r="F4418" s="20">
        <v>41364</v>
      </c>
      <c r="G4418" s="19" t="s">
        <v>75</v>
      </c>
      <c r="H4418" s="19" t="s">
        <v>43</v>
      </c>
      <c r="I4418" s="19" t="s">
        <v>589</v>
      </c>
      <c r="O4418" s="19" t="s">
        <v>10771</v>
      </c>
      <c r="P4418" s="20"/>
      <c r="R4418" s="19">
        <v>6600</v>
      </c>
      <c r="S4418" s="19" t="str">
        <f>IF(COUNTIF($B$2:B4418,B4418)&gt;1,"重複","")</f>
        <v/>
      </c>
      <c r="T4418" s="19" t="s">
        <v>11124</v>
      </c>
    </row>
    <row r="4419" spans="1:20" s="19" customFormat="1" hidden="1">
      <c r="A4419" s="19">
        <v>720120098</v>
      </c>
      <c r="B4419" s="19">
        <v>20128855</v>
      </c>
      <c r="C4419" s="19" t="s">
        <v>3906</v>
      </c>
      <c r="D4419" s="19" t="s">
        <v>3907</v>
      </c>
      <c r="E4419" s="20">
        <v>41091</v>
      </c>
      <c r="F4419" s="20">
        <v>41364</v>
      </c>
      <c r="G4419" s="19" t="s">
        <v>75</v>
      </c>
      <c r="H4419" s="19" t="s">
        <v>43</v>
      </c>
      <c r="I4419" s="19" t="s">
        <v>2826</v>
      </c>
      <c r="O4419" s="19" t="s">
        <v>10771</v>
      </c>
      <c r="P4419" s="20"/>
      <c r="R4419" s="19">
        <v>5730</v>
      </c>
      <c r="S4419" s="19" t="str">
        <f>IF(COUNTIF($B$2:B4419,B4419)&gt;1,"重複","")</f>
        <v/>
      </c>
      <c r="T4419" s="19" t="s">
        <v>11124</v>
      </c>
    </row>
    <row r="4420" spans="1:20" s="19" customFormat="1" hidden="1">
      <c r="A4420" s="19">
        <v>720120099</v>
      </c>
      <c r="B4420" s="19">
        <v>20128873</v>
      </c>
      <c r="C4420" s="19" t="s">
        <v>13896</v>
      </c>
      <c r="D4420" s="19" t="s">
        <v>13897</v>
      </c>
      <c r="E4420" s="20">
        <v>41131</v>
      </c>
      <c r="F4420" s="20">
        <v>41134</v>
      </c>
      <c r="G4420" s="19" t="s">
        <v>12416</v>
      </c>
      <c r="H4420" s="19" t="s">
        <v>28</v>
      </c>
      <c r="I4420" s="19" t="s">
        <v>13898</v>
      </c>
      <c r="O4420" s="19" t="s">
        <v>10787</v>
      </c>
      <c r="P4420" s="20"/>
      <c r="R4420" s="19">
        <v>0</v>
      </c>
      <c r="S4420" s="19" t="str">
        <f>IF(COUNTIF($B$2:B4420,B4420)&gt;1,"重複","")</f>
        <v/>
      </c>
      <c r="T4420" s="19" t="s">
        <v>12418</v>
      </c>
    </row>
    <row r="4421" spans="1:20" s="19" customFormat="1" hidden="1">
      <c r="A4421" s="19">
        <v>720120100</v>
      </c>
      <c r="B4421" s="19">
        <v>20128891</v>
      </c>
      <c r="C4421" s="19" t="s">
        <v>13899</v>
      </c>
      <c r="D4421" s="19" t="s">
        <v>13900</v>
      </c>
      <c r="E4421" s="20">
        <v>41091</v>
      </c>
      <c r="F4421" s="20">
        <v>41364</v>
      </c>
      <c r="G4421" s="19" t="s">
        <v>12416</v>
      </c>
      <c r="H4421" s="19" t="s">
        <v>43</v>
      </c>
      <c r="I4421" s="19" t="s">
        <v>3769</v>
      </c>
      <c r="O4421" s="19" t="s">
        <v>10771</v>
      </c>
      <c r="P4421" s="20"/>
      <c r="R4421" s="19">
        <v>0</v>
      </c>
      <c r="S4421" s="19" t="str">
        <f>IF(COUNTIF($B$2:B4421,B4421)&gt;1,"重複","")</f>
        <v/>
      </c>
      <c r="T4421" s="19" t="s">
        <v>12418</v>
      </c>
    </row>
    <row r="4422" spans="1:20" s="19" customFormat="1" hidden="1">
      <c r="A4422" s="19">
        <v>720120101</v>
      </c>
      <c r="B4422" s="19">
        <v>20128916</v>
      </c>
      <c r="C4422" s="19" t="s">
        <v>3198</v>
      </c>
      <c r="D4422" s="19" t="s">
        <v>3199</v>
      </c>
      <c r="E4422" s="20">
        <v>41096</v>
      </c>
      <c r="F4422" s="20">
        <v>41364</v>
      </c>
      <c r="G4422" s="19" t="s">
        <v>75</v>
      </c>
      <c r="H4422" s="19" t="s">
        <v>43</v>
      </c>
      <c r="I4422" s="19" t="s">
        <v>494</v>
      </c>
      <c r="O4422" s="19" t="s">
        <v>10771</v>
      </c>
      <c r="P4422" s="20">
        <v>41426</v>
      </c>
      <c r="Q4422" s="19" t="s">
        <v>29</v>
      </c>
      <c r="R4422" s="19">
        <v>6230</v>
      </c>
      <c r="S4422" s="19" t="str">
        <f>IF(COUNTIF($B$2:B4422,B4422)&gt;1,"重複","")</f>
        <v/>
      </c>
      <c r="T4422" s="19" t="s">
        <v>11124</v>
      </c>
    </row>
    <row r="4423" spans="1:20" s="19" customFormat="1" hidden="1">
      <c r="A4423" s="19">
        <v>720120103</v>
      </c>
      <c r="B4423" s="19">
        <v>20128925</v>
      </c>
      <c r="C4423" s="19" t="s">
        <v>13901</v>
      </c>
      <c r="D4423" s="19" t="s">
        <v>13902</v>
      </c>
      <c r="E4423" s="20">
        <v>41100</v>
      </c>
      <c r="F4423" s="20">
        <v>41364</v>
      </c>
      <c r="G4423" s="19" t="s">
        <v>12416</v>
      </c>
      <c r="H4423" s="19" t="s">
        <v>43</v>
      </c>
      <c r="I4423" s="19" t="s">
        <v>629</v>
      </c>
      <c r="O4423" s="19" t="s">
        <v>10771</v>
      </c>
      <c r="P4423" s="20"/>
      <c r="R4423" s="19">
        <v>0</v>
      </c>
      <c r="S4423" s="19" t="str">
        <f>IF(COUNTIF($B$2:B4423,B4423)&gt;1,"重複","")</f>
        <v/>
      </c>
      <c r="T4423" s="19" t="s">
        <v>12418</v>
      </c>
    </row>
    <row r="4424" spans="1:20" s="19" customFormat="1" hidden="1">
      <c r="A4424" s="19">
        <v>720120103</v>
      </c>
      <c r="B4424" s="19">
        <v>20128934</v>
      </c>
      <c r="C4424" s="19" t="s">
        <v>3141</v>
      </c>
      <c r="D4424" s="19" t="s">
        <v>3142</v>
      </c>
      <c r="E4424" s="20">
        <v>41097</v>
      </c>
      <c r="F4424" s="20">
        <v>41364</v>
      </c>
      <c r="G4424" s="19" t="s">
        <v>75</v>
      </c>
      <c r="H4424" s="19" t="s">
        <v>287</v>
      </c>
      <c r="I4424" s="19" t="s">
        <v>551</v>
      </c>
      <c r="O4424" s="19" t="s">
        <v>10800</v>
      </c>
      <c r="P4424" s="20">
        <v>43626</v>
      </c>
      <c r="Q4424" s="19" t="s">
        <v>29</v>
      </c>
      <c r="R4424" s="19">
        <v>8000</v>
      </c>
      <c r="S4424" s="19" t="str">
        <f>IF(COUNTIF($B$2:B4424,B4424)&gt;1,"重複","")</f>
        <v/>
      </c>
      <c r="T4424" s="19" t="s">
        <v>11124</v>
      </c>
    </row>
    <row r="4425" spans="1:20" s="19" customFormat="1" hidden="1">
      <c r="A4425" s="19">
        <v>720120105</v>
      </c>
      <c r="B4425" s="19">
        <v>20145768</v>
      </c>
      <c r="C4425" s="19" t="s">
        <v>2300</v>
      </c>
      <c r="D4425" s="19" t="s">
        <v>2301</v>
      </c>
      <c r="E4425" s="20">
        <v>41815</v>
      </c>
      <c r="F4425" s="20">
        <v>42094</v>
      </c>
      <c r="G4425" s="19" t="s">
        <v>75</v>
      </c>
      <c r="H4425" s="19" t="s">
        <v>94</v>
      </c>
      <c r="I4425" s="19" t="s">
        <v>1319</v>
      </c>
      <c r="O4425" s="19" t="s">
        <v>10768</v>
      </c>
      <c r="P4425" s="20">
        <v>41468</v>
      </c>
      <c r="Q4425" s="19" t="s">
        <v>29</v>
      </c>
      <c r="R4425" s="19">
        <v>5230</v>
      </c>
      <c r="S4425" s="19" t="str">
        <f>IF(COUNTIF($B$2:B4425,B4425)&gt;1,"重複","")</f>
        <v/>
      </c>
      <c r="T4425" s="19" t="s">
        <v>11124</v>
      </c>
    </row>
    <row r="4426" spans="1:20" s="19" customFormat="1" hidden="1">
      <c r="A4426" s="19">
        <v>720120105</v>
      </c>
      <c r="B4426" s="19">
        <v>20128952</v>
      </c>
      <c r="C4426" s="19" t="s">
        <v>2300</v>
      </c>
      <c r="D4426" s="19" t="s">
        <v>2301</v>
      </c>
      <c r="E4426" s="20">
        <v>41097</v>
      </c>
      <c r="F4426" s="20">
        <v>41364</v>
      </c>
      <c r="G4426" s="19" t="s">
        <v>75</v>
      </c>
      <c r="H4426" s="19" t="s">
        <v>2315</v>
      </c>
      <c r="I4426" s="19" t="s">
        <v>10953</v>
      </c>
      <c r="O4426" s="19" t="s">
        <v>10773</v>
      </c>
      <c r="P4426" s="20">
        <v>41468</v>
      </c>
      <c r="Q4426" s="19" t="s">
        <v>29</v>
      </c>
      <c r="R4426" s="19">
        <v>7000</v>
      </c>
      <c r="S4426" s="19" t="str">
        <f>IF(COUNTIF($B$2:B4426,B4426)&gt;1,"重複","")</f>
        <v/>
      </c>
      <c r="T4426" s="19" t="s">
        <v>11124</v>
      </c>
    </row>
    <row r="4427" spans="1:20" s="19" customFormat="1" hidden="1">
      <c r="A4427" s="19">
        <v>720120106</v>
      </c>
      <c r="B4427" s="19">
        <v>20128961</v>
      </c>
      <c r="C4427" s="19" t="s">
        <v>11373</v>
      </c>
      <c r="D4427" s="19" t="s">
        <v>11374</v>
      </c>
      <c r="E4427" s="20">
        <v>41097</v>
      </c>
      <c r="F4427" s="20">
        <v>41364</v>
      </c>
      <c r="G4427" s="19" t="s">
        <v>75</v>
      </c>
      <c r="H4427" s="19" t="s">
        <v>287</v>
      </c>
      <c r="I4427" s="19" t="s">
        <v>11375</v>
      </c>
      <c r="J4427" s="19" t="s">
        <v>11376</v>
      </c>
      <c r="O4427" s="19" t="s">
        <v>10800</v>
      </c>
      <c r="P4427" s="20">
        <v>44032</v>
      </c>
      <c r="Q4427" s="19" t="s">
        <v>29</v>
      </c>
      <c r="R4427" s="19">
        <v>7000</v>
      </c>
      <c r="S4427" s="19" t="str">
        <f>IF(COUNTIF($B$2:B4427,B4427)&gt;1,"重複","")</f>
        <v/>
      </c>
      <c r="T4427" s="19" t="s">
        <v>11124</v>
      </c>
    </row>
    <row r="4428" spans="1:20" s="19" customFormat="1" hidden="1">
      <c r="A4428" s="19">
        <v>720120107</v>
      </c>
      <c r="B4428" s="19">
        <v>20128971</v>
      </c>
      <c r="C4428" s="19" t="s">
        <v>11377</v>
      </c>
      <c r="D4428" s="19" t="s">
        <v>11378</v>
      </c>
      <c r="E4428" s="20">
        <v>41097</v>
      </c>
      <c r="F4428" s="20">
        <v>41364</v>
      </c>
      <c r="G4428" s="19" t="s">
        <v>75</v>
      </c>
      <c r="H4428" s="19" t="s">
        <v>287</v>
      </c>
      <c r="I4428" s="19" t="s">
        <v>11375</v>
      </c>
      <c r="O4428" s="19" t="s">
        <v>10800</v>
      </c>
      <c r="P4428" s="20">
        <v>44032</v>
      </c>
      <c r="Q4428" s="19" t="s">
        <v>29</v>
      </c>
      <c r="R4428" s="19">
        <v>7000</v>
      </c>
      <c r="S4428" s="19" t="str">
        <f>IF(COUNTIF($B$2:B4428,B4428)&gt;1,"重複","")</f>
        <v/>
      </c>
      <c r="T4428" s="19" t="s">
        <v>11124</v>
      </c>
    </row>
    <row r="4429" spans="1:20" s="19" customFormat="1" hidden="1">
      <c r="A4429" s="19">
        <v>720120108</v>
      </c>
      <c r="B4429" s="19">
        <v>20128980</v>
      </c>
      <c r="C4429" s="19" t="s">
        <v>10950</v>
      </c>
      <c r="D4429" s="19" t="s">
        <v>10951</v>
      </c>
      <c r="E4429" s="20">
        <v>41097</v>
      </c>
      <c r="F4429" s="20">
        <v>41364</v>
      </c>
      <c r="G4429" s="19" t="s">
        <v>75</v>
      </c>
      <c r="H4429" s="19" t="s">
        <v>287</v>
      </c>
      <c r="I4429" s="19" t="s">
        <v>10952</v>
      </c>
      <c r="O4429" s="19" t="s">
        <v>10800</v>
      </c>
      <c r="P4429" s="20">
        <v>41468</v>
      </c>
      <c r="Q4429" s="19" t="s">
        <v>29</v>
      </c>
      <c r="R4429" s="19">
        <v>7000</v>
      </c>
      <c r="S4429" s="19" t="str">
        <f>IF(COUNTIF($B$2:B4429,B4429)&gt;1,"重複","")</f>
        <v/>
      </c>
      <c r="T4429" s="19" t="s">
        <v>11124</v>
      </c>
    </row>
    <row r="4430" spans="1:20" s="19" customFormat="1" hidden="1">
      <c r="A4430" s="19">
        <v>720120109</v>
      </c>
      <c r="B4430" s="19">
        <v>20128999</v>
      </c>
      <c r="C4430" s="19" t="s">
        <v>3143</v>
      </c>
      <c r="D4430" s="19" t="s">
        <v>3144</v>
      </c>
      <c r="E4430" s="20">
        <v>41097</v>
      </c>
      <c r="F4430" s="20">
        <v>41364</v>
      </c>
      <c r="G4430" s="19" t="s">
        <v>75</v>
      </c>
      <c r="H4430" s="19" t="s">
        <v>2315</v>
      </c>
      <c r="I4430" s="19" t="s">
        <v>10952</v>
      </c>
      <c r="O4430" s="19" t="s">
        <v>10773</v>
      </c>
      <c r="P4430" s="20">
        <v>41468</v>
      </c>
      <c r="Q4430" s="19" t="s">
        <v>29</v>
      </c>
      <c r="R4430" s="19">
        <v>7000</v>
      </c>
      <c r="S4430" s="19" t="str">
        <f>IF(COUNTIF($B$2:B4430,B4430)&gt;1,"重複","")</f>
        <v/>
      </c>
      <c r="T4430" s="19" t="s">
        <v>11124</v>
      </c>
    </row>
    <row r="4431" spans="1:20" s="19" customFormat="1" hidden="1">
      <c r="A4431" s="19">
        <v>720120111</v>
      </c>
      <c r="B4431" s="19">
        <v>20129016</v>
      </c>
      <c r="C4431" s="19" t="s">
        <v>3145</v>
      </c>
      <c r="D4431" s="19" t="s">
        <v>3146</v>
      </c>
      <c r="E4431" s="20">
        <v>41097</v>
      </c>
      <c r="F4431" s="20">
        <v>41364</v>
      </c>
      <c r="G4431" s="19" t="s">
        <v>75</v>
      </c>
      <c r="H4431" s="19" t="s">
        <v>287</v>
      </c>
      <c r="I4431" s="19" t="s">
        <v>525</v>
      </c>
      <c r="O4431" s="19" t="s">
        <v>10800</v>
      </c>
      <c r="P4431" s="20">
        <v>41468</v>
      </c>
      <c r="Q4431" s="19" t="s">
        <v>29</v>
      </c>
      <c r="R4431" s="19">
        <v>7000</v>
      </c>
      <c r="S4431" s="19" t="str">
        <f>IF(COUNTIF($B$2:B4431,B4431)&gt;1,"重複","")</f>
        <v/>
      </c>
      <c r="T4431" s="19" t="s">
        <v>11124</v>
      </c>
    </row>
    <row r="4432" spans="1:20" s="19" customFormat="1" hidden="1">
      <c r="A4432" s="19">
        <v>720120112</v>
      </c>
      <c r="B4432" s="19">
        <v>20129025</v>
      </c>
      <c r="C4432" s="19" t="s">
        <v>3147</v>
      </c>
      <c r="D4432" s="19" t="s">
        <v>3148</v>
      </c>
      <c r="E4432" s="20">
        <v>41097</v>
      </c>
      <c r="F4432" s="20">
        <v>41364</v>
      </c>
      <c r="G4432" s="19" t="s">
        <v>75</v>
      </c>
      <c r="H4432" s="19" t="s">
        <v>2315</v>
      </c>
      <c r="I4432" s="19" t="s">
        <v>10949</v>
      </c>
      <c r="O4432" s="19" t="s">
        <v>10773</v>
      </c>
      <c r="P4432" s="20">
        <v>41468</v>
      </c>
      <c r="Q4432" s="19" t="s">
        <v>29</v>
      </c>
      <c r="R4432" s="19">
        <v>7000</v>
      </c>
      <c r="S4432" s="19" t="str">
        <f>IF(COUNTIF($B$2:B4432,B4432)&gt;1,"重複","")</f>
        <v/>
      </c>
      <c r="T4432" s="19" t="s">
        <v>11124</v>
      </c>
    </row>
    <row r="4433" spans="1:20" s="19" customFormat="1" hidden="1">
      <c r="A4433" s="19">
        <v>720120114</v>
      </c>
      <c r="B4433" s="19">
        <v>20129071</v>
      </c>
      <c r="C4433" s="19" t="s">
        <v>3873</v>
      </c>
      <c r="D4433" s="19" t="s">
        <v>3874</v>
      </c>
      <c r="E4433" s="20">
        <v>41131</v>
      </c>
      <c r="F4433" s="20">
        <v>41364</v>
      </c>
      <c r="G4433" s="19" t="s">
        <v>75</v>
      </c>
      <c r="H4433" s="19" t="s">
        <v>76</v>
      </c>
      <c r="I4433" s="19" t="s">
        <v>988</v>
      </c>
      <c r="O4433" s="19" t="s">
        <v>10776</v>
      </c>
      <c r="P4433" s="20"/>
      <c r="R4433" s="19">
        <v>6100</v>
      </c>
      <c r="S4433" s="19" t="str">
        <f>IF(COUNTIF($B$2:B4433,B4433)&gt;1,"重複","")</f>
        <v/>
      </c>
      <c r="T4433" s="19" t="s">
        <v>11124</v>
      </c>
    </row>
    <row r="4434" spans="1:20" s="19" customFormat="1" hidden="1">
      <c r="A4434" s="19">
        <v>720120115</v>
      </c>
      <c r="B4434" s="19">
        <v>20129080</v>
      </c>
      <c r="C4434" s="19" t="s">
        <v>3866</v>
      </c>
      <c r="D4434" s="19" t="s">
        <v>3867</v>
      </c>
      <c r="E4434" s="20">
        <v>41146</v>
      </c>
      <c r="F4434" s="20">
        <v>41364</v>
      </c>
      <c r="G4434" s="19" t="s">
        <v>75</v>
      </c>
      <c r="H4434" s="19" t="s">
        <v>28</v>
      </c>
      <c r="I4434" s="19" t="s">
        <v>2762</v>
      </c>
      <c r="O4434" s="19" t="s">
        <v>10787</v>
      </c>
      <c r="P4434" s="20"/>
      <c r="R4434" s="19">
        <v>6600</v>
      </c>
      <c r="S4434" s="19" t="str">
        <f>IF(COUNTIF($B$2:B4434,B4434)&gt;1,"重複","")</f>
        <v/>
      </c>
      <c r="T4434" s="19" t="s">
        <v>11124</v>
      </c>
    </row>
    <row r="4435" spans="1:20" s="19" customFormat="1" hidden="1">
      <c r="A4435" s="19">
        <v>720120116</v>
      </c>
      <c r="B4435" s="19">
        <v>20129113</v>
      </c>
      <c r="C4435" s="19" t="s">
        <v>3583</v>
      </c>
      <c r="D4435" s="19" t="s">
        <v>3584</v>
      </c>
      <c r="E4435" s="20">
        <v>41117</v>
      </c>
      <c r="F4435" s="20">
        <v>41364</v>
      </c>
      <c r="G4435" s="19" t="s">
        <v>75</v>
      </c>
      <c r="H4435" s="19" t="s">
        <v>43</v>
      </c>
      <c r="I4435" s="19" t="s">
        <v>463</v>
      </c>
      <c r="O4435" s="19" t="s">
        <v>10771</v>
      </c>
      <c r="P4435" s="20">
        <v>41407</v>
      </c>
      <c r="Q4435" s="19" t="s">
        <v>29</v>
      </c>
      <c r="R4435" s="19">
        <v>5230</v>
      </c>
      <c r="S4435" s="19" t="str">
        <f>IF(COUNTIF($B$2:B4435,B4435)&gt;1,"重複","")</f>
        <v/>
      </c>
      <c r="T4435" s="19" t="s">
        <v>11124</v>
      </c>
    </row>
    <row r="4436" spans="1:20" s="19" customFormat="1" hidden="1">
      <c r="A4436" s="19">
        <v>720120117</v>
      </c>
      <c r="B4436" s="19">
        <v>20129141</v>
      </c>
      <c r="C4436" s="19" t="s">
        <v>3343</v>
      </c>
      <c r="D4436" s="19" t="s">
        <v>3344</v>
      </c>
      <c r="E4436" s="20">
        <v>41122</v>
      </c>
      <c r="F4436" s="20">
        <v>41364</v>
      </c>
      <c r="G4436" s="19" t="s">
        <v>75</v>
      </c>
      <c r="H4436" s="19" t="s">
        <v>43</v>
      </c>
      <c r="I4436" s="19" t="s">
        <v>2034</v>
      </c>
      <c r="O4436" s="19" t="s">
        <v>10771</v>
      </c>
      <c r="P4436" s="20">
        <v>41365</v>
      </c>
      <c r="Q4436" s="19" t="s">
        <v>29</v>
      </c>
      <c r="R4436" s="19">
        <v>5730</v>
      </c>
      <c r="S4436" s="19" t="str">
        <f>IF(COUNTIF($B$2:B4436,B4436)&gt;1,"重複","")</f>
        <v/>
      </c>
      <c r="T4436" s="19" t="s">
        <v>11124</v>
      </c>
    </row>
    <row r="4437" spans="1:20" s="19" customFormat="1" hidden="1">
      <c r="A4437" s="19">
        <v>720120118</v>
      </c>
      <c r="B4437" s="19">
        <v>20129150</v>
      </c>
      <c r="C4437" s="19" t="s">
        <v>3854</v>
      </c>
      <c r="D4437" s="19" t="s">
        <v>3855</v>
      </c>
      <c r="E4437" s="20">
        <v>41177</v>
      </c>
      <c r="F4437" s="20">
        <v>41364</v>
      </c>
      <c r="G4437" s="19" t="s">
        <v>75</v>
      </c>
      <c r="H4437" s="19" t="s">
        <v>76</v>
      </c>
      <c r="I4437" s="19" t="s">
        <v>3856</v>
      </c>
      <c r="O4437" s="19" t="s">
        <v>10776</v>
      </c>
      <c r="P4437" s="20"/>
      <c r="R4437" s="19">
        <v>6600</v>
      </c>
      <c r="S4437" s="19" t="str">
        <f>IF(COUNTIF($B$2:B4437,B4437)&gt;1,"重複","")</f>
        <v/>
      </c>
      <c r="T4437" s="19" t="s">
        <v>11124</v>
      </c>
    </row>
    <row r="4438" spans="1:20" s="19" customFormat="1" hidden="1">
      <c r="A4438" s="19">
        <v>720120119</v>
      </c>
      <c r="B4438" s="19">
        <v>20129169</v>
      </c>
      <c r="C4438" s="19" t="s">
        <v>2279</v>
      </c>
      <c r="D4438" s="19" t="s">
        <v>2280</v>
      </c>
      <c r="E4438" s="20">
        <v>41175</v>
      </c>
      <c r="F4438" s="20">
        <v>41364</v>
      </c>
      <c r="G4438" s="19" t="s">
        <v>75</v>
      </c>
      <c r="H4438" s="19" t="s">
        <v>28</v>
      </c>
      <c r="I4438" s="19" t="s">
        <v>2281</v>
      </c>
      <c r="O4438" s="19" t="s">
        <v>10787</v>
      </c>
      <c r="P4438" s="20">
        <v>42611</v>
      </c>
      <c r="Q4438" s="19" t="s">
        <v>29</v>
      </c>
      <c r="R4438" s="19">
        <v>6600</v>
      </c>
      <c r="S4438" s="19" t="str">
        <f>IF(COUNTIF($B$2:B4438,B4438)&gt;1,"重複","")</f>
        <v/>
      </c>
      <c r="T4438" s="19" t="s">
        <v>11124</v>
      </c>
    </row>
    <row r="4439" spans="1:20" s="19" customFormat="1" hidden="1">
      <c r="A4439" s="19">
        <v>720120120</v>
      </c>
      <c r="B4439" s="19">
        <v>20129178</v>
      </c>
      <c r="C4439" s="19" t="s">
        <v>1806</v>
      </c>
      <c r="D4439" s="19" t="s">
        <v>1807</v>
      </c>
      <c r="E4439" s="20">
        <v>44652</v>
      </c>
      <c r="F4439" s="20">
        <v>45016</v>
      </c>
      <c r="G4439" s="19" t="s">
        <v>75</v>
      </c>
      <c r="H4439" s="19" t="s">
        <v>28</v>
      </c>
      <c r="I4439" s="19" t="s">
        <v>2762</v>
      </c>
      <c r="O4439" s="19" t="s">
        <v>10787</v>
      </c>
      <c r="P4439" s="21">
        <v>44652</v>
      </c>
      <c r="Q4439" s="19" t="s">
        <v>29</v>
      </c>
      <c r="R4439" s="19">
        <v>6600</v>
      </c>
      <c r="S4439" s="19" t="str">
        <f>IF(COUNTIF($B$2:B4439,B4439)&gt;1,"重複","")</f>
        <v/>
      </c>
      <c r="T4439" s="19" t="s">
        <v>11124</v>
      </c>
    </row>
    <row r="4440" spans="1:20" s="19" customFormat="1" hidden="1">
      <c r="A4440" s="19">
        <v>720120121</v>
      </c>
      <c r="B4440" s="19">
        <v>20129187</v>
      </c>
      <c r="C4440" s="19" t="s">
        <v>3857</v>
      </c>
      <c r="D4440" s="19" t="s">
        <v>3858</v>
      </c>
      <c r="E4440" s="20">
        <v>41175</v>
      </c>
      <c r="F4440" s="20">
        <v>41364</v>
      </c>
      <c r="G4440" s="19" t="s">
        <v>75</v>
      </c>
      <c r="H4440" s="19" t="s">
        <v>28</v>
      </c>
      <c r="I4440" s="19" t="s">
        <v>3859</v>
      </c>
      <c r="O4440" s="19" t="s">
        <v>10787</v>
      </c>
      <c r="P4440" s="20"/>
      <c r="R4440" s="19">
        <v>6100</v>
      </c>
      <c r="S4440" s="19" t="str">
        <f>IF(COUNTIF($B$2:B4440,B4440)&gt;1,"重複","")</f>
        <v/>
      </c>
      <c r="T4440" s="19" t="s">
        <v>11124</v>
      </c>
    </row>
    <row r="4441" spans="1:20" s="19" customFormat="1" hidden="1">
      <c r="A4441" s="19">
        <v>720120123</v>
      </c>
      <c r="B4441" s="19">
        <v>20129201</v>
      </c>
      <c r="C4441" s="19" t="s">
        <v>3518</v>
      </c>
      <c r="D4441" s="19" t="s">
        <v>3519</v>
      </c>
      <c r="E4441" s="20">
        <v>41162</v>
      </c>
      <c r="F4441" s="20">
        <v>41364</v>
      </c>
      <c r="G4441" s="19" t="s">
        <v>12416</v>
      </c>
      <c r="H4441" s="19" t="s">
        <v>76</v>
      </c>
      <c r="I4441" s="19" t="s">
        <v>2533</v>
      </c>
      <c r="O4441" s="19" t="s">
        <v>10776</v>
      </c>
      <c r="P4441" s="20"/>
      <c r="S4441" s="19" t="str">
        <f>IF(COUNTIF($B$2:B4441,B4441)&gt;1,"重複","")</f>
        <v/>
      </c>
      <c r="T4441" s="19" t="s">
        <v>12418</v>
      </c>
    </row>
    <row r="4442" spans="1:20" s="19" customFormat="1" hidden="1">
      <c r="A4442" s="19">
        <v>720120123</v>
      </c>
      <c r="B4442" s="19">
        <v>20130321</v>
      </c>
      <c r="C4442" s="19" t="s">
        <v>3518</v>
      </c>
      <c r="D4442" s="19" t="s">
        <v>3519</v>
      </c>
      <c r="E4442" s="20">
        <v>41259</v>
      </c>
      <c r="F4442" s="20">
        <v>41364</v>
      </c>
      <c r="G4442" s="19" t="s">
        <v>75</v>
      </c>
      <c r="H4442" s="19" t="s">
        <v>28</v>
      </c>
      <c r="I4442" s="19" t="s">
        <v>3520</v>
      </c>
      <c r="O4442" s="19" t="s">
        <v>10787</v>
      </c>
      <c r="P4442" s="20">
        <v>41519</v>
      </c>
      <c r="Q4442" s="19" t="s">
        <v>29</v>
      </c>
      <c r="R4442" s="19">
        <v>5600</v>
      </c>
      <c r="S4442" s="19" t="str">
        <f>IF(COUNTIF($B$2:B4442,B4442)&gt;1,"重複","")</f>
        <v/>
      </c>
      <c r="T4442" s="19" t="s">
        <v>11124</v>
      </c>
    </row>
    <row r="4443" spans="1:20" s="19" customFormat="1" hidden="1">
      <c r="A4443" s="19">
        <v>720120124</v>
      </c>
      <c r="B4443" s="19">
        <v>20129211</v>
      </c>
      <c r="C4443" s="19" t="s">
        <v>3050</v>
      </c>
      <c r="D4443" s="19" t="s">
        <v>3051</v>
      </c>
      <c r="E4443" s="20">
        <v>41185</v>
      </c>
      <c r="F4443" s="20">
        <v>41364</v>
      </c>
      <c r="G4443" s="19" t="s">
        <v>75</v>
      </c>
      <c r="H4443" s="19" t="s">
        <v>94</v>
      </c>
      <c r="I4443" s="19" t="s">
        <v>3052</v>
      </c>
      <c r="O4443" s="19" t="s">
        <v>10768</v>
      </c>
      <c r="P4443" s="20">
        <v>41914</v>
      </c>
      <c r="Q4443" s="19" t="s">
        <v>29</v>
      </c>
      <c r="R4443" s="19">
        <v>5230</v>
      </c>
      <c r="S4443" s="19" t="str">
        <f>IF(COUNTIF($B$2:B4443,B4443)&gt;1,"重複","")</f>
        <v/>
      </c>
      <c r="T4443" s="19" t="s">
        <v>11124</v>
      </c>
    </row>
    <row r="4444" spans="1:20" s="19" customFormat="1" hidden="1">
      <c r="A4444" s="19">
        <v>720120125</v>
      </c>
      <c r="B4444" s="19">
        <v>20129220</v>
      </c>
      <c r="C4444" s="19" t="s">
        <v>3814</v>
      </c>
      <c r="D4444" s="19" t="s">
        <v>3815</v>
      </c>
      <c r="E4444" s="20">
        <v>41185</v>
      </c>
      <c r="F4444" s="20">
        <v>41364</v>
      </c>
      <c r="G4444" s="19" t="s">
        <v>75</v>
      </c>
      <c r="H4444" s="19" t="s">
        <v>94</v>
      </c>
      <c r="I4444" s="19" t="s">
        <v>1153</v>
      </c>
      <c r="O4444" s="19" t="s">
        <v>10768</v>
      </c>
      <c r="P4444" s="20"/>
      <c r="R4444" s="19">
        <v>6600</v>
      </c>
      <c r="S4444" s="19" t="str">
        <f>IF(COUNTIF($B$2:B4444,B4444)&gt;1,"重複","")</f>
        <v/>
      </c>
      <c r="T4444" s="19" t="s">
        <v>11124</v>
      </c>
    </row>
    <row r="4445" spans="1:20" s="19" customFormat="1" hidden="1">
      <c r="A4445" s="19">
        <v>720120126</v>
      </c>
      <c r="B4445" s="19">
        <v>20129239</v>
      </c>
      <c r="C4445" s="19" t="s">
        <v>185</v>
      </c>
      <c r="D4445" s="19" t="s">
        <v>186</v>
      </c>
      <c r="E4445" s="20">
        <v>41185</v>
      </c>
      <c r="F4445" s="20">
        <v>41364</v>
      </c>
      <c r="G4445" s="19" t="s">
        <v>12416</v>
      </c>
      <c r="H4445" s="19" t="s">
        <v>94</v>
      </c>
      <c r="I4445" s="19" t="s">
        <v>4426</v>
      </c>
      <c r="O4445" s="19" t="s">
        <v>10768</v>
      </c>
      <c r="P4445" s="20">
        <v>44105</v>
      </c>
      <c r="R4445" s="19">
        <v>4740</v>
      </c>
      <c r="S4445" s="19" t="str">
        <f>IF(COUNTIF($B$2:B4445,B4445)&gt;1,"重複","")</f>
        <v/>
      </c>
      <c r="T4445" s="19" t="s">
        <v>12418</v>
      </c>
    </row>
    <row r="4446" spans="1:20" s="19" customFormat="1" hidden="1">
      <c r="A4446" s="19">
        <v>720120126</v>
      </c>
      <c r="B4446" s="19">
        <v>20145908</v>
      </c>
      <c r="C4446" s="19" t="s">
        <v>185</v>
      </c>
      <c r="D4446" s="19" t="s">
        <v>186</v>
      </c>
      <c r="E4446" s="20">
        <v>41832</v>
      </c>
      <c r="F4446" s="20">
        <v>42094</v>
      </c>
      <c r="G4446" s="19" t="s">
        <v>75</v>
      </c>
      <c r="H4446" s="19" t="s">
        <v>287</v>
      </c>
      <c r="I4446" s="19" t="s">
        <v>10983</v>
      </c>
      <c r="O4446" s="19" t="s">
        <v>10800</v>
      </c>
      <c r="P4446" s="20">
        <v>41832</v>
      </c>
      <c r="Q4446" s="19" t="s">
        <v>29</v>
      </c>
      <c r="R4446" s="19">
        <v>7000</v>
      </c>
      <c r="S4446" s="19" t="str">
        <f>IF(COUNTIF($B$2:B4446,B4446)&gt;1,"重複","")</f>
        <v/>
      </c>
      <c r="T4446" s="19" t="s">
        <v>11124</v>
      </c>
    </row>
    <row r="4447" spans="1:20" s="19" customFormat="1" hidden="1">
      <c r="A4447" s="19">
        <v>720120127</v>
      </c>
      <c r="B4447" s="19">
        <v>20129248</v>
      </c>
      <c r="C4447" s="19" t="s">
        <v>13903</v>
      </c>
      <c r="D4447" s="19" t="s">
        <v>13904</v>
      </c>
      <c r="E4447" s="20">
        <v>41155</v>
      </c>
      <c r="F4447" s="20">
        <v>41364</v>
      </c>
      <c r="G4447" s="19" t="s">
        <v>12416</v>
      </c>
      <c r="H4447" s="19" t="s">
        <v>28</v>
      </c>
      <c r="I4447" s="19" t="s">
        <v>3151</v>
      </c>
      <c r="O4447" s="19" t="s">
        <v>10787</v>
      </c>
      <c r="P4447" s="20"/>
      <c r="S4447" s="19" t="str">
        <f>IF(COUNTIF($B$2:B4447,B4447)&gt;1,"重複","")</f>
        <v/>
      </c>
      <c r="T4447" s="19" t="s">
        <v>12418</v>
      </c>
    </row>
    <row r="4448" spans="1:20" s="19" customFormat="1" hidden="1">
      <c r="A4448" s="19">
        <v>720120128</v>
      </c>
      <c r="B4448" s="19">
        <v>20129257</v>
      </c>
      <c r="C4448" s="19" t="s">
        <v>13905</v>
      </c>
      <c r="D4448" s="19" t="s">
        <v>13906</v>
      </c>
      <c r="E4448" s="20">
        <v>41155</v>
      </c>
      <c r="F4448" s="20">
        <v>41364</v>
      </c>
      <c r="G4448" s="19" t="s">
        <v>12416</v>
      </c>
      <c r="H4448" s="19" t="s">
        <v>28</v>
      </c>
      <c r="I4448" s="19" t="s">
        <v>3151</v>
      </c>
      <c r="O4448" s="19" t="s">
        <v>10787</v>
      </c>
      <c r="P4448" s="20"/>
      <c r="S4448" s="19" t="str">
        <f>IF(COUNTIF($B$2:B4448,B4448)&gt;1,"重複","")</f>
        <v/>
      </c>
      <c r="T4448" s="19" t="s">
        <v>12418</v>
      </c>
    </row>
    <row r="4449" spans="1:20" s="19" customFormat="1" hidden="1">
      <c r="A4449" s="19">
        <v>720120129</v>
      </c>
      <c r="B4449" s="19">
        <v>20129266</v>
      </c>
      <c r="C4449" s="19" t="s">
        <v>13907</v>
      </c>
      <c r="D4449" s="19" t="s">
        <v>13908</v>
      </c>
      <c r="E4449" s="20">
        <v>41155</v>
      </c>
      <c r="F4449" s="20">
        <v>41364</v>
      </c>
      <c r="G4449" s="19" t="s">
        <v>12416</v>
      </c>
      <c r="H4449" s="19" t="s">
        <v>28</v>
      </c>
      <c r="I4449" s="19" t="s">
        <v>3151</v>
      </c>
      <c r="O4449" s="19" t="s">
        <v>10787</v>
      </c>
      <c r="P4449" s="20"/>
      <c r="S4449" s="19" t="str">
        <f>IF(COUNTIF($B$2:B4449,B4449)&gt;1,"重複","")</f>
        <v/>
      </c>
      <c r="T4449" s="19" t="s">
        <v>12418</v>
      </c>
    </row>
    <row r="4450" spans="1:20" s="19" customFormat="1" hidden="1">
      <c r="A4450" s="19">
        <v>720120130</v>
      </c>
      <c r="B4450" s="19">
        <v>20129275</v>
      </c>
      <c r="C4450" s="19" t="s">
        <v>3479</v>
      </c>
      <c r="D4450" s="19" t="s">
        <v>3480</v>
      </c>
      <c r="E4450" s="20">
        <v>41185</v>
      </c>
      <c r="F4450" s="20">
        <v>41364</v>
      </c>
      <c r="G4450" s="19" t="s">
        <v>75</v>
      </c>
      <c r="H4450" s="19" t="s">
        <v>76</v>
      </c>
      <c r="I4450" s="19" t="s">
        <v>267</v>
      </c>
      <c r="O4450" s="19" t="s">
        <v>10776</v>
      </c>
      <c r="P4450" s="20">
        <v>41549</v>
      </c>
      <c r="Q4450" s="19" t="s">
        <v>29</v>
      </c>
      <c r="R4450" s="19">
        <v>5230</v>
      </c>
      <c r="S4450" s="19" t="str">
        <f>IF(COUNTIF($B$2:B4450,B4450)&gt;1,"重複","")</f>
        <v/>
      </c>
      <c r="T4450" s="19" t="s">
        <v>11124</v>
      </c>
    </row>
    <row r="4451" spans="1:20" s="19" customFormat="1" hidden="1">
      <c r="A4451" s="19">
        <v>720120131</v>
      </c>
      <c r="B4451" s="19">
        <v>20129284</v>
      </c>
      <c r="C4451" s="19" t="s">
        <v>1696</v>
      </c>
      <c r="D4451" s="19" t="s">
        <v>1697</v>
      </c>
      <c r="E4451" s="20">
        <v>41185</v>
      </c>
      <c r="F4451" s="20">
        <v>41364</v>
      </c>
      <c r="G4451" s="19" t="s">
        <v>75</v>
      </c>
      <c r="H4451" s="19" t="s">
        <v>76</v>
      </c>
      <c r="I4451" s="19" t="s">
        <v>283</v>
      </c>
      <c r="O4451" s="19" t="s">
        <v>10776</v>
      </c>
      <c r="P4451" s="20">
        <v>43010</v>
      </c>
      <c r="Q4451" s="19" t="s">
        <v>29</v>
      </c>
      <c r="R4451" s="19">
        <v>6230</v>
      </c>
      <c r="S4451" s="19" t="str">
        <f>IF(COUNTIF($B$2:B4451,B4451)&gt;1,"重複","")</f>
        <v/>
      </c>
      <c r="T4451" s="19" t="s">
        <v>11124</v>
      </c>
    </row>
    <row r="4452" spans="1:20" s="19" customFormat="1" hidden="1">
      <c r="A4452" s="19">
        <v>720120132</v>
      </c>
      <c r="B4452" s="19">
        <v>20129293</v>
      </c>
      <c r="C4452" s="19" t="s">
        <v>3816</v>
      </c>
      <c r="D4452" s="19" t="s">
        <v>3817</v>
      </c>
      <c r="E4452" s="20">
        <v>41185</v>
      </c>
      <c r="F4452" s="20">
        <v>41364</v>
      </c>
      <c r="G4452" s="19" t="s">
        <v>75</v>
      </c>
      <c r="H4452" s="19" t="s">
        <v>28</v>
      </c>
      <c r="I4452" s="19" t="s">
        <v>3818</v>
      </c>
      <c r="O4452" s="19" t="s">
        <v>10787</v>
      </c>
      <c r="P4452" s="20"/>
      <c r="R4452" s="19">
        <v>6600</v>
      </c>
      <c r="S4452" s="19" t="str">
        <f>IF(COUNTIF($B$2:B4452,B4452)&gt;1,"重複","")</f>
        <v/>
      </c>
      <c r="T4452" s="19" t="s">
        <v>11124</v>
      </c>
    </row>
    <row r="4453" spans="1:20" s="19" customFormat="1" hidden="1">
      <c r="A4453" s="19">
        <v>720120133</v>
      </c>
      <c r="B4453" s="19">
        <v>20129309</v>
      </c>
      <c r="C4453" s="19" t="s">
        <v>115</v>
      </c>
      <c r="D4453" s="19" t="s">
        <v>116</v>
      </c>
      <c r="E4453" s="20">
        <v>41185</v>
      </c>
      <c r="F4453" s="20">
        <v>41364</v>
      </c>
      <c r="G4453" s="19" t="s">
        <v>75</v>
      </c>
      <c r="H4453" s="19" t="s">
        <v>28</v>
      </c>
      <c r="I4453" s="19" t="s">
        <v>11113</v>
      </c>
      <c r="J4453" s="19" t="s">
        <v>11114</v>
      </c>
      <c r="O4453" s="19" t="s">
        <v>10787</v>
      </c>
      <c r="P4453" s="20">
        <v>43378</v>
      </c>
      <c r="Q4453" s="19" t="s">
        <v>29</v>
      </c>
      <c r="R4453" s="19">
        <v>6600</v>
      </c>
      <c r="S4453" s="19" t="str">
        <f>IF(COUNTIF($B$2:B4453,B4453)&gt;1,"重複","")</f>
        <v/>
      </c>
      <c r="T4453" s="19" t="s">
        <v>11124</v>
      </c>
    </row>
    <row r="4454" spans="1:20" s="19" customFormat="1" hidden="1">
      <c r="A4454" s="19">
        <v>720120134</v>
      </c>
      <c r="B4454" s="19">
        <v>20129318</v>
      </c>
      <c r="C4454" s="19" t="s">
        <v>13909</v>
      </c>
      <c r="D4454" s="19" t="s">
        <v>13910</v>
      </c>
      <c r="E4454" s="20">
        <v>41185</v>
      </c>
      <c r="F4454" s="20">
        <v>41364</v>
      </c>
      <c r="G4454" s="19" t="s">
        <v>12416</v>
      </c>
      <c r="H4454" s="19" t="s">
        <v>119</v>
      </c>
      <c r="I4454" s="19" t="s">
        <v>3819</v>
      </c>
      <c r="O4454" s="19" t="s">
        <v>10792</v>
      </c>
      <c r="P4454" s="20"/>
      <c r="S4454" s="19" t="str">
        <f>IF(COUNTIF($B$2:B4454,B4454)&gt;1,"重複","")</f>
        <v/>
      </c>
      <c r="T4454" s="19" t="s">
        <v>12418</v>
      </c>
    </row>
    <row r="4455" spans="1:20" s="19" customFormat="1" hidden="1">
      <c r="A4455" s="19">
        <v>720120135</v>
      </c>
      <c r="B4455" s="19">
        <v>20129327</v>
      </c>
      <c r="C4455" s="19" t="s">
        <v>13911</v>
      </c>
      <c r="D4455" s="19" t="s">
        <v>13912</v>
      </c>
      <c r="E4455" s="20">
        <v>41183</v>
      </c>
      <c r="F4455" s="20">
        <v>41364</v>
      </c>
      <c r="G4455" s="19" t="s">
        <v>12416</v>
      </c>
      <c r="H4455" s="19" t="s">
        <v>1545</v>
      </c>
      <c r="I4455" s="19" t="s">
        <v>13913</v>
      </c>
      <c r="O4455" s="19" t="s">
        <v>10772</v>
      </c>
      <c r="P4455" s="20"/>
      <c r="R4455" s="19">
        <v>0</v>
      </c>
      <c r="S4455" s="19" t="str">
        <f>IF(COUNTIF($B$2:B4455,B4455)&gt;1,"重複","")</f>
        <v/>
      </c>
      <c r="T4455" s="19" t="s">
        <v>12418</v>
      </c>
    </row>
    <row r="4456" spans="1:20" s="19" customFormat="1" hidden="1">
      <c r="A4456" s="19">
        <v>720120137</v>
      </c>
      <c r="B4456" s="19">
        <v>20129381</v>
      </c>
      <c r="C4456" s="19" t="s">
        <v>2445</v>
      </c>
      <c r="D4456" s="19" t="s">
        <v>2446</v>
      </c>
      <c r="E4456" s="20">
        <v>41185</v>
      </c>
      <c r="F4456" s="20">
        <v>41364</v>
      </c>
      <c r="G4456" s="19" t="s">
        <v>75</v>
      </c>
      <c r="H4456" s="19" t="s">
        <v>119</v>
      </c>
      <c r="I4456" s="19" t="s">
        <v>2105</v>
      </c>
      <c r="O4456" s="19" t="s">
        <v>10792</v>
      </c>
      <c r="P4456" s="20">
        <v>41374</v>
      </c>
      <c r="Q4456" s="19" t="s">
        <v>29</v>
      </c>
      <c r="R4456" s="19">
        <v>6230</v>
      </c>
      <c r="S4456" s="19" t="str">
        <f>IF(COUNTIF($B$2:B4456,B4456)&gt;1,"重複","")</f>
        <v/>
      </c>
      <c r="T4456" s="19" t="s">
        <v>11124</v>
      </c>
    </row>
    <row r="4457" spans="1:20" s="19" customFormat="1" hidden="1">
      <c r="A4457" s="19">
        <v>720120140</v>
      </c>
      <c r="B4457" s="19">
        <v>20129433</v>
      </c>
      <c r="C4457" s="19" t="s">
        <v>3864</v>
      </c>
      <c r="D4457" s="19" t="s">
        <v>3865</v>
      </c>
      <c r="E4457" s="20">
        <v>41161</v>
      </c>
      <c r="F4457" s="20">
        <v>41364</v>
      </c>
      <c r="G4457" s="19" t="s">
        <v>75</v>
      </c>
      <c r="H4457" s="19" t="s">
        <v>69</v>
      </c>
      <c r="I4457" s="19" t="s">
        <v>3515</v>
      </c>
      <c r="O4457" s="19" t="s">
        <v>10801</v>
      </c>
      <c r="P4457" s="20"/>
      <c r="R4457" s="19">
        <v>6600</v>
      </c>
      <c r="S4457" s="19" t="str">
        <f>IF(COUNTIF($B$2:B4457,B4457)&gt;1,"重複","")</f>
        <v/>
      </c>
      <c r="T4457" s="19" t="s">
        <v>11124</v>
      </c>
    </row>
    <row r="4458" spans="1:20" s="19" customFormat="1" hidden="1">
      <c r="A4458" s="19">
        <v>720120142</v>
      </c>
      <c r="B4458" s="19">
        <v>20153088</v>
      </c>
      <c r="C4458" s="19" t="s">
        <v>1029</v>
      </c>
      <c r="D4458" s="19" t="s">
        <v>1030</v>
      </c>
      <c r="E4458" s="20">
        <v>42283</v>
      </c>
      <c r="F4458" s="20">
        <v>42460</v>
      </c>
      <c r="G4458" s="19" t="s">
        <v>75</v>
      </c>
      <c r="H4458" s="19" t="s">
        <v>119</v>
      </c>
      <c r="I4458" s="19" t="s">
        <v>2702</v>
      </c>
      <c r="O4458" s="19" t="s">
        <v>10792</v>
      </c>
      <c r="P4458" s="20">
        <v>41374</v>
      </c>
      <c r="Q4458" s="19" t="s">
        <v>29</v>
      </c>
      <c r="R4458" s="19">
        <v>5230</v>
      </c>
      <c r="S4458" s="19" t="str">
        <f>IF(COUNTIF($B$2:B4458,B4458)&gt;1,"重複","")</f>
        <v/>
      </c>
      <c r="T4458" s="19" t="s">
        <v>11124</v>
      </c>
    </row>
    <row r="4459" spans="1:20" s="19" customFormat="1" hidden="1">
      <c r="A4459" s="19">
        <v>720120142</v>
      </c>
      <c r="B4459" s="19">
        <v>20153938</v>
      </c>
      <c r="C4459" s="19" t="s">
        <v>1029</v>
      </c>
      <c r="D4459" s="19" t="s">
        <v>1030</v>
      </c>
      <c r="E4459" s="20">
        <v>42283</v>
      </c>
      <c r="F4459" s="20">
        <v>42460</v>
      </c>
      <c r="G4459" s="19" t="s">
        <v>75</v>
      </c>
      <c r="H4459" s="19" t="s">
        <v>2718</v>
      </c>
      <c r="I4459" s="19" t="s">
        <v>992</v>
      </c>
      <c r="O4459" s="19" t="s">
        <v>10865</v>
      </c>
      <c r="P4459" s="20">
        <v>41374</v>
      </c>
      <c r="Q4459" s="19" t="s">
        <v>29</v>
      </c>
      <c r="R4459" s="19">
        <v>5230</v>
      </c>
      <c r="S4459" s="19" t="str">
        <f>IF(COUNTIF($B$2:B4459,B4459)&gt;1,"重複","")</f>
        <v/>
      </c>
      <c r="T4459" s="19" t="s">
        <v>11124</v>
      </c>
    </row>
    <row r="4460" spans="1:20" s="19" customFormat="1" hidden="1">
      <c r="A4460" s="19">
        <v>720120142</v>
      </c>
      <c r="B4460" s="19">
        <v>20129461</v>
      </c>
      <c r="C4460" s="19" t="s">
        <v>1029</v>
      </c>
      <c r="D4460" s="19" t="s">
        <v>1030</v>
      </c>
      <c r="E4460" s="20">
        <v>41185</v>
      </c>
      <c r="F4460" s="20">
        <v>41364</v>
      </c>
      <c r="G4460" s="19" t="s">
        <v>75</v>
      </c>
      <c r="H4460" s="19" t="s">
        <v>10781</v>
      </c>
      <c r="I4460" s="19" t="s">
        <v>10866</v>
      </c>
      <c r="J4460" s="19" t="s">
        <v>10867</v>
      </c>
      <c r="O4460" s="19" t="s">
        <v>10782</v>
      </c>
      <c r="P4460" s="20">
        <v>41374</v>
      </c>
      <c r="Q4460" s="19" t="s">
        <v>29</v>
      </c>
      <c r="R4460" s="19">
        <v>4740</v>
      </c>
      <c r="S4460" s="19" t="str">
        <f>IF(COUNTIF($B$2:B4460,B4460)&gt;1,"重複","")</f>
        <v/>
      </c>
      <c r="T4460" s="19" t="s">
        <v>11124</v>
      </c>
    </row>
    <row r="4461" spans="1:20" s="19" customFormat="1" hidden="1">
      <c r="A4461" s="19">
        <v>720120144</v>
      </c>
      <c r="B4461" s="19">
        <v>20129489</v>
      </c>
      <c r="C4461" s="19" t="s">
        <v>3484</v>
      </c>
      <c r="D4461" s="19" t="s">
        <v>3485</v>
      </c>
      <c r="E4461" s="20">
        <v>41185</v>
      </c>
      <c r="F4461" s="20">
        <v>41364</v>
      </c>
      <c r="G4461" s="19" t="s">
        <v>75</v>
      </c>
      <c r="H4461" s="19" t="s">
        <v>2660</v>
      </c>
      <c r="I4461" s="19" t="s">
        <v>3486</v>
      </c>
      <c r="O4461" s="19" t="s">
        <v>10769</v>
      </c>
      <c r="P4461" s="20">
        <v>41549</v>
      </c>
      <c r="Q4461" s="19" t="s">
        <v>29</v>
      </c>
      <c r="R4461" s="19">
        <v>4740</v>
      </c>
      <c r="S4461" s="19" t="str">
        <f>IF(COUNTIF($B$2:B4461,B4461)&gt;1,"重複","")</f>
        <v/>
      </c>
      <c r="T4461" s="19" t="s">
        <v>11124</v>
      </c>
    </row>
    <row r="4462" spans="1:20" s="19" customFormat="1" hidden="1">
      <c r="A4462" s="19">
        <v>720120145</v>
      </c>
      <c r="B4462" s="19">
        <v>20129498</v>
      </c>
      <c r="C4462" s="19" t="s">
        <v>3820</v>
      </c>
      <c r="D4462" s="19" t="s">
        <v>3821</v>
      </c>
      <c r="E4462" s="20">
        <v>41185</v>
      </c>
      <c r="F4462" s="20">
        <v>41364</v>
      </c>
      <c r="G4462" s="19" t="s">
        <v>75</v>
      </c>
      <c r="H4462" s="19" t="s">
        <v>94</v>
      </c>
      <c r="I4462" s="19" t="s">
        <v>3822</v>
      </c>
      <c r="O4462" s="19" t="s">
        <v>10768</v>
      </c>
      <c r="P4462" s="20"/>
      <c r="R4462" s="19">
        <v>6600</v>
      </c>
      <c r="S4462" s="19" t="str">
        <f>IF(COUNTIF($B$2:B4462,B4462)&gt;1,"重複","")</f>
        <v/>
      </c>
      <c r="T4462" s="19" t="s">
        <v>11124</v>
      </c>
    </row>
    <row r="4463" spans="1:20" s="26" customFormat="1" hidden="1">
      <c r="A4463" s="26">
        <v>720120146</v>
      </c>
      <c r="B4463" s="26">
        <v>20129503</v>
      </c>
      <c r="C4463" s="26" t="s">
        <v>1239</v>
      </c>
      <c r="D4463" s="26" t="s">
        <v>1240</v>
      </c>
      <c r="E4463" s="27">
        <v>41185</v>
      </c>
      <c r="F4463" s="27">
        <v>41364</v>
      </c>
      <c r="G4463" s="26" t="s">
        <v>75</v>
      </c>
      <c r="H4463" s="26" t="s">
        <v>94</v>
      </c>
      <c r="I4463" s="26" t="s">
        <v>10955</v>
      </c>
      <c r="O4463" s="26" t="s">
        <v>10768</v>
      </c>
      <c r="P4463" s="27">
        <v>41549</v>
      </c>
      <c r="Q4463" s="26" t="s">
        <v>29</v>
      </c>
      <c r="R4463" s="26">
        <v>5230</v>
      </c>
      <c r="S4463" s="26" t="str">
        <f>IF(COUNTIF($B$2:B4463,B4463)&gt;1,"重複","")</f>
        <v/>
      </c>
      <c r="T4463" s="26" t="s">
        <v>12021</v>
      </c>
    </row>
    <row r="4464" spans="1:20" s="26" customFormat="1" hidden="1">
      <c r="A4464" s="26">
        <v>720120146</v>
      </c>
      <c r="B4464" s="26">
        <v>20183734</v>
      </c>
      <c r="C4464" s="26" t="s">
        <v>1239</v>
      </c>
      <c r="D4464" s="26" t="s">
        <v>1240</v>
      </c>
      <c r="E4464" s="27">
        <v>44663</v>
      </c>
      <c r="F4464" s="27"/>
      <c r="G4464" s="26" t="s">
        <v>75</v>
      </c>
      <c r="H4464" s="26" t="s">
        <v>287</v>
      </c>
      <c r="I4464" s="26" t="s">
        <v>1241</v>
      </c>
      <c r="J4464" s="26" t="s">
        <v>1241</v>
      </c>
      <c r="K4464" s="26" t="s">
        <v>1241</v>
      </c>
      <c r="O4464" s="26" t="s">
        <v>10800</v>
      </c>
      <c r="P4464" s="28"/>
      <c r="Q4464" s="26" t="s">
        <v>75</v>
      </c>
      <c r="R4464" s="26">
        <v>6230</v>
      </c>
      <c r="S4464" s="26" t="str">
        <f>IF(COUNTIF($B$2:B4464,B4464)&gt;1,"重複","")</f>
        <v/>
      </c>
      <c r="T4464" s="26" t="s">
        <v>12021</v>
      </c>
    </row>
    <row r="4465" spans="1:20" s="26" customFormat="1" hidden="1">
      <c r="A4465" s="26">
        <v>720120146</v>
      </c>
      <c r="B4465" s="26">
        <v>20170317</v>
      </c>
      <c r="C4465" s="26" t="s">
        <v>1239</v>
      </c>
      <c r="D4465" s="26" t="s">
        <v>1240</v>
      </c>
      <c r="E4465" s="27">
        <v>44652</v>
      </c>
      <c r="F4465" s="27"/>
      <c r="G4465" s="26" t="s">
        <v>75</v>
      </c>
      <c r="H4465" s="26" t="s">
        <v>74</v>
      </c>
      <c r="I4465" s="26" t="s">
        <v>1241</v>
      </c>
      <c r="J4465" s="26" t="s">
        <v>445</v>
      </c>
      <c r="O4465" s="26" t="s">
        <v>10819</v>
      </c>
      <c r="P4465" s="28"/>
      <c r="Q4465" s="26" t="s">
        <v>75</v>
      </c>
      <c r="R4465" s="26">
        <v>6230</v>
      </c>
      <c r="S4465" s="26" t="str">
        <f>IF(COUNTIF($B$2:B4465,B4465)&gt;1,"重複","")</f>
        <v/>
      </c>
      <c r="T4465" s="26" t="s">
        <v>12021</v>
      </c>
    </row>
    <row r="4466" spans="1:20" s="22" customFormat="1" hidden="1">
      <c r="A4466" s="22">
        <v>720120147</v>
      </c>
      <c r="B4466" s="22">
        <v>20129512</v>
      </c>
      <c r="C4466" s="22" t="s">
        <v>1053</v>
      </c>
      <c r="D4466" s="22" t="s">
        <v>1054</v>
      </c>
      <c r="E4466" s="23">
        <v>41185</v>
      </c>
      <c r="F4466" s="23">
        <v>41364</v>
      </c>
      <c r="G4466" s="22" t="s">
        <v>75</v>
      </c>
      <c r="H4466" s="22" t="s">
        <v>28</v>
      </c>
      <c r="I4466" s="22" t="s">
        <v>3054</v>
      </c>
      <c r="O4466" s="22" t="s">
        <v>10787</v>
      </c>
      <c r="P4466" s="23">
        <v>41549</v>
      </c>
      <c r="Q4466" s="22" t="s">
        <v>29</v>
      </c>
      <c r="R4466" s="22">
        <v>5730</v>
      </c>
      <c r="S4466" s="22" t="str">
        <f>IF(COUNTIF($B$2:B4466,B4466)&gt;1,"重複","")</f>
        <v/>
      </c>
      <c r="T4466" s="22" t="s">
        <v>10765</v>
      </c>
    </row>
    <row r="4467" spans="1:20" s="22" customFormat="1" hidden="1">
      <c r="A4467" s="22">
        <v>720120147</v>
      </c>
      <c r="B4467" s="22">
        <v>20138859</v>
      </c>
      <c r="C4467" s="22" t="s">
        <v>1053</v>
      </c>
      <c r="D4467" s="22" t="s">
        <v>1054</v>
      </c>
      <c r="E4467" s="23">
        <v>44663</v>
      </c>
      <c r="F4467" s="23">
        <v>45016</v>
      </c>
      <c r="G4467" s="22" t="s">
        <v>75</v>
      </c>
      <c r="H4467" s="22" t="s">
        <v>10781</v>
      </c>
      <c r="I4467" s="22" t="s">
        <v>1055</v>
      </c>
      <c r="J4467" s="22" t="s">
        <v>1055</v>
      </c>
      <c r="O4467" s="22" t="s">
        <v>10782</v>
      </c>
      <c r="P4467" s="24">
        <v>41549</v>
      </c>
      <c r="Q4467" s="22" t="s">
        <v>29</v>
      </c>
      <c r="R4467" s="22">
        <v>6230</v>
      </c>
      <c r="S4467" s="22" t="str">
        <f>IF(COUNTIF($B$2:B4467,B4467)&gt;1,"重複","")</f>
        <v/>
      </c>
      <c r="T4467" s="22" t="s">
        <v>10765</v>
      </c>
    </row>
    <row r="4468" spans="1:20" s="19" customFormat="1" hidden="1">
      <c r="A4468" s="19">
        <v>720120148</v>
      </c>
      <c r="B4468" s="19">
        <v>20129540</v>
      </c>
      <c r="C4468" s="19" t="s">
        <v>187</v>
      </c>
      <c r="D4468" s="19" t="s">
        <v>188</v>
      </c>
      <c r="E4468" s="20">
        <v>41185</v>
      </c>
      <c r="F4468" s="20">
        <v>41364</v>
      </c>
      <c r="G4468" s="19" t="s">
        <v>75</v>
      </c>
      <c r="H4468" s="19" t="s">
        <v>125</v>
      </c>
      <c r="I4468" s="19" t="s">
        <v>189</v>
      </c>
      <c r="O4468" s="19" t="s">
        <v>10764</v>
      </c>
      <c r="P4468" s="20">
        <v>43374</v>
      </c>
      <c r="Q4468" s="19" t="s">
        <v>29</v>
      </c>
      <c r="R4468" s="19">
        <v>5230</v>
      </c>
      <c r="S4468" s="19" t="str">
        <f>IF(COUNTIF($B$2:B4468,B4468)&gt;1,"重複","")</f>
        <v/>
      </c>
      <c r="T4468" s="19" t="s">
        <v>11124</v>
      </c>
    </row>
    <row r="4469" spans="1:20" s="19" customFormat="1" hidden="1">
      <c r="A4469" s="19">
        <v>720120149</v>
      </c>
      <c r="B4469" s="19">
        <v>20129559</v>
      </c>
      <c r="C4469" s="19" t="s">
        <v>1416</v>
      </c>
      <c r="D4469" s="19" t="s">
        <v>1417</v>
      </c>
      <c r="E4469" s="20">
        <v>41185</v>
      </c>
      <c r="F4469" s="20">
        <v>41364</v>
      </c>
      <c r="G4469" s="19" t="s">
        <v>12416</v>
      </c>
      <c r="H4469" s="19" t="s">
        <v>74</v>
      </c>
      <c r="I4469" s="19" t="s">
        <v>13914</v>
      </c>
      <c r="O4469" s="19" t="s">
        <v>10819</v>
      </c>
      <c r="P4469" s="20"/>
      <c r="R4469" s="19">
        <v>6230</v>
      </c>
      <c r="S4469" s="19" t="str">
        <f>IF(COUNTIF($B$2:B4469,B4469)&gt;1,"重複","")</f>
        <v/>
      </c>
      <c r="T4469" s="19" t="s">
        <v>12418</v>
      </c>
    </row>
    <row r="4470" spans="1:20" s="19" customFormat="1" hidden="1">
      <c r="A4470" s="19">
        <v>720120150</v>
      </c>
      <c r="B4470" s="19">
        <v>20129568</v>
      </c>
      <c r="C4470" s="19" t="s">
        <v>13915</v>
      </c>
      <c r="D4470" s="19" t="s">
        <v>13916</v>
      </c>
      <c r="E4470" s="20">
        <v>41185</v>
      </c>
      <c r="F4470" s="20">
        <v>41364</v>
      </c>
      <c r="G4470" s="19" t="s">
        <v>12416</v>
      </c>
      <c r="H4470" s="19" t="s">
        <v>28</v>
      </c>
      <c r="I4470" s="19" t="s">
        <v>160</v>
      </c>
      <c r="O4470" s="19" t="s">
        <v>10787</v>
      </c>
      <c r="P4470" s="20"/>
      <c r="S4470" s="19" t="str">
        <f>IF(COUNTIF($B$2:B4470,B4470)&gt;1,"重複","")</f>
        <v/>
      </c>
      <c r="T4470" s="19" t="s">
        <v>12418</v>
      </c>
    </row>
    <row r="4471" spans="1:20" s="19" customFormat="1" hidden="1">
      <c r="A4471" s="19">
        <v>720120151</v>
      </c>
      <c r="B4471" s="19">
        <v>20129577</v>
      </c>
      <c r="C4471" s="19" t="s">
        <v>13917</v>
      </c>
      <c r="D4471" s="19" t="s">
        <v>13918</v>
      </c>
      <c r="E4471" s="20">
        <v>41185</v>
      </c>
      <c r="F4471" s="20">
        <v>41364</v>
      </c>
      <c r="G4471" s="19" t="s">
        <v>12416</v>
      </c>
      <c r="H4471" s="19" t="s">
        <v>28</v>
      </c>
      <c r="I4471" s="19" t="s">
        <v>160</v>
      </c>
      <c r="O4471" s="19" t="s">
        <v>10787</v>
      </c>
      <c r="P4471" s="20"/>
      <c r="S4471" s="19" t="str">
        <f>IF(COUNTIF($B$2:B4471,B4471)&gt;1,"重複","")</f>
        <v/>
      </c>
      <c r="T4471" s="19" t="s">
        <v>12418</v>
      </c>
    </row>
    <row r="4472" spans="1:20" s="19" customFormat="1" hidden="1">
      <c r="A4472" s="19">
        <v>720120152</v>
      </c>
      <c r="B4472" s="19">
        <v>20129586</v>
      </c>
      <c r="C4472" s="19" t="s">
        <v>13919</v>
      </c>
      <c r="D4472" s="19" t="s">
        <v>13920</v>
      </c>
      <c r="E4472" s="20">
        <v>41185</v>
      </c>
      <c r="F4472" s="20">
        <v>41364</v>
      </c>
      <c r="G4472" s="19" t="s">
        <v>12416</v>
      </c>
      <c r="H4472" s="19" t="s">
        <v>28</v>
      </c>
      <c r="I4472" s="19" t="s">
        <v>160</v>
      </c>
      <c r="O4472" s="19" t="s">
        <v>10787</v>
      </c>
      <c r="P4472" s="20"/>
      <c r="S4472" s="19" t="str">
        <f>IF(COUNTIF($B$2:B4472,B4472)&gt;1,"重複","")</f>
        <v/>
      </c>
      <c r="T4472" s="19" t="s">
        <v>12418</v>
      </c>
    </row>
    <row r="4473" spans="1:20" s="19" customFormat="1" hidden="1">
      <c r="A4473" s="19">
        <v>720120153</v>
      </c>
      <c r="B4473" s="19">
        <v>20129595</v>
      </c>
      <c r="C4473" s="19" t="s">
        <v>3860</v>
      </c>
      <c r="D4473" s="19" t="s">
        <v>3861</v>
      </c>
      <c r="E4473" s="20">
        <v>41164</v>
      </c>
      <c r="F4473" s="20">
        <v>41364</v>
      </c>
      <c r="G4473" s="19" t="s">
        <v>75</v>
      </c>
      <c r="H4473" s="19" t="s">
        <v>43</v>
      </c>
      <c r="I4473" s="19" t="s">
        <v>3849</v>
      </c>
      <c r="O4473" s="19" t="s">
        <v>10771</v>
      </c>
      <c r="P4473" s="20"/>
      <c r="R4473" s="19">
        <v>6100</v>
      </c>
      <c r="S4473" s="19" t="str">
        <f>IF(COUNTIF($B$2:B4473,B4473)&gt;1,"重複","")</f>
        <v/>
      </c>
      <c r="T4473" s="19" t="s">
        <v>11124</v>
      </c>
    </row>
    <row r="4474" spans="1:20" s="19" customFormat="1" hidden="1">
      <c r="A4474" s="19">
        <v>720120156</v>
      </c>
      <c r="B4474" s="19">
        <v>20129629</v>
      </c>
      <c r="C4474" s="19" t="s">
        <v>3437</v>
      </c>
      <c r="D4474" s="19" t="s">
        <v>3438</v>
      </c>
      <c r="E4474" s="20">
        <v>41185</v>
      </c>
      <c r="F4474" s="20">
        <v>41364</v>
      </c>
      <c r="G4474" s="19" t="s">
        <v>75</v>
      </c>
      <c r="H4474" s="19" t="s">
        <v>2660</v>
      </c>
      <c r="I4474" s="19" t="s">
        <v>2118</v>
      </c>
      <c r="O4474" s="19" t="s">
        <v>10769</v>
      </c>
      <c r="P4474" s="20">
        <v>41564</v>
      </c>
      <c r="Q4474" s="19" t="s">
        <v>29</v>
      </c>
      <c r="R4474" s="19">
        <v>6230</v>
      </c>
      <c r="S4474" s="19" t="str">
        <f>IF(COUNTIF($B$2:B4474,B4474)&gt;1,"重複","")</f>
        <v/>
      </c>
      <c r="T4474" s="19" t="s">
        <v>11124</v>
      </c>
    </row>
    <row r="4475" spans="1:20" s="19" customFormat="1" hidden="1">
      <c r="A4475" s="19">
        <v>720120157</v>
      </c>
      <c r="B4475" s="19">
        <v>20129638</v>
      </c>
      <c r="C4475" s="19" t="s">
        <v>3439</v>
      </c>
      <c r="D4475" s="19" t="s">
        <v>3440</v>
      </c>
      <c r="E4475" s="20">
        <v>41185</v>
      </c>
      <c r="F4475" s="20">
        <v>41364</v>
      </c>
      <c r="G4475" s="19" t="s">
        <v>75</v>
      </c>
      <c r="H4475" s="19" t="s">
        <v>2660</v>
      </c>
      <c r="I4475" s="19" t="s">
        <v>2118</v>
      </c>
      <c r="O4475" s="19" t="s">
        <v>10769</v>
      </c>
      <c r="P4475" s="20">
        <v>41564</v>
      </c>
      <c r="Q4475" s="19" t="s">
        <v>29</v>
      </c>
      <c r="R4475" s="19">
        <v>5730</v>
      </c>
      <c r="S4475" s="19" t="str">
        <f>IF(COUNTIF($B$2:B4475,B4475)&gt;1,"重複","")</f>
        <v/>
      </c>
      <c r="T4475" s="19" t="s">
        <v>11124</v>
      </c>
    </row>
    <row r="4476" spans="1:20" s="19" customFormat="1" hidden="1">
      <c r="A4476" s="19">
        <v>720120158</v>
      </c>
      <c r="B4476" s="19">
        <v>20129647</v>
      </c>
      <c r="C4476" s="19" t="s">
        <v>13921</v>
      </c>
      <c r="D4476" s="19" t="s">
        <v>13922</v>
      </c>
      <c r="E4476" s="20">
        <v>41221</v>
      </c>
      <c r="F4476" s="20">
        <v>41221</v>
      </c>
      <c r="G4476" s="19" t="s">
        <v>12416</v>
      </c>
      <c r="H4476" s="19" t="s">
        <v>2660</v>
      </c>
      <c r="I4476" s="19" t="s">
        <v>2118</v>
      </c>
      <c r="O4476" s="19" t="s">
        <v>10769</v>
      </c>
      <c r="P4476" s="20"/>
      <c r="S4476" s="19" t="str">
        <f>IF(COUNTIF($B$2:B4476,B4476)&gt;1,"重複","")</f>
        <v/>
      </c>
      <c r="T4476" s="19" t="s">
        <v>12418</v>
      </c>
    </row>
    <row r="4477" spans="1:20" s="19" customFormat="1" hidden="1">
      <c r="A4477" s="19">
        <v>720120159</v>
      </c>
      <c r="B4477" s="19">
        <v>20129656</v>
      </c>
      <c r="C4477" s="19" t="s">
        <v>13923</v>
      </c>
      <c r="D4477" s="19" t="s">
        <v>13924</v>
      </c>
      <c r="E4477" s="20">
        <v>41185</v>
      </c>
      <c r="F4477" s="20">
        <v>41364</v>
      </c>
      <c r="G4477" s="19" t="s">
        <v>12416</v>
      </c>
      <c r="H4477" s="19" t="s">
        <v>2660</v>
      </c>
      <c r="I4477" s="19" t="s">
        <v>2118</v>
      </c>
      <c r="O4477" s="19" t="s">
        <v>10769</v>
      </c>
      <c r="P4477" s="20"/>
      <c r="S4477" s="19" t="str">
        <f>IF(COUNTIF($B$2:B4477,B4477)&gt;1,"重複","")</f>
        <v/>
      </c>
      <c r="T4477" s="19" t="s">
        <v>12418</v>
      </c>
    </row>
    <row r="4478" spans="1:20" s="19" customFormat="1" hidden="1">
      <c r="A4478" s="19">
        <v>720120160</v>
      </c>
      <c r="B4478" s="19">
        <v>20129665</v>
      </c>
      <c r="C4478" s="19" t="s">
        <v>3441</v>
      </c>
      <c r="D4478" s="19" t="s">
        <v>3442</v>
      </c>
      <c r="E4478" s="20">
        <v>41228</v>
      </c>
      <c r="F4478" s="20">
        <v>41364</v>
      </c>
      <c r="G4478" s="19" t="s">
        <v>75</v>
      </c>
      <c r="H4478" s="19" t="s">
        <v>2660</v>
      </c>
      <c r="I4478" s="19" t="s">
        <v>2118</v>
      </c>
      <c r="O4478" s="19" t="s">
        <v>10769</v>
      </c>
      <c r="P4478" s="20">
        <v>41564</v>
      </c>
      <c r="Q4478" s="19" t="s">
        <v>29</v>
      </c>
      <c r="R4478" s="19">
        <v>6230</v>
      </c>
      <c r="S4478" s="19" t="str">
        <f>IF(COUNTIF($B$2:B4478,B4478)&gt;1,"重複","")</f>
        <v/>
      </c>
      <c r="T4478" s="19" t="s">
        <v>11124</v>
      </c>
    </row>
    <row r="4479" spans="1:20" s="19" customFormat="1" hidden="1">
      <c r="A4479" s="19">
        <v>720120161</v>
      </c>
      <c r="B4479" s="19">
        <v>20129674</v>
      </c>
      <c r="C4479" s="19" t="s">
        <v>3823</v>
      </c>
      <c r="D4479" s="19" t="s">
        <v>3824</v>
      </c>
      <c r="E4479" s="20">
        <v>41185</v>
      </c>
      <c r="F4479" s="20">
        <v>41364</v>
      </c>
      <c r="G4479" s="19" t="s">
        <v>75</v>
      </c>
      <c r="H4479" s="19" t="s">
        <v>2660</v>
      </c>
      <c r="I4479" s="19" t="s">
        <v>2118</v>
      </c>
      <c r="O4479" s="19" t="s">
        <v>10769</v>
      </c>
      <c r="P4479" s="20"/>
      <c r="R4479" s="19">
        <v>5730</v>
      </c>
      <c r="S4479" s="19" t="str">
        <f>IF(COUNTIF($B$2:B4479,B4479)&gt;1,"重複","")</f>
        <v/>
      </c>
      <c r="T4479" s="19" t="s">
        <v>11124</v>
      </c>
    </row>
    <row r="4480" spans="1:20" s="19" customFormat="1" hidden="1">
      <c r="A4480" s="19">
        <v>720120162</v>
      </c>
      <c r="B4480" s="19">
        <v>20129692</v>
      </c>
      <c r="C4480" s="19" t="s">
        <v>3755</v>
      </c>
      <c r="D4480" s="19" t="s">
        <v>3756</v>
      </c>
      <c r="E4480" s="20">
        <v>41263</v>
      </c>
      <c r="F4480" s="20">
        <v>41364</v>
      </c>
      <c r="G4480" s="19" t="s">
        <v>75</v>
      </c>
      <c r="H4480" s="19" t="s">
        <v>2660</v>
      </c>
      <c r="I4480" s="19" t="s">
        <v>2118</v>
      </c>
      <c r="O4480" s="19" t="s">
        <v>10769</v>
      </c>
      <c r="P4480" s="20"/>
      <c r="R4480" s="19">
        <v>5730</v>
      </c>
      <c r="S4480" s="19" t="str">
        <f>IF(COUNTIF($B$2:B4480,B4480)&gt;1,"重複","")</f>
        <v/>
      </c>
      <c r="T4480" s="19" t="s">
        <v>11124</v>
      </c>
    </row>
    <row r="4481" spans="1:20" s="19" customFormat="1" hidden="1">
      <c r="A4481" s="19">
        <v>720120163</v>
      </c>
      <c r="B4481" s="19">
        <v>20129708</v>
      </c>
      <c r="C4481" s="19" t="s">
        <v>3825</v>
      </c>
      <c r="D4481" s="19" t="s">
        <v>3826</v>
      </c>
      <c r="E4481" s="20">
        <v>41185</v>
      </c>
      <c r="F4481" s="20">
        <v>41364</v>
      </c>
      <c r="G4481" s="19" t="s">
        <v>75</v>
      </c>
      <c r="H4481" s="19" t="s">
        <v>2660</v>
      </c>
      <c r="I4481" s="19" t="s">
        <v>2118</v>
      </c>
      <c r="O4481" s="19" t="s">
        <v>10769</v>
      </c>
      <c r="P4481" s="20"/>
      <c r="R4481" s="19">
        <v>5730</v>
      </c>
      <c r="S4481" s="19" t="str">
        <f>IF(COUNTIF($B$2:B4481,B4481)&gt;1,"重複","")</f>
        <v/>
      </c>
      <c r="T4481" s="19" t="s">
        <v>11124</v>
      </c>
    </row>
    <row r="4482" spans="1:20" s="19" customFormat="1" hidden="1">
      <c r="A4482" s="19">
        <v>720120164</v>
      </c>
      <c r="B4482" s="19">
        <v>20129717</v>
      </c>
      <c r="C4482" s="19" t="s">
        <v>3827</v>
      </c>
      <c r="D4482" s="19" t="s">
        <v>3828</v>
      </c>
      <c r="E4482" s="20">
        <v>41185</v>
      </c>
      <c r="F4482" s="20">
        <v>41364</v>
      </c>
      <c r="G4482" s="19" t="s">
        <v>75</v>
      </c>
      <c r="H4482" s="19" t="s">
        <v>2660</v>
      </c>
      <c r="I4482" s="19" t="s">
        <v>2118</v>
      </c>
      <c r="O4482" s="19" t="s">
        <v>10769</v>
      </c>
      <c r="P4482" s="20"/>
      <c r="R4482" s="19">
        <v>6230</v>
      </c>
      <c r="S4482" s="19" t="str">
        <f>IF(COUNTIF($B$2:B4482,B4482)&gt;1,"重複","")</f>
        <v/>
      </c>
      <c r="T4482" s="19" t="s">
        <v>11124</v>
      </c>
    </row>
    <row r="4483" spans="1:20" s="19" customFormat="1" hidden="1">
      <c r="A4483" s="19">
        <v>720120165</v>
      </c>
      <c r="B4483" s="19">
        <v>20129726</v>
      </c>
      <c r="C4483" s="19" t="s">
        <v>13925</v>
      </c>
      <c r="D4483" s="19" t="s">
        <v>13926</v>
      </c>
      <c r="E4483" s="20">
        <v>41284</v>
      </c>
      <c r="F4483" s="20">
        <v>41364</v>
      </c>
      <c r="G4483" s="19" t="s">
        <v>12416</v>
      </c>
      <c r="H4483" s="19" t="s">
        <v>2660</v>
      </c>
      <c r="I4483" s="19" t="s">
        <v>2118</v>
      </c>
      <c r="O4483" s="19" t="s">
        <v>10769</v>
      </c>
      <c r="P4483" s="20"/>
      <c r="S4483" s="19" t="str">
        <f>IF(COUNTIF($B$2:B4483,B4483)&gt;1,"重複","")</f>
        <v/>
      </c>
      <c r="T4483" s="19" t="s">
        <v>12418</v>
      </c>
    </row>
    <row r="4484" spans="1:20" s="19" customFormat="1" hidden="1">
      <c r="A4484" s="19">
        <v>720120165</v>
      </c>
      <c r="B4484" s="19">
        <v>20192705</v>
      </c>
      <c r="C4484" s="19" t="s">
        <v>13925</v>
      </c>
      <c r="D4484" s="19" t="s">
        <v>13926</v>
      </c>
      <c r="E4484" s="20">
        <v>43739</v>
      </c>
      <c r="F4484" s="20">
        <v>43921</v>
      </c>
      <c r="G4484" s="19" t="s">
        <v>12416</v>
      </c>
      <c r="H4484" s="19" t="s">
        <v>28</v>
      </c>
      <c r="I4484" s="19" t="s">
        <v>13927</v>
      </c>
      <c r="O4484" s="19" t="s">
        <v>10787</v>
      </c>
      <c r="P4484" s="20"/>
      <c r="R4484" s="19">
        <v>0</v>
      </c>
      <c r="S4484" s="19" t="str">
        <f>IF(COUNTIF($B$2:B4484,B4484)&gt;1,"重複","")</f>
        <v/>
      </c>
      <c r="T4484" s="19" t="s">
        <v>12418</v>
      </c>
    </row>
    <row r="4485" spans="1:20" s="19" customFormat="1" hidden="1">
      <c r="A4485" s="19">
        <v>720120166</v>
      </c>
      <c r="B4485" s="19">
        <v>20129735</v>
      </c>
      <c r="C4485" s="19" t="s">
        <v>3444</v>
      </c>
      <c r="D4485" s="19" t="s">
        <v>3445</v>
      </c>
      <c r="E4485" s="20">
        <v>41185</v>
      </c>
      <c r="F4485" s="20">
        <v>41364</v>
      </c>
      <c r="G4485" s="19" t="s">
        <v>75</v>
      </c>
      <c r="H4485" s="19" t="s">
        <v>2660</v>
      </c>
      <c r="I4485" s="19" t="s">
        <v>2118</v>
      </c>
      <c r="O4485" s="19" t="s">
        <v>10769</v>
      </c>
      <c r="P4485" s="20">
        <v>41564</v>
      </c>
      <c r="Q4485" s="19" t="s">
        <v>29</v>
      </c>
      <c r="R4485" s="19">
        <v>6230</v>
      </c>
      <c r="S4485" s="19" t="str">
        <f>IF(COUNTIF($B$2:B4485,B4485)&gt;1,"重複","")</f>
        <v/>
      </c>
      <c r="T4485" s="19" t="s">
        <v>11124</v>
      </c>
    </row>
    <row r="4486" spans="1:20" s="19" customFormat="1" hidden="1">
      <c r="A4486" s="19">
        <v>720120167</v>
      </c>
      <c r="B4486" s="19">
        <v>20129744</v>
      </c>
      <c r="C4486" s="19" t="s">
        <v>3847</v>
      </c>
      <c r="D4486" s="19" t="s">
        <v>3848</v>
      </c>
      <c r="E4486" s="20">
        <v>41183</v>
      </c>
      <c r="F4486" s="20">
        <v>41364</v>
      </c>
      <c r="G4486" s="19" t="s">
        <v>75</v>
      </c>
      <c r="H4486" s="19" t="s">
        <v>43</v>
      </c>
      <c r="I4486" s="19" t="s">
        <v>3849</v>
      </c>
      <c r="O4486" s="19" t="s">
        <v>10771</v>
      </c>
      <c r="P4486" s="20"/>
      <c r="R4486" s="19">
        <v>6100</v>
      </c>
      <c r="S4486" s="19" t="str">
        <f>IF(COUNTIF($B$2:B4486,B4486)&gt;1,"重複","")</f>
        <v/>
      </c>
      <c r="T4486" s="19" t="s">
        <v>11124</v>
      </c>
    </row>
    <row r="4487" spans="1:20" s="19" customFormat="1" hidden="1">
      <c r="A4487" s="19">
        <v>720120168</v>
      </c>
      <c r="B4487" s="19">
        <v>20129753</v>
      </c>
      <c r="C4487" s="19" t="s">
        <v>3850</v>
      </c>
      <c r="D4487" s="19" t="s">
        <v>3851</v>
      </c>
      <c r="E4487" s="20">
        <v>41183</v>
      </c>
      <c r="F4487" s="20">
        <v>41364</v>
      </c>
      <c r="G4487" s="19" t="s">
        <v>75</v>
      </c>
      <c r="H4487" s="19" t="s">
        <v>43</v>
      </c>
      <c r="I4487" s="19" t="s">
        <v>3743</v>
      </c>
      <c r="O4487" s="19" t="s">
        <v>10771</v>
      </c>
      <c r="P4487" s="20"/>
      <c r="R4487" s="19">
        <v>6600</v>
      </c>
      <c r="S4487" s="19" t="str">
        <f>IF(COUNTIF($B$2:B4487,B4487)&gt;1,"重複","")</f>
        <v/>
      </c>
      <c r="T4487" s="19" t="s">
        <v>11124</v>
      </c>
    </row>
    <row r="4488" spans="1:20" s="19" customFormat="1" hidden="1">
      <c r="A4488" s="19">
        <v>720120169</v>
      </c>
      <c r="B4488" s="19">
        <v>20129762</v>
      </c>
      <c r="C4488" s="19" t="s">
        <v>2049</v>
      </c>
      <c r="D4488" s="19" t="s">
        <v>2050</v>
      </c>
      <c r="E4488" s="20">
        <v>41183</v>
      </c>
      <c r="F4488" s="20">
        <v>41364</v>
      </c>
      <c r="G4488" s="19" t="s">
        <v>75</v>
      </c>
      <c r="H4488" s="19" t="s">
        <v>43</v>
      </c>
      <c r="I4488" s="19" t="s">
        <v>11063</v>
      </c>
      <c r="O4488" s="19" t="s">
        <v>10771</v>
      </c>
      <c r="P4488" s="20">
        <v>42826</v>
      </c>
      <c r="Q4488" s="19" t="s">
        <v>29</v>
      </c>
      <c r="R4488" s="19">
        <v>6100</v>
      </c>
      <c r="S4488" s="19" t="str">
        <f>IF(COUNTIF($B$2:B4488,B4488)&gt;1,"重複","")</f>
        <v/>
      </c>
      <c r="T4488" s="19" t="s">
        <v>11124</v>
      </c>
    </row>
    <row r="4489" spans="1:20" s="19" customFormat="1" hidden="1">
      <c r="A4489" s="19">
        <v>720120170</v>
      </c>
      <c r="B4489" s="19">
        <v>20129781</v>
      </c>
      <c r="C4489" s="19" t="s">
        <v>13928</v>
      </c>
      <c r="D4489" s="19" t="s">
        <v>13929</v>
      </c>
      <c r="E4489" s="20">
        <v>41183</v>
      </c>
      <c r="F4489" s="20">
        <v>41364</v>
      </c>
      <c r="G4489" s="19" t="s">
        <v>12416</v>
      </c>
      <c r="H4489" s="19" t="s">
        <v>43</v>
      </c>
      <c r="I4489" s="19" t="s">
        <v>13751</v>
      </c>
      <c r="O4489" s="19" t="s">
        <v>10771</v>
      </c>
      <c r="P4489" s="20"/>
      <c r="S4489" s="19" t="str">
        <f>IF(COUNTIF($B$2:B4489,B4489)&gt;1,"重複","")</f>
        <v/>
      </c>
      <c r="T4489" s="19" t="s">
        <v>12418</v>
      </c>
    </row>
    <row r="4490" spans="1:20" s="19" customFormat="1" hidden="1">
      <c r="A4490" s="19">
        <v>720120171</v>
      </c>
      <c r="B4490" s="19">
        <v>20129790</v>
      </c>
      <c r="C4490" s="19" t="s">
        <v>13930</v>
      </c>
      <c r="D4490" s="19" t="s">
        <v>13931</v>
      </c>
      <c r="E4490" s="20">
        <v>41183</v>
      </c>
      <c r="F4490" s="20">
        <v>41364</v>
      </c>
      <c r="G4490" s="19" t="s">
        <v>12416</v>
      </c>
      <c r="H4490" s="19" t="s">
        <v>43</v>
      </c>
      <c r="I4490" s="19" t="s">
        <v>13932</v>
      </c>
      <c r="O4490" s="19" t="s">
        <v>10771</v>
      </c>
      <c r="P4490" s="20"/>
      <c r="S4490" s="19" t="str">
        <f>IF(COUNTIF($B$2:B4490,B4490)&gt;1,"重複","")</f>
        <v/>
      </c>
      <c r="T4490" s="19" t="s">
        <v>12418</v>
      </c>
    </row>
    <row r="4491" spans="1:20" s="19" customFormat="1" hidden="1">
      <c r="A4491" s="19">
        <v>720120172</v>
      </c>
      <c r="B4491" s="19">
        <v>20129805</v>
      </c>
      <c r="C4491" s="19" t="s">
        <v>13933</v>
      </c>
      <c r="D4491" s="19" t="s">
        <v>13934</v>
      </c>
      <c r="E4491" s="20">
        <v>41183</v>
      </c>
      <c r="F4491" s="20">
        <v>41364</v>
      </c>
      <c r="G4491" s="19" t="s">
        <v>12416</v>
      </c>
      <c r="H4491" s="19" t="s">
        <v>43</v>
      </c>
      <c r="I4491" s="19" t="s">
        <v>13935</v>
      </c>
      <c r="O4491" s="19" t="s">
        <v>10771</v>
      </c>
      <c r="P4491" s="20"/>
      <c r="S4491" s="19" t="str">
        <f>IF(COUNTIF($B$2:B4491,B4491)&gt;1,"重複","")</f>
        <v/>
      </c>
      <c r="T4491" s="19" t="s">
        <v>12418</v>
      </c>
    </row>
    <row r="4492" spans="1:20" s="19" customFormat="1" hidden="1">
      <c r="A4492" s="19">
        <v>720120173</v>
      </c>
      <c r="B4492" s="19">
        <v>20129814</v>
      </c>
      <c r="C4492" s="19" t="s">
        <v>13936</v>
      </c>
      <c r="D4492" s="19" t="s">
        <v>13937</v>
      </c>
      <c r="E4492" s="20">
        <v>41183</v>
      </c>
      <c r="F4492" s="20">
        <v>41364</v>
      </c>
      <c r="G4492" s="19" t="s">
        <v>12416</v>
      </c>
      <c r="H4492" s="19" t="s">
        <v>43</v>
      </c>
      <c r="I4492" s="19" t="s">
        <v>13751</v>
      </c>
      <c r="O4492" s="19" t="s">
        <v>10771</v>
      </c>
      <c r="P4492" s="20"/>
      <c r="S4492" s="19" t="str">
        <f>IF(COUNTIF($B$2:B4492,B4492)&gt;1,"重複","")</f>
        <v/>
      </c>
      <c r="T4492" s="19" t="s">
        <v>12418</v>
      </c>
    </row>
    <row r="4493" spans="1:20" s="19" customFormat="1" hidden="1">
      <c r="A4493" s="19">
        <v>720120174</v>
      </c>
      <c r="B4493" s="19">
        <v>20129823</v>
      </c>
      <c r="C4493" s="19" t="s">
        <v>13938</v>
      </c>
      <c r="D4493" s="19" t="s">
        <v>13939</v>
      </c>
      <c r="E4493" s="20">
        <v>41183</v>
      </c>
      <c r="F4493" s="20">
        <v>41364</v>
      </c>
      <c r="G4493" s="19" t="s">
        <v>12416</v>
      </c>
      <c r="H4493" s="19" t="s">
        <v>43</v>
      </c>
      <c r="I4493" s="19" t="s">
        <v>13940</v>
      </c>
      <c r="O4493" s="19" t="s">
        <v>10771</v>
      </c>
      <c r="P4493" s="20"/>
      <c r="S4493" s="19" t="str">
        <f>IF(COUNTIF($B$2:B4493,B4493)&gt;1,"重複","")</f>
        <v/>
      </c>
      <c r="T4493" s="19" t="s">
        <v>12418</v>
      </c>
    </row>
    <row r="4494" spans="1:20" s="19" customFormat="1" hidden="1">
      <c r="A4494" s="19">
        <v>720120175</v>
      </c>
      <c r="B4494" s="19">
        <v>20129832</v>
      </c>
      <c r="C4494" s="19" t="s">
        <v>13941</v>
      </c>
      <c r="D4494" s="19" t="s">
        <v>13942</v>
      </c>
      <c r="E4494" s="20">
        <v>41183</v>
      </c>
      <c r="F4494" s="20">
        <v>41364</v>
      </c>
      <c r="G4494" s="19" t="s">
        <v>12416</v>
      </c>
      <c r="H4494" s="19" t="s">
        <v>43</v>
      </c>
      <c r="I4494" s="19" t="s">
        <v>13943</v>
      </c>
      <c r="O4494" s="19" t="s">
        <v>10771</v>
      </c>
      <c r="P4494" s="20"/>
      <c r="S4494" s="19" t="str">
        <f>IF(COUNTIF($B$2:B4494,B4494)&gt;1,"重複","")</f>
        <v/>
      </c>
      <c r="T4494" s="19" t="s">
        <v>12418</v>
      </c>
    </row>
    <row r="4495" spans="1:20" s="19" customFormat="1" hidden="1">
      <c r="A4495" s="19">
        <v>720120176</v>
      </c>
      <c r="B4495" s="19">
        <v>20129888</v>
      </c>
      <c r="C4495" s="19" t="s">
        <v>13944</v>
      </c>
      <c r="D4495" s="19" t="s">
        <v>13945</v>
      </c>
      <c r="E4495" s="20">
        <v>41185</v>
      </c>
      <c r="F4495" s="20">
        <v>41364</v>
      </c>
      <c r="G4495" s="19" t="s">
        <v>12416</v>
      </c>
      <c r="H4495" s="19" t="s">
        <v>28</v>
      </c>
      <c r="I4495" s="19" t="s">
        <v>13686</v>
      </c>
      <c r="O4495" s="19" t="s">
        <v>10787</v>
      </c>
      <c r="P4495" s="20"/>
      <c r="R4495" s="19">
        <v>0</v>
      </c>
      <c r="S4495" s="19" t="str">
        <f>IF(COUNTIF($B$2:B4495,B4495)&gt;1,"重複","")</f>
        <v/>
      </c>
      <c r="T4495" s="19" t="s">
        <v>12418</v>
      </c>
    </row>
    <row r="4496" spans="1:20" s="19" customFormat="1" hidden="1">
      <c r="A4496" s="19">
        <v>720120177</v>
      </c>
      <c r="B4496" s="19">
        <v>20129897</v>
      </c>
      <c r="C4496" s="19" t="s">
        <v>13946</v>
      </c>
      <c r="D4496" s="19" t="s">
        <v>3487</v>
      </c>
      <c r="E4496" s="20">
        <v>41185</v>
      </c>
      <c r="F4496" s="20">
        <v>41364</v>
      </c>
      <c r="G4496" s="19" t="s">
        <v>12416</v>
      </c>
      <c r="H4496" s="19" t="s">
        <v>28</v>
      </c>
      <c r="I4496" s="19" t="s">
        <v>13686</v>
      </c>
      <c r="O4496" s="19" t="s">
        <v>10787</v>
      </c>
      <c r="P4496" s="20"/>
      <c r="R4496" s="19">
        <v>0</v>
      </c>
      <c r="S4496" s="19" t="str">
        <f>IF(COUNTIF($B$2:B4496,B4496)&gt;1,"重複","")</f>
        <v/>
      </c>
      <c r="T4496" s="19" t="s">
        <v>12418</v>
      </c>
    </row>
    <row r="4497" spans="1:20" s="19" customFormat="1" hidden="1">
      <c r="A4497" s="19">
        <v>720120178</v>
      </c>
      <c r="B4497" s="19">
        <v>20129902</v>
      </c>
      <c r="C4497" s="19" t="s">
        <v>13947</v>
      </c>
      <c r="D4497" s="19" t="s">
        <v>13948</v>
      </c>
      <c r="E4497" s="20">
        <v>41185</v>
      </c>
      <c r="F4497" s="20">
        <v>41364</v>
      </c>
      <c r="G4497" s="19" t="s">
        <v>12416</v>
      </c>
      <c r="H4497" s="19" t="s">
        <v>28</v>
      </c>
      <c r="I4497" s="19" t="s">
        <v>13686</v>
      </c>
      <c r="O4497" s="19" t="s">
        <v>10787</v>
      </c>
      <c r="P4497" s="20"/>
      <c r="S4497" s="19" t="str">
        <f>IF(COUNTIF($B$2:B4497,B4497)&gt;1,"重複","")</f>
        <v/>
      </c>
      <c r="T4497" s="19" t="s">
        <v>12418</v>
      </c>
    </row>
    <row r="4498" spans="1:20" s="19" customFormat="1" hidden="1">
      <c r="A4498" s="19">
        <v>720120179</v>
      </c>
      <c r="B4498" s="19">
        <v>20129911</v>
      </c>
      <c r="C4498" s="19" t="s">
        <v>13949</v>
      </c>
      <c r="D4498" s="19" t="s">
        <v>13950</v>
      </c>
      <c r="E4498" s="20">
        <v>41185</v>
      </c>
      <c r="F4498" s="20">
        <v>41364</v>
      </c>
      <c r="G4498" s="19" t="s">
        <v>12416</v>
      </c>
      <c r="H4498" s="19" t="s">
        <v>28</v>
      </c>
      <c r="I4498" s="19" t="s">
        <v>13686</v>
      </c>
      <c r="O4498" s="19" t="s">
        <v>10787</v>
      </c>
      <c r="P4498" s="20"/>
      <c r="R4498" s="19">
        <v>0</v>
      </c>
      <c r="S4498" s="19" t="str">
        <f>IF(COUNTIF($B$2:B4498,B4498)&gt;1,"重複","")</f>
        <v/>
      </c>
      <c r="T4498" s="19" t="s">
        <v>12418</v>
      </c>
    </row>
    <row r="4499" spans="1:20" s="19" customFormat="1" hidden="1">
      <c r="A4499" s="19">
        <v>720120180</v>
      </c>
      <c r="B4499" s="19">
        <v>20129921</v>
      </c>
      <c r="C4499" s="19" t="s">
        <v>13951</v>
      </c>
      <c r="D4499" s="19" t="s">
        <v>13952</v>
      </c>
      <c r="E4499" s="20">
        <v>41185</v>
      </c>
      <c r="F4499" s="20">
        <v>41364</v>
      </c>
      <c r="G4499" s="19" t="s">
        <v>12416</v>
      </c>
      <c r="H4499" s="19" t="s">
        <v>28</v>
      </c>
      <c r="I4499" s="19" t="s">
        <v>13686</v>
      </c>
      <c r="O4499" s="19" t="s">
        <v>10787</v>
      </c>
      <c r="P4499" s="20"/>
      <c r="R4499" s="19">
        <v>0</v>
      </c>
      <c r="S4499" s="19" t="str">
        <f>IF(COUNTIF($B$2:B4499,B4499)&gt;1,"重複","")</f>
        <v/>
      </c>
      <c r="T4499" s="19" t="s">
        <v>12418</v>
      </c>
    </row>
    <row r="4500" spans="1:20" s="19" customFormat="1" hidden="1">
      <c r="A4500" s="19">
        <v>720120181</v>
      </c>
      <c r="B4500" s="19">
        <v>20129930</v>
      </c>
      <c r="C4500" s="19" t="s">
        <v>13953</v>
      </c>
      <c r="D4500" s="19" t="s">
        <v>13954</v>
      </c>
      <c r="E4500" s="20">
        <v>41185</v>
      </c>
      <c r="F4500" s="20">
        <v>41364</v>
      </c>
      <c r="G4500" s="19" t="s">
        <v>12416</v>
      </c>
      <c r="H4500" s="19" t="s">
        <v>28</v>
      </c>
      <c r="I4500" s="19" t="s">
        <v>13686</v>
      </c>
      <c r="O4500" s="19" t="s">
        <v>10787</v>
      </c>
      <c r="P4500" s="20"/>
      <c r="R4500" s="19">
        <v>0</v>
      </c>
      <c r="S4500" s="19" t="str">
        <f>IF(COUNTIF($B$2:B4500,B4500)&gt;1,"重複","")</f>
        <v/>
      </c>
      <c r="T4500" s="19" t="s">
        <v>12418</v>
      </c>
    </row>
    <row r="4501" spans="1:20" s="19" customFormat="1" hidden="1">
      <c r="A4501" s="19">
        <v>720120182</v>
      </c>
      <c r="B4501" s="19">
        <v>20129949</v>
      </c>
      <c r="C4501" s="19" t="s">
        <v>13955</v>
      </c>
      <c r="D4501" s="19" t="s">
        <v>13956</v>
      </c>
      <c r="E4501" s="20">
        <v>41185</v>
      </c>
      <c r="F4501" s="20">
        <v>41364</v>
      </c>
      <c r="G4501" s="19" t="s">
        <v>12416</v>
      </c>
      <c r="H4501" s="19" t="s">
        <v>28</v>
      </c>
      <c r="I4501" s="19" t="s">
        <v>13686</v>
      </c>
      <c r="O4501" s="19" t="s">
        <v>10787</v>
      </c>
      <c r="P4501" s="20"/>
      <c r="R4501" s="19">
        <v>0</v>
      </c>
      <c r="S4501" s="19" t="str">
        <f>IF(COUNTIF($B$2:B4501,B4501)&gt;1,"重複","")</f>
        <v/>
      </c>
      <c r="T4501" s="19" t="s">
        <v>12418</v>
      </c>
    </row>
    <row r="4502" spans="1:20" s="19" customFormat="1" hidden="1">
      <c r="A4502" s="19">
        <v>720120183</v>
      </c>
      <c r="B4502" s="19">
        <v>20129958</v>
      </c>
      <c r="C4502" s="19" t="s">
        <v>13957</v>
      </c>
      <c r="D4502" s="19" t="s">
        <v>13958</v>
      </c>
      <c r="E4502" s="20">
        <v>41185</v>
      </c>
      <c r="F4502" s="20">
        <v>41364</v>
      </c>
      <c r="G4502" s="19" t="s">
        <v>12416</v>
      </c>
      <c r="H4502" s="19" t="s">
        <v>28</v>
      </c>
      <c r="I4502" s="19" t="s">
        <v>13686</v>
      </c>
      <c r="O4502" s="19" t="s">
        <v>10787</v>
      </c>
      <c r="P4502" s="20"/>
      <c r="S4502" s="19" t="str">
        <f>IF(COUNTIF($B$2:B4502,B4502)&gt;1,"重複","")</f>
        <v/>
      </c>
      <c r="T4502" s="19" t="s">
        <v>12418</v>
      </c>
    </row>
    <row r="4503" spans="1:20" s="19" customFormat="1" hidden="1">
      <c r="A4503" s="19">
        <v>720120184</v>
      </c>
      <c r="B4503" s="19">
        <v>20129967</v>
      </c>
      <c r="C4503" s="19" t="s">
        <v>13959</v>
      </c>
      <c r="D4503" s="19" t="s">
        <v>13960</v>
      </c>
      <c r="E4503" s="20">
        <v>41185</v>
      </c>
      <c r="F4503" s="20">
        <v>41364</v>
      </c>
      <c r="G4503" s="19" t="s">
        <v>12416</v>
      </c>
      <c r="H4503" s="19" t="s">
        <v>28</v>
      </c>
      <c r="I4503" s="19" t="s">
        <v>13686</v>
      </c>
      <c r="O4503" s="19" t="s">
        <v>10787</v>
      </c>
      <c r="P4503" s="20"/>
      <c r="R4503" s="19">
        <v>0</v>
      </c>
      <c r="S4503" s="19" t="str">
        <f>IF(COUNTIF($B$2:B4503,B4503)&gt;1,"重複","")</f>
        <v/>
      </c>
      <c r="T4503" s="19" t="s">
        <v>12418</v>
      </c>
    </row>
    <row r="4504" spans="1:20" s="19" customFormat="1" hidden="1">
      <c r="A4504" s="19">
        <v>720120185</v>
      </c>
      <c r="B4504" s="19">
        <v>20129976</v>
      </c>
      <c r="C4504" s="19" t="s">
        <v>13961</v>
      </c>
      <c r="D4504" s="19" t="s">
        <v>13962</v>
      </c>
      <c r="E4504" s="20">
        <v>41185</v>
      </c>
      <c r="F4504" s="20">
        <v>41364</v>
      </c>
      <c r="G4504" s="19" t="s">
        <v>12416</v>
      </c>
      <c r="H4504" s="19" t="s">
        <v>28</v>
      </c>
      <c r="I4504" s="19" t="s">
        <v>13686</v>
      </c>
      <c r="O4504" s="19" t="s">
        <v>10787</v>
      </c>
      <c r="P4504" s="20"/>
      <c r="R4504" s="19">
        <v>0</v>
      </c>
      <c r="S4504" s="19" t="str">
        <f>IF(COUNTIF($B$2:B4504,B4504)&gt;1,"重複","")</f>
        <v/>
      </c>
      <c r="T4504" s="19" t="s">
        <v>12418</v>
      </c>
    </row>
    <row r="4505" spans="1:20" s="19" customFormat="1" hidden="1">
      <c r="A4505" s="19">
        <v>720120186</v>
      </c>
      <c r="B4505" s="19">
        <v>20129985</v>
      </c>
      <c r="C4505" s="19" t="s">
        <v>3796</v>
      </c>
      <c r="D4505" s="19" t="s">
        <v>3797</v>
      </c>
      <c r="E4505" s="20">
        <v>41212</v>
      </c>
      <c r="F4505" s="20">
        <v>41364</v>
      </c>
      <c r="G4505" s="19" t="s">
        <v>75</v>
      </c>
      <c r="H4505" s="19" t="s">
        <v>33</v>
      </c>
      <c r="I4505" s="19" t="s">
        <v>1726</v>
      </c>
      <c r="O4505" s="19" t="s">
        <v>10770</v>
      </c>
      <c r="P4505" s="20"/>
      <c r="R4505" s="19">
        <v>6600</v>
      </c>
      <c r="S4505" s="19" t="str">
        <f>IF(COUNTIF($B$2:B4505,B4505)&gt;1,"重複","")</f>
        <v/>
      </c>
      <c r="T4505" s="19" t="s">
        <v>11124</v>
      </c>
    </row>
    <row r="4506" spans="1:20" s="19" customFormat="1" hidden="1">
      <c r="A4506" s="19">
        <v>720120187</v>
      </c>
      <c r="B4506" s="19">
        <v>20129994</v>
      </c>
      <c r="C4506" s="19" t="s">
        <v>3800</v>
      </c>
      <c r="D4506" s="19" t="s">
        <v>3801</v>
      </c>
      <c r="E4506" s="20">
        <v>41204</v>
      </c>
      <c r="F4506" s="20">
        <v>41364</v>
      </c>
      <c r="G4506" s="19" t="s">
        <v>75</v>
      </c>
      <c r="H4506" s="19" t="s">
        <v>33</v>
      </c>
      <c r="I4506" s="19" t="s">
        <v>3802</v>
      </c>
      <c r="O4506" s="19" t="s">
        <v>10770</v>
      </c>
      <c r="P4506" s="20"/>
      <c r="R4506" s="19">
        <v>6100</v>
      </c>
      <c r="S4506" s="19" t="str">
        <f>IF(COUNTIF($B$2:B4506,B4506)&gt;1,"重複","")</f>
        <v/>
      </c>
      <c r="T4506" s="19" t="s">
        <v>11124</v>
      </c>
    </row>
    <row r="4507" spans="1:20" s="19" customFormat="1" hidden="1">
      <c r="A4507" s="19">
        <v>720120188</v>
      </c>
      <c r="B4507" s="19">
        <v>20130001</v>
      </c>
      <c r="C4507" s="19" t="s">
        <v>3829</v>
      </c>
      <c r="D4507" s="19" t="s">
        <v>3830</v>
      </c>
      <c r="E4507" s="20">
        <v>41185</v>
      </c>
      <c r="F4507" s="20">
        <v>41364</v>
      </c>
      <c r="G4507" s="19" t="s">
        <v>75</v>
      </c>
      <c r="H4507" s="19" t="s">
        <v>2718</v>
      </c>
      <c r="I4507" s="19" t="s">
        <v>3831</v>
      </c>
      <c r="J4507" s="19" t="s">
        <v>2406</v>
      </c>
      <c r="O4507" s="19" t="s">
        <v>10865</v>
      </c>
      <c r="P4507" s="20"/>
      <c r="R4507" s="19">
        <v>4740</v>
      </c>
      <c r="S4507" s="19" t="str">
        <f>IF(COUNTIF($B$2:B4507,B4507)&gt;1,"重複","")</f>
        <v/>
      </c>
      <c r="T4507" s="19" t="s">
        <v>11124</v>
      </c>
    </row>
    <row r="4508" spans="1:20" s="22" customFormat="1" hidden="1">
      <c r="A4508" s="22">
        <v>720120189</v>
      </c>
      <c r="B4508" s="22">
        <v>20130011</v>
      </c>
      <c r="C4508" s="22" t="s">
        <v>1031</v>
      </c>
      <c r="D4508" s="22" t="s">
        <v>1032</v>
      </c>
      <c r="E4508" s="23">
        <v>44663</v>
      </c>
      <c r="F4508" s="23">
        <v>45016</v>
      </c>
      <c r="G4508" s="22" t="s">
        <v>75</v>
      </c>
      <c r="H4508" s="22" t="s">
        <v>10781</v>
      </c>
      <c r="I4508" s="22" t="s">
        <v>863</v>
      </c>
      <c r="J4508" s="22" t="s">
        <v>863</v>
      </c>
      <c r="K4508" s="22" t="s">
        <v>10860</v>
      </c>
      <c r="L4508" s="22" t="s">
        <v>10901</v>
      </c>
      <c r="M4508" s="22" t="s">
        <v>10902</v>
      </c>
      <c r="N4508" s="22" t="s">
        <v>864</v>
      </c>
      <c r="O4508" s="22" t="s">
        <v>10782</v>
      </c>
      <c r="P4508" s="24">
        <v>41374</v>
      </c>
      <c r="Q4508" s="22" t="s">
        <v>29</v>
      </c>
      <c r="R4508" s="22">
        <v>5730</v>
      </c>
      <c r="S4508" s="22" t="str">
        <f>IF(COUNTIF($B$2:B4508,B4508)&gt;1,"重複","")</f>
        <v/>
      </c>
      <c r="T4508" s="22" t="s">
        <v>10765</v>
      </c>
    </row>
    <row r="4509" spans="1:20" s="19" customFormat="1" hidden="1">
      <c r="A4509" s="19">
        <v>720120190</v>
      </c>
      <c r="B4509" s="19">
        <v>20130039</v>
      </c>
      <c r="C4509" s="19" t="s">
        <v>3852</v>
      </c>
      <c r="D4509" s="19" t="s">
        <v>3853</v>
      </c>
      <c r="E4509" s="20">
        <v>41183</v>
      </c>
      <c r="F4509" s="20">
        <v>41364</v>
      </c>
      <c r="G4509" s="19" t="s">
        <v>75</v>
      </c>
      <c r="H4509" s="19" t="s">
        <v>43</v>
      </c>
      <c r="I4509" s="19" t="s">
        <v>3089</v>
      </c>
      <c r="O4509" s="19" t="s">
        <v>10771</v>
      </c>
      <c r="P4509" s="20"/>
      <c r="R4509" s="19">
        <v>5110</v>
      </c>
      <c r="S4509" s="19" t="str">
        <f>IF(COUNTIF($B$2:B4509,B4509)&gt;1,"重複","")</f>
        <v/>
      </c>
      <c r="T4509" s="19" t="s">
        <v>11124</v>
      </c>
    </row>
    <row r="4510" spans="1:20" s="19" customFormat="1" hidden="1">
      <c r="A4510" s="19">
        <v>720120191</v>
      </c>
      <c r="B4510" s="19">
        <v>20130215</v>
      </c>
      <c r="C4510" s="19" t="s">
        <v>3785</v>
      </c>
      <c r="D4510" s="19" t="s">
        <v>3786</v>
      </c>
      <c r="E4510" s="20">
        <v>41224</v>
      </c>
      <c r="F4510" s="20">
        <v>41364</v>
      </c>
      <c r="G4510" s="19" t="s">
        <v>75</v>
      </c>
      <c r="H4510" s="19" t="s">
        <v>33</v>
      </c>
      <c r="I4510" s="19" t="s">
        <v>3787</v>
      </c>
      <c r="O4510" s="19" t="s">
        <v>10770</v>
      </c>
      <c r="P4510" s="20"/>
      <c r="R4510" s="19">
        <v>6600</v>
      </c>
      <c r="S4510" s="19" t="str">
        <f>IF(COUNTIF($B$2:B4510,B4510)&gt;1,"重複","")</f>
        <v/>
      </c>
      <c r="T4510" s="19" t="s">
        <v>11124</v>
      </c>
    </row>
    <row r="4511" spans="1:20" s="19" customFormat="1" hidden="1">
      <c r="A4511" s="19">
        <v>720120192</v>
      </c>
      <c r="B4511" s="19">
        <v>20130224</v>
      </c>
      <c r="C4511" s="19" t="s">
        <v>3779</v>
      </c>
      <c r="D4511" s="19" t="s">
        <v>3780</v>
      </c>
      <c r="E4511" s="20">
        <v>41231</v>
      </c>
      <c r="F4511" s="20">
        <v>41364</v>
      </c>
      <c r="G4511" s="19" t="s">
        <v>75</v>
      </c>
      <c r="H4511" s="19" t="s">
        <v>33</v>
      </c>
      <c r="I4511" s="19" t="s">
        <v>2069</v>
      </c>
      <c r="O4511" s="19" t="s">
        <v>10770</v>
      </c>
      <c r="P4511" s="20"/>
      <c r="R4511" s="19">
        <v>5600</v>
      </c>
      <c r="S4511" s="19" t="str">
        <f>IF(COUNTIF($B$2:B4511,B4511)&gt;1,"重複","")</f>
        <v/>
      </c>
      <c r="T4511" s="19" t="s">
        <v>11124</v>
      </c>
    </row>
    <row r="4512" spans="1:20" s="19" customFormat="1" hidden="1">
      <c r="A4512" s="19">
        <v>720120193</v>
      </c>
      <c r="B4512" s="19">
        <v>20130233</v>
      </c>
      <c r="C4512" s="19" t="s">
        <v>3776</v>
      </c>
      <c r="D4512" s="19" t="s">
        <v>3777</v>
      </c>
      <c r="E4512" s="20">
        <v>41241</v>
      </c>
      <c r="F4512" s="20">
        <v>41364</v>
      </c>
      <c r="G4512" s="19" t="s">
        <v>75</v>
      </c>
      <c r="H4512" s="19" t="s">
        <v>33</v>
      </c>
      <c r="I4512" s="19" t="s">
        <v>3778</v>
      </c>
      <c r="O4512" s="19" t="s">
        <v>10770</v>
      </c>
      <c r="P4512" s="20"/>
      <c r="R4512" s="19">
        <v>6600</v>
      </c>
      <c r="S4512" s="19" t="str">
        <f>IF(COUNTIF($B$2:B4512,B4512)&gt;1,"重複","")</f>
        <v/>
      </c>
      <c r="T4512" s="19" t="s">
        <v>11124</v>
      </c>
    </row>
    <row r="4513" spans="1:20" s="19" customFormat="1" hidden="1">
      <c r="A4513" s="19">
        <v>720120194</v>
      </c>
      <c r="B4513" s="19">
        <v>20130242</v>
      </c>
      <c r="C4513" s="19" t="s">
        <v>190</v>
      </c>
      <c r="D4513" s="19" t="s">
        <v>191</v>
      </c>
      <c r="E4513" s="20">
        <v>41229</v>
      </c>
      <c r="F4513" s="20">
        <v>41364</v>
      </c>
      <c r="G4513" s="19" t="s">
        <v>75</v>
      </c>
      <c r="H4513" s="19" t="s">
        <v>28</v>
      </c>
      <c r="I4513" s="19" t="s">
        <v>160</v>
      </c>
      <c r="O4513" s="19" t="s">
        <v>10787</v>
      </c>
      <c r="P4513" s="20">
        <v>43739</v>
      </c>
      <c r="Q4513" s="19" t="s">
        <v>29</v>
      </c>
      <c r="R4513" s="19">
        <v>5230</v>
      </c>
      <c r="S4513" s="19" t="str">
        <f>IF(COUNTIF($B$2:B4513,B4513)&gt;1,"重複","")</f>
        <v/>
      </c>
      <c r="T4513" s="19" t="s">
        <v>11124</v>
      </c>
    </row>
    <row r="4514" spans="1:20" s="19" customFormat="1" hidden="1">
      <c r="A4514" s="19">
        <v>720120195</v>
      </c>
      <c r="B4514" s="19">
        <v>20130270</v>
      </c>
      <c r="C4514" s="19" t="s">
        <v>13963</v>
      </c>
      <c r="D4514" s="19" t="s">
        <v>13964</v>
      </c>
      <c r="E4514" s="20">
        <v>41221</v>
      </c>
      <c r="F4514" s="20">
        <v>41221</v>
      </c>
      <c r="G4514" s="19" t="s">
        <v>12416</v>
      </c>
      <c r="H4514" s="19" t="s">
        <v>2660</v>
      </c>
      <c r="I4514" s="19" t="s">
        <v>2118</v>
      </c>
      <c r="O4514" s="19" t="s">
        <v>10769</v>
      </c>
      <c r="P4514" s="20"/>
      <c r="S4514" s="19" t="str">
        <f>IF(COUNTIF($B$2:B4514,B4514)&gt;1,"重複","")</f>
        <v/>
      </c>
      <c r="T4514" s="19" t="s">
        <v>12418</v>
      </c>
    </row>
    <row r="4515" spans="1:20" s="19" customFormat="1" hidden="1">
      <c r="A4515" s="19">
        <v>720120196</v>
      </c>
      <c r="B4515" s="19">
        <v>20130289</v>
      </c>
      <c r="C4515" s="19" t="s">
        <v>3770</v>
      </c>
      <c r="D4515" s="19" t="s">
        <v>3771</v>
      </c>
      <c r="E4515" s="20">
        <v>41245</v>
      </c>
      <c r="F4515" s="20">
        <v>41364</v>
      </c>
      <c r="G4515" s="19" t="s">
        <v>75</v>
      </c>
      <c r="H4515" s="19" t="s">
        <v>33</v>
      </c>
      <c r="I4515" s="19" t="s">
        <v>2236</v>
      </c>
      <c r="O4515" s="19" t="s">
        <v>10770</v>
      </c>
      <c r="P4515" s="20"/>
      <c r="R4515" s="19">
        <v>6600</v>
      </c>
      <c r="S4515" s="19" t="str">
        <f>IF(COUNTIF($B$2:B4515,B4515)&gt;1,"重複","")</f>
        <v/>
      </c>
      <c r="T4515" s="19" t="s">
        <v>11124</v>
      </c>
    </row>
    <row r="4516" spans="1:20" s="19" customFormat="1" hidden="1">
      <c r="A4516" s="19">
        <v>720120197</v>
      </c>
      <c r="B4516" s="19">
        <v>20130298</v>
      </c>
      <c r="C4516" s="19" t="s">
        <v>3762</v>
      </c>
      <c r="D4516" s="19" t="s">
        <v>3763</v>
      </c>
      <c r="E4516" s="20">
        <v>41259</v>
      </c>
      <c r="F4516" s="20">
        <v>41364</v>
      </c>
      <c r="G4516" s="19" t="s">
        <v>75</v>
      </c>
      <c r="H4516" s="19" t="s">
        <v>33</v>
      </c>
      <c r="I4516" s="19" t="s">
        <v>3764</v>
      </c>
      <c r="O4516" s="19" t="s">
        <v>10770</v>
      </c>
      <c r="P4516" s="20"/>
      <c r="R4516" s="19">
        <v>6600</v>
      </c>
      <c r="S4516" s="19" t="str">
        <f>IF(COUNTIF($B$2:B4516,B4516)&gt;1,"重複","")</f>
        <v/>
      </c>
      <c r="T4516" s="19" t="s">
        <v>11124</v>
      </c>
    </row>
    <row r="4517" spans="1:20" s="19" customFormat="1" hidden="1">
      <c r="A4517" s="19">
        <v>720120198</v>
      </c>
      <c r="B4517" s="19">
        <v>20130303</v>
      </c>
      <c r="C4517" s="19" t="s">
        <v>1639</v>
      </c>
      <c r="D4517" s="19" t="s">
        <v>1640</v>
      </c>
      <c r="E4517" s="20">
        <v>41197</v>
      </c>
      <c r="F4517" s="20">
        <v>41364</v>
      </c>
      <c r="G4517" s="19" t="s">
        <v>75</v>
      </c>
      <c r="H4517" s="19" t="s">
        <v>43</v>
      </c>
      <c r="I4517" s="19" t="s">
        <v>325</v>
      </c>
      <c r="O4517" s="19" t="s">
        <v>10771</v>
      </c>
      <c r="P4517" s="20">
        <v>43040</v>
      </c>
      <c r="R4517" s="19">
        <v>4740</v>
      </c>
      <c r="S4517" s="19" t="str">
        <f>IF(COUNTIF($B$2:B4517,B4517)&gt;1,"重複","")</f>
        <v/>
      </c>
      <c r="T4517" s="19" t="s">
        <v>11124</v>
      </c>
    </row>
    <row r="4518" spans="1:20" s="19" customFormat="1" hidden="1">
      <c r="A4518" s="19">
        <v>720120199</v>
      </c>
      <c r="B4518" s="19">
        <v>20130312</v>
      </c>
      <c r="C4518" s="19" t="s">
        <v>3502</v>
      </c>
      <c r="D4518" s="19" t="s">
        <v>3503</v>
      </c>
      <c r="E4518" s="20">
        <v>41212</v>
      </c>
      <c r="F4518" s="20">
        <v>41364</v>
      </c>
      <c r="G4518" s="19" t="s">
        <v>75</v>
      </c>
      <c r="H4518" s="19" t="s">
        <v>43</v>
      </c>
      <c r="I4518" s="19" t="s">
        <v>10954</v>
      </c>
      <c r="O4518" s="19" t="s">
        <v>10771</v>
      </c>
      <c r="P4518" s="20">
        <v>41548</v>
      </c>
      <c r="Q4518" s="19" t="s">
        <v>29</v>
      </c>
      <c r="R4518" s="19">
        <v>5730</v>
      </c>
      <c r="S4518" s="19" t="str">
        <f>IF(COUNTIF($B$2:B4518,B4518)&gt;1,"重複","")</f>
        <v/>
      </c>
      <c r="T4518" s="19" t="s">
        <v>11124</v>
      </c>
    </row>
    <row r="4519" spans="1:20" s="19" customFormat="1" hidden="1">
      <c r="A4519" s="19">
        <v>720120200</v>
      </c>
      <c r="B4519" s="19">
        <v>20130331</v>
      </c>
      <c r="C4519" s="19" t="s">
        <v>3757</v>
      </c>
      <c r="D4519" s="19" t="s">
        <v>3758</v>
      </c>
      <c r="E4519" s="20">
        <v>41263</v>
      </c>
      <c r="F4519" s="20">
        <v>41364</v>
      </c>
      <c r="G4519" s="19" t="s">
        <v>75</v>
      </c>
      <c r="H4519" s="19" t="s">
        <v>28</v>
      </c>
      <c r="I4519" s="19" t="s">
        <v>1556</v>
      </c>
      <c r="O4519" s="19" t="s">
        <v>10787</v>
      </c>
      <c r="P4519" s="20"/>
      <c r="R4519" s="19">
        <v>6600</v>
      </c>
      <c r="S4519" s="19" t="str">
        <f>IF(COUNTIF($B$2:B4519,B4519)&gt;1,"重複","")</f>
        <v/>
      </c>
      <c r="T4519" s="19" t="s">
        <v>11124</v>
      </c>
    </row>
    <row r="4520" spans="1:20" s="19" customFormat="1" hidden="1">
      <c r="A4520" s="19">
        <v>720120202</v>
      </c>
      <c r="B4520" s="19">
        <v>20130340</v>
      </c>
      <c r="C4520" s="19" t="s">
        <v>2981</v>
      </c>
      <c r="D4520" s="19" t="s">
        <v>2982</v>
      </c>
      <c r="E4520" s="20">
        <v>41262</v>
      </c>
      <c r="F4520" s="20">
        <v>41364</v>
      </c>
      <c r="G4520" s="19" t="s">
        <v>75</v>
      </c>
      <c r="H4520" s="19" t="s">
        <v>119</v>
      </c>
      <c r="I4520" s="19" t="s">
        <v>10994</v>
      </c>
      <c r="O4520" s="19" t="s">
        <v>10792</v>
      </c>
      <c r="P4520" s="20">
        <v>42025</v>
      </c>
      <c r="Q4520" s="19" t="s">
        <v>29</v>
      </c>
      <c r="R4520" s="19">
        <v>6600</v>
      </c>
      <c r="S4520" s="19" t="str">
        <f>IF(COUNTIF($B$2:B4520,B4520)&gt;1,"重複","")</f>
        <v/>
      </c>
      <c r="T4520" s="19" t="s">
        <v>11124</v>
      </c>
    </row>
    <row r="4521" spans="1:20" s="19" customFormat="1" hidden="1">
      <c r="A4521" s="19">
        <v>720120203</v>
      </c>
      <c r="B4521" s="19">
        <v>20130395</v>
      </c>
      <c r="C4521" s="19" t="s">
        <v>3759</v>
      </c>
      <c r="D4521" s="19" t="s">
        <v>3760</v>
      </c>
      <c r="E4521" s="20">
        <v>41262</v>
      </c>
      <c r="F4521" s="20">
        <v>41364</v>
      </c>
      <c r="G4521" s="19" t="s">
        <v>75</v>
      </c>
      <c r="H4521" s="19" t="s">
        <v>33</v>
      </c>
      <c r="I4521" s="19" t="s">
        <v>2318</v>
      </c>
      <c r="O4521" s="19" t="s">
        <v>10770</v>
      </c>
      <c r="P4521" s="20"/>
      <c r="R4521" s="19">
        <v>6100</v>
      </c>
      <c r="S4521" s="19" t="str">
        <f>IF(COUNTIF($B$2:B4521,B4521)&gt;1,"重複","")</f>
        <v/>
      </c>
      <c r="T4521" s="19" t="s">
        <v>11124</v>
      </c>
    </row>
    <row r="4522" spans="1:20" s="19" customFormat="1" hidden="1">
      <c r="A4522" s="19">
        <v>720120204</v>
      </c>
      <c r="B4522" s="19">
        <v>20130410</v>
      </c>
      <c r="C4522" s="19" t="s">
        <v>3774</v>
      </c>
      <c r="D4522" s="19" t="s">
        <v>3775</v>
      </c>
      <c r="E4522" s="20">
        <v>41243</v>
      </c>
      <c r="F4522" s="20">
        <v>41364</v>
      </c>
      <c r="G4522" s="19" t="s">
        <v>75</v>
      </c>
      <c r="H4522" s="19" t="s">
        <v>28</v>
      </c>
      <c r="I4522" s="19" t="s">
        <v>160</v>
      </c>
      <c r="O4522" s="19" t="s">
        <v>10787</v>
      </c>
      <c r="P4522" s="20"/>
      <c r="R4522" s="19">
        <v>4740</v>
      </c>
      <c r="S4522" s="19" t="str">
        <f>IF(COUNTIF($B$2:B4522,B4522)&gt;1,"重複","")</f>
        <v/>
      </c>
      <c r="T4522" s="19" t="s">
        <v>11124</v>
      </c>
    </row>
    <row r="4523" spans="1:20" s="19" customFormat="1" hidden="1">
      <c r="A4523" s="19">
        <v>720120205</v>
      </c>
      <c r="B4523" s="19">
        <v>20130438</v>
      </c>
      <c r="C4523" s="19" t="s">
        <v>3592</v>
      </c>
      <c r="D4523" s="19" t="s">
        <v>3593</v>
      </c>
      <c r="E4523" s="20">
        <v>41208</v>
      </c>
      <c r="F4523" s="20">
        <v>41364</v>
      </c>
      <c r="G4523" s="19" t="s">
        <v>75</v>
      </c>
      <c r="H4523" s="19" t="s">
        <v>43</v>
      </c>
      <c r="I4523" s="19" t="s">
        <v>10929</v>
      </c>
      <c r="O4523" s="19" t="s">
        <v>10771</v>
      </c>
      <c r="P4523" s="20">
        <v>41395</v>
      </c>
      <c r="Q4523" s="19" t="s">
        <v>29</v>
      </c>
      <c r="R4523" s="19">
        <v>6230</v>
      </c>
      <c r="S4523" s="19" t="str">
        <f>IF(COUNTIF($B$2:B4523,B4523)&gt;1,"重複","")</f>
        <v/>
      </c>
      <c r="T4523" s="19" t="s">
        <v>11124</v>
      </c>
    </row>
    <row r="4524" spans="1:20" s="19" customFormat="1" hidden="1">
      <c r="A4524" s="19">
        <v>720120206</v>
      </c>
      <c r="B4524" s="19">
        <v>20130456</v>
      </c>
      <c r="C4524" s="19" t="s">
        <v>3734</v>
      </c>
      <c r="D4524" s="19" t="s">
        <v>3735</v>
      </c>
      <c r="E4524" s="20">
        <v>41313</v>
      </c>
      <c r="F4524" s="20">
        <v>41364</v>
      </c>
      <c r="G4524" s="19" t="s">
        <v>75</v>
      </c>
      <c r="H4524" s="19" t="s">
        <v>1545</v>
      </c>
      <c r="I4524" s="19" t="s">
        <v>3736</v>
      </c>
      <c r="O4524" s="19" t="s">
        <v>10772</v>
      </c>
      <c r="P4524" s="20"/>
      <c r="R4524" s="19">
        <v>5110</v>
      </c>
      <c r="S4524" s="19" t="str">
        <f>IF(COUNTIF($B$2:B4524,B4524)&gt;1,"重複","")</f>
        <v/>
      </c>
      <c r="T4524" s="19" t="s">
        <v>11124</v>
      </c>
    </row>
    <row r="4525" spans="1:20" s="19" customFormat="1" hidden="1">
      <c r="A4525" s="19">
        <v>720120207</v>
      </c>
      <c r="B4525" s="19">
        <v>20130465</v>
      </c>
      <c r="C4525" s="19" t="s">
        <v>1554</v>
      </c>
      <c r="D4525" s="19" t="s">
        <v>1555</v>
      </c>
      <c r="E4525" s="20">
        <v>41284</v>
      </c>
      <c r="F4525" s="20">
        <v>41364</v>
      </c>
      <c r="G4525" s="19" t="s">
        <v>75</v>
      </c>
      <c r="H4525" s="19" t="s">
        <v>28</v>
      </c>
      <c r="I4525" s="19" t="s">
        <v>1556</v>
      </c>
      <c r="O4525" s="19" t="s">
        <v>10787</v>
      </c>
      <c r="P4525" s="20">
        <v>43115</v>
      </c>
      <c r="Q4525" s="19" t="s">
        <v>29</v>
      </c>
      <c r="R4525" s="19">
        <v>6600</v>
      </c>
      <c r="S4525" s="19" t="str">
        <f>IF(COUNTIF($B$2:B4525,B4525)&gt;1,"重複","")</f>
        <v/>
      </c>
      <c r="T4525" s="19" t="s">
        <v>11124</v>
      </c>
    </row>
    <row r="4526" spans="1:20" s="19" customFormat="1" hidden="1">
      <c r="A4526" s="19">
        <v>720120208</v>
      </c>
      <c r="B4526" s="19">
        <v>20130474</v>
      </c>
      <c r="C4526" s="19" t="s">
        <v>13965</v>
      </c>
      <c r="D4526" s="19" t="s">
        <v>13966</v>
      </c>
      <c r="E4526" s="20">
        <v>41298</v>
      </c>
      <c r="F4526" s="20">
        <v>41364</v>
      </c>
      <c r="G4526" s="19" t="s">
        <v>12416</v>
      </c>
      <c r="H4526" s="19" t="s">
        <v>28</v>
      </c>
      <c r="I4526" s="19" t="s">
        <v>1556</v>
      </c>
      <c r="O4526" s="19" t="s">
        <v>10787</v>
      </c>
      <c r="P4526" s="20"/>
      <c r="R4526" s="19">
        <v>0</v>
      </c>
      <c r="S4526" s="19" t="str">
        <f>IF(COUNTIF($B$2:B4526,B4526)&gt;1,"重複","")</f>
        <v/>
      </c>
      <c r="T4526" s="19" t="s">
        <v>12418</v>
      </c>
    </row>
    <row r="4527" spans="1:20" s="19" customFormat="1" hidden="1">
      <c r="A4527" s="19">
        <v>720120209</v>
      </c>
      <c r="B4527" s="19">
        <v>20130483</v>
      </c>
      <c r="C4527" s="19" t="s">
        <v>2559</v>
      </c>
      <c r="D4527" s="19" t="s">
        <v>2560</v>
      </c>
      <c r="E4527" s="20">
        <v>41322</v>
      </c>
      <c r="F4527" s="20">
        <v>41364</v>
      </c>
      <c r="G4527" s="19" t="s">
        <v>75</v>
      </c>
      <c r="H4527" s="19" t="s">
        <v>119</v>
      </c>
      <c r="I4527" s="19" t="s">
        <v>11042</v>
      </c>
      <c r="O4527" s="19" t="s">
        <v>10792</v>
      </c>
      <c r="P4527" s="20">
        <v>42407</v>
      </c>
      <c r="Q4527" s="19" t="s">
        <v>29</v>
      </c>
      <c r="R4527" s="19">
        <v>5110</v>
      </c>
      <c r="S4527" s="19" t="str">
        <f>IF(COUNTIF($B$2:B4527,B4527)&gt;1,"重複","")</f>
        <v/>
      </c>
      <c r="T4527" s="19" t="s">
        <v>11124</v>
      </c>
    </row>
    <row r="4528" spans="1:20" s="19" customFormat="1" hidden="1">
      <c r="A4528" s="19">
        <v>720120210</v>
      </c>
      <c r="B4528" s="19">
        <v>20130517</v>
      </c>
      <c r="C4528" s="19" t="s">
        <v>3792</v>
      </c>
      <c r="D4528" s="19" t="s">
        <v>3793</v>
      </c>
      <c r="E4528" s="20">
        <v>41214</v>
      </c>
      <c r="F4528" s="20">
        <v>41364</v>
      </c>
      <c r="G4528" s="19" t="s">
        <v>75</v>
      </c>
      <c r="H4528" s="19" t="s">
        <v>43</v>
      </c>
      <c r="I4528" s="19" t="s">
        <v>379</v>
      </c>
      <c r="O4528" s="19" t="s">
        <v>10771</v>
      </c>
      <c r="P4528" s="20"/>
      <c r="R4528" s="19">
        <v>6600</v>
      </c>
      <c r="S4528" s="19" t="str">
        <f>IF(COUNTIF($B$2:B4528,B4528)&gt;1,"重複","")</f>
        <v/>
      </c>
      <c r="T4528" s="19" t="s">
        <v>11124</v>
      </c>
    </row>
    <row r="4529" spans="1:20" s="19" customFormat="1" hidden="1">
      <c r="A4529" s="19">
        <v>720120211</v>
      </c>
      <c r="B4529" s="19">
        <v>20152988</v>
      </c>
      <c r="C4529" s="19" t="s">
        <v>1641</v>
      </c>
      <c r="D4529" s="19" t="s">
        <v>1642</v>
      </c>
      <c r="E4529" s="20">
        <v>42217</v>
      </c>
      <c r="F4529" s="20">
        <v>42460</v>
      </c>
      <c r="G4529" s="19" t="s">
        <v>75</v>
      </c>
      <c r="H4529" s="19" t="s">
        <v>1447</v>
      </c>
      <c r="I4529" s="19" t="s">
        <v>2566</v>
      </c>
      <c r="O4529" s="19" t="s">
        <v>10932</v>
      </c>
      <c r="P4529" s="20">
        <v>41426</v>
      </c>
      <c r="Q4529" s="19" t="s">
        <v>29</v>
      </c>
      <c r="R4529" s="19">
        <v>6600</v>
      </c>
      <c r="S4529" s="19" t="str">
        <f>IF(COUNTIF($B$2:B4529,B4529)&gt;1,"重複","")</f>
        <v/>
      </c>
      <c r="T4529" s="19" t="s">
        <v>11124</v>
      </c>
    </row>
    <row r="4530" spans="1:20" s="19" customFormat="1" hidden="1">
      <c r="A4530" s="19">
        <v>720120211</v>
      </c>
      <c r="B4530" s="19">
        <v>20130535</v>
      </c>
      <c r="C4530" s="19" t="s">
        <v>1641</v>
      </c>
      <c r="D4530" s="19" t="s">
        <v>1642</v>
      </c>
      <c r="E4530" s="20">
        <v>41214</v>
      </c>
      <c r="F4530" s="20">
        <v>41364</v>
      </c>
      <c r="G4530" s="19" t="s">
        <v>75</v>
      </c>
      <c r="H4530" s="19" t="s">
        <v>43</v>
      </c>
      <c r="I4530" s="19" t="s">
        <v>2566</v>
      </c>
      <c r="O4530" s="19" t="s">
        <v>10771</v>
      </c>
      <c r="P4530" s="20">
        <v>44593</v>
      </c>
      <c r="Q4530" s="19" t="s">
        <v>29</v>
      </c>
      <c r="R4530" s="19">
        <v>6100</v>
      </c>
      <c r="S4530" s="19" t="str">
        <f>IF(COUNTIF($B$2:B4530,B4530)&gt;1,"重複","")</f>
        <v/>
      </c>
      <c r="T4530" s="19" t="s">
        <v>11124</v>
      </c>
    </row>
    <row r="4531" spans="1:20" s="19" customFormat="1" hidden="1">
      <c r="A4531" s="19">
        <v>720120214</v>
      </c>
      <c r="B4531" s="19">
        <v>20130571</v>
      </c>
      <c r="C4531" s="19" t="s">
        <v>3794</v>
      </c>
      <c r="D4531" s="19" t="s">
        <v>3795</v>
      </c>
      <c r="E4531" s="20">
        <v>41214</v>
      </c>
      <c r="F4531" s="20">
        <v>41364</v>
      </c>
      <c r="G4531" s="19" t="s">
        <v>75</v>
      </c>
      <c r="H4531" s="19" t="s">
        <v>43</v>
      </c>
      <c r="I4531" s="19" t="s">
        <v>499</v>
      </c>
      <c r="O4531" s="19" t="s">
        <v>10771</v>
      </c>
      <c r="P4531" s="20"/>
      <c r="R4531" s="19">
        <v>6100</v>
      </c>
      <c r="S4531" s="19" t="str">
        <f>IF(COUNTIF($B$2:B4531,B4531)&gt;1,"重複","")</f>
        <v/>
      </c>
      <c r="T4531" s="19" t="s">
        <v>11124</v>
      </c>
    </row>
    <row r="4532" spans="1:20" s="19" customFormat="1" hidden="1">
      <c r="A4532" s="19">
        <v>720120216</v>
      </c>
      <c r="B4532" s="19">
        <v>20130688</v>
      </c>
      <c r="C4532" s="19" t="s">
        <v>1698</v>
      </c>
      <c r="D4532" s="19" t="s">
        <v>1699</v>
      </c>
      <c r="E4532" s="20">
        <v>41322</v>
      </c>
      <c r="F4532" s="20">
        <v>41364</v>
      </c>
      <c r="G4532" s="19" t="s">
        <v>75</v>
      </c>
      <c r="H4532" s="19" t="s">
        <v>119</v>
      </c>
      <c r="I4532" s="19" t="s">
        <v>11078</v>
      </c>
      <c r="O4532" s="19" t="s">
        <v>10792</v>
      </c>
      <c r="P4532" s="20">
        <v>43010</v>
      </c>
      <c r="Q4532" s="19" t="s">
        <v>29</v>
      </c>
      <c r="R4532" s="19">
        <v>6600</v>
      </c>
      <c r="S4532" s="19" t="str">
        <f>IF(COUNTIF($B$2:B4532,B4532)&gt;1,"重複","")</f>
        <v/>
      </c>
      <c r="T4532" s="19" t="s">
        <v>11124</v>
      </c>
    </row>
    <row r="4533" spans="1:20" s="19" customFormat="1" hidden="1">
      <c r="A4533" s="19">
        <v>720120217</v>
      </c>
      <c r="B4533" s="19">
        <v>20152844</v>
      </c>
      <c r="C4533" s="19" t="s">
        <v>2817</v>
      </c>
      <c r="D4533" s="19" t="s">
        <v>2818</v>
      </c>
      <c r="E4533" s="20">
        <v>42170</v>
      </c>
      <c r="F4533" s="20">
        <v>42460</v>
      </c>
      <c r="G4533" s="19" t="s">
        <v>75</v>
      </c>
      <c r="H4533" s="19" t="s">
        <v>2812</v>
      </c>
      <c r="I4533" s="19" t="s">
        <v>577</v>
      </c>
      <c r="O4533" s="19" t="s">
        <v>10869</v>
      </c>
      <c r="P4533" s="20">
        <v>41374</v>
      </c>
      <c r="Q4533" s="19" t="s">
        <v>29</v>
      </c>
      <c r="R4533" s="19">
        <v>5730</v>
      </c>
      <c r="S4533" s="19" t="str">
        <f>IF(COUNTIF($B$2:B4533,B4533)&gt;1,"重複","")</f>
        <v/>
      </c>
      <c r="T4533" s="19" t="s">
        <v>11124</v>
      </c>
    </row>
    <row r="4534" spans="1:20" s="19" customFormat="1" hidden="1">
      <c r="A4534" s="19">
        <v>720120217</v>
      </c>
      <c r="B4534" s="19">
        <v>20140219</v>
      </c>
      <c r="C4534" s="19" t="s">
        <v>2817</v>
      </c>
      <c r="D4534" s="19" t="s">
        <v>2818</v>
      </c>
      <c r="E4534" s="20">
        <v>41628</v>
      </c>
      <c r="F4534" s="20">
        <v>41729</v>
      </c>
      <c r="G4534" s="19" t="s">
        <v>75</v>
      </c>
      <c r="H4534" s="19" t="s">
        <v>2812</v>
      </c>
      <c r="I4534" s="19" t="s">
        <v>577</v>
      </c>
      <c r="O4534" s="19" t="s">
        <v>10869</v>
      </c>
      <c r="P4534" s="20">
        <v>41374</v>
      </c>
      <c r="Q4534" s="19" t="s">
        <v>29</v>
      </c>
      <c r="R4534" s="19">
        <v>5730</v>
      </c>
      <c r="S4534" s="19" t="str">
        <f>IF(COUNTIF($B$2:B4534,B4534)&gt;1,"重複","")</f>
        <v/>
      </c>
      <c r="T4534" s="19" t="s">
        <v>11124</v>
      </c>
    </row>
    <row r="4535" spans="1:20" s="19" customFormat="1" hidden="1">
      <c r="A4535" s="19">
        <v>720120217</v>
      </c>
      <c r="B4535" s="19">
        <v>20131888</v>
      </c>
      <c r="C4535" s="19" t="s">
        <v>2817</v>
      </c>
      <c r="D4535" s="19" t="s">
        <v>2818</v>
      </c>
      <c r="E4535" s="20">
        <v>41374</v>
      </c>
      <c r="F4535" s="20">
        <v>41729</v>
      </c>
      <c r="G4535" s="19" t="s">
        <v>75</v>
      </c>
      <c r="H4535" s="19" t="s">
        <v>76</v>
      </c>
      <c r="I4535" s="19" t="s">
        <v>442</v>
      </c>
      <c r="O4535" s="19" t="s">
        <v>10776</v>
      </c>
      <c r="P4535" s="20">
        <v>41374</v>
      </c>
      <c r="Q4535" s="19" t="s">
        <v>29</v>
      </c>
      <c r="R4535" s="19">
        <v>5730</v>
      </c>
      <c r="S4535" s="19" t="str">
        <f>IF(COUNTIF($B$2:B4535,B4535)&gt;1,"重複","")</f>
        <v/>
      </c>
      <c r="T4535" s="19" t="s">
        <v>11124</v>
      </c>
    </row>
    <row r="4536" spans="1:20" s="19" customFormat="1" hidden="1">
      <c r="A4536" s="19">
        <v>720120217</v>
      </c>
      <c r="B4536" s="19">
        <v>20130702</v>
      </c>
      <c r="C4536" s="19" t="s">
        <v>2817</v>
      </c>
      <c r="D4536" s="19" t="s">
        <v>2818</v>
      </c>
      <c r="E4536" s="20">
        <v>41260</v>
      </c>
      <c r="F4536" s="20">
        <v>41364</v>
      </c>
      <c r="G4536" s="19" t="s">
        <v>75</v>
      </c>
      <c r="H4536" s="19" t="s">
        <v>2660</v>
      </c>
      <c r="I4536" s="19" t="s">
        <v>3761</v>
      </c>
      <c r="O4536" s="19" t="s">
        <v>10769</v>
      </c>
      <c r="P4536" s="20"/>
      <c r="R4536" s="19">
        <v>5730</v>
      </c>
      <c r="S4536" s="19" t="str">
        <f>IF(COUNTIF($B$2:B4536,B4536)&gt;1,"重複","")</f>
        <v/>
      </c>
      <c r="T4536" s="19" t="s">
        <v>11124</v>
      </c>
    </row>
    <row r="4537" spans="1:20" s="19" customFormat="1" hidden="1">
      <c r="A4537" s="19">
        <v>720120218</v>
      </c>
      <c r="B4537" s="19">
        <v>20130730</v>
      </c>
      <c r="C4537" s="19" t="s">
        <v>3783</v>
      </c>
      <c r="D4537" s="19" t="s">
        <v>3784</v>
      </c>
      <c r="E4537" s="20">
        <v>41228</v>
      </c>
      <c r="F4537" s="20">
        <v>41364</v>
      </c>
      <c r="G4537" s="19" t="s">
        <v>75</v>
      </c>
      <c r="H4537" s="19" t="s">
        <v>43</v>
      </c>
      <c r="I4537" s="19" t="s">
        <v>1611</v>
      </c>
      <c r="O4537" s="19" t="s">
        <v>10771</v>
      </c>
      <c r="P4537" s="20"/>
      <c r="R4537" s="19">
        <v>5230</v>
      </c>
      <c r="S4537" s="19" t="str">
        <f>IF(COUNTIF($B$2:B4537,B4537)&gt;1,"重複","")</f>
        <v/>
      </c>
      <c r="T4537" s="19" t="s">
        <v>11124</v>
      </c>
    </row>
    <row r="4538" spans="1:20" s="19" customFormat="1" hidden="1">
      <c r="A4538" s="19">
        <v>720120219</v>
      </c>
      <c r="B4538" s="19">
        <v>20130785</v>
      </c>
      <c r="C4538" s="19" t="s">
        <v>3744</v>
      </c>
      <c r="D4538" s="19" t="s">
        <v>3745</v>
      </c>
      <c r="E4538" s="20">
        <v>41280</v>
      </c>
      <c r="F4538" s="20">
        <v>41364</v>
      </c>
      <c r="G4538" s="19" t="s">
        <v>75</v>
      </c>
      <c r="H4538" s="19" t="s">
        <v>33</v>
      </c>
      <c r="I4538" s="19" t="s">
        <v>2154</v>
      </c>
      <c r="J4538" s="19" t="s">
        <v>2155</v>
      </c>
      <c r="O4538" s="19" t="s">
        <v>10770</v>
      </c>
      <c r="P4538" s="20"/>
      <c r="R4538" s="19">
        <v>5600</v>
      </c>
      <c r="S4538" s="19" t="str">
        <f>IF(COUNTIF($B$2:B4538,B4538)&gt;1,"重複","")</f>
        <v/>
      </c>
      <c r="T4538" s="19" t="s">
        <v>11124</v>
      </c>
    </row>
    <row r="4539" spans="1:20" s="19" customFormat="1" hidden="1">
      <c r="A4539" s="19">
        <v>720120220</v>
      </c>
      <c r="B4539" s="19">
        <v>20130891</v>
      </c>
      <c r="C4539" s="19" t="s">
        <v>13967</v>
      </c>
      <c r="D4539" s="19" t="s">
        <v>13968</v>
      </c>
      <c r="E4539" s="20">
        <v>41233</v>
      </c>
      <c r="F4539" s="20">
        <v>41364</v>
      </c>
      <c r="G4539" s="19" t="s">
        <v>12416</v>
      </c>
      <c r="H4539" s="19" t="s">
        <v>43</v>
      </c>
      <c r="I4539" s="19" t="s">
        <v>13969</v>
      </c>
      <c r="O4539" s="19" t="s">
        <v>10771</v>
      </c>
      <c r="P4539" s="20"/>
      <c r="R4539" s="19">
        <v>0</v>
      </c>
      <c r="S4539" s="19" t="str">
        <f>IF(COUNTIF($B$2:B4539,B4539)&gt;1,"重複","")</f>
        <v/>
      </c>
      <c r="T4539" s="19" t="s">
        <v>12418</v>
      </c>
    </row>
    <row r="4540" spans="1:20" s="19" customFormat="1" hidden="1">
      <c r="A4540" s="19">
        <v>720120221</v>
      </c>
      <c r="B4540" s="19">
        <v>20130916</v>
      </c>
      <c r="C4540" s="19" t="s">
        <v>2305</v>
      </c>
      <c r="D4540" s="19" t="s">
        <v>2306</v>
      </c>
      <c r="E4540" s="20">
        <v>41244</v>
      </c>
      <c r="F4540" s="20">
        <v>41364</v>
      </c>
      <c r="G4540" s="19" t="s">
        <v>75</v>
      </c>
      <c r="H4540" s="19" t="s">
        <v>43</v>
      </c>
      <c r="I4540" s="19" t="s">
        <v>1374</v>
      </c>
      <c r="O4540" s="19" t="s">
        <v>10771</v>
      </c>
      <c r="P4540" s="20">
        <v>42583</v>
      </c>
      <c r="Q4540" s="19" t="s">
        <v>29</v>
      </c>
      <c r="R4540" s="19">
        <v>6230</v>
      </c>
      <c r="S4540" s="19" t="str">
        <f>IF(COUNTIF($B$2:B4540,B4540)&gt;1,"重複","")</f>
        <v/>
      </c>
      <c r="T4540" s="19" t="s">
        <v>11124</v>
      </c>
    </row>
    <row r="4541" spans="1:20" s="19" customFormat="1" hidden="1">
      <c r="A4541" s="19">
        <v>720120222</v>
      </c>
      <c r="B4541" s="19">
        <v>20130925</v>
      </c>
      <c r="C4541" s="19" t="s">
        <v>3192</v>
      </c>
      <c r="D4541" s="19" t="s">
        <v>3193</v>
      </c>
      <c r="E4541" s="20">
        <v>41244</v>
      </c>
      <c r="F4541" s="20">
        <v>41364</v>
      </c>
      <c r="G4541" s="19" t="s">
        <v>75</v>
      </c>
      <c r="H4541" s="19" t="s">
        <v>43</v>
      </c>
      <c r="I4541" s="19" t="s">
        <v>3194</v>
      </c>
      <c r="O4541" s="19" t="s">
        <v>10771</v>
      </c>
      <c r="P4541" s="20">
        <v>41395</v>
      </c>
      <c r="Q4541" s="19" t="s">
        <v>29</v>
      </c>
      <c r="R4541" s="19">
        <v>6230</v>
      </c>
      <c r="S4541" s="19" t="str">
        <f>IF(COUNTIF($B$2:B4541,B4541)&gt;1,"重複","")</f>
        <v/>
      </c>
      <c r="T4541" s="19" t="s">
        <v>11124</v>
      </c>
    </row>
    <row r="4542" spans="1:20" s="19" customFormat="1" hidden="1">
      <c r="A4542" s="19">
        <v>720120223</v>
      </c>
      <c r="B4542" s="19">
        <v>20130934</v>
      </c>
      <c r="C4542" s="19" t="s">
        <v>1418</v>
      </c>
      <c r="D4542" s="19" t="s">
        <v>1419</v>
      </c>
      <c r="E4542" s="20">
        <v>41244</v>
      </c>
      <c r="F4542" s="20">
        <v>41364</v>
      </c>
      <c r="G4542" s="19" t="s">
        <v>75</v>
      </c>
      <c r="H4542" s="19" t="s">
        <v>43</v>
      </c>
      <c r="I4542" s="19" t="s">
        <v>731</v>
      </c>
      <c r="O4542" s="19" t="s">
        <v>10771</v>
      </c>
      <c r="P4542" s="20">
        <v>44470</v>
      </c>
      <c r="Q4542" s="19" t="s">
        <v>29</v>
      </c>
      <c r="R4542" s="19">
        <v>6230</v>
      </c>
      <c r="S4542" s="19" t="str">
        <f>IF(COUNTIF($B$2:B4542,B4542)&gt;1,"重複","")</f>
        <v/>
      </c>
      <c r="T4542" s="19" t="s">
        <v>11124</v>
      </c>
    </row>
    <row r="4543" spans="1:20" s="19" customFormat="1" hidden="1">
      <c r="A4543" s="19">
        <v>720120224</v>
      </c>
      <c r="B4543" s="19">
        <v>20131345</v>
      </c>
      <c r="C4543" s="19" t="s">
        <v>13652</v>
      </c>
      <c r="D4543" s="19" t="s">
        <v>13653</v>
      </c>
      <c r="E4543" s="20">
        <v>41244</v>
      </c>
      <c r="F4543" s="20">
        <v>41364</v>
      </c>
      <c r="G4543" s="19" t="s">
        <v>12416</v>
      </c>
      <c r="H4543" s="19" t="s">
        <v>2091</v>
      </c>
      <c r="I4543" s="19" t="s">
        <v>2090</v>
      </c>
      <c r="O4543" s="19" t="s">
        <v>10992</v>
      </c>
      <c r="P4543" s="20"/>
      <c r="R4543" s="19">
        <v>0</v>
      </c>
      <c r="S4543" s="19" t="str">
        <f>IF(COUNTIF($B$2:B4543,B4543)&gt;1,"重複","")</f>
        <v/>
      </c>
      <c r="T4543" s="19" t="s">
        <v>12418</v>
      </c>
    </row>
    <row r="4544" spans="1:20" s="19" customFormat="1" hidden="1">
      <c r="A4544" s="19">
        <v>720120225</v>
      </c>
      <c r="B4544" s="19">
        <v>20131354</v>
      </c>
      <c r="C4544" s="19" t="s">
        <v>3752</v>
      </c>
      <c r="D4544" s="19" t="s">
        <v>3753</v>
      </c>
      <c r="E4544" s="20">
        <v>41267</v>
      </c>
      <c r="F4544" s="20">
        <v>41364</v>
      </c>
      <c r="G4544" s="19" t="s">
        <v>75</v>
      </c>
      <c r="H4544" s="19" t="s">
        <v>119</v>
      </c>
      <c r="I4544" s="19" t="s">
        <v>3754</v>
      </c>
      <c r="O4544" s="19" t="s">
        <v>10792</v>
      </c>
      <c r="P4544" s="20"/>
      <c r="R4544" s="19">
        <v>6600</v>
      </c>
      <c r="S4544" s="19" t="str">
        <f>IF(COUNTIF($B$2:B4544,B4544)&gt;1,"重複","")</f>
        <v/>
      </c>
      <c r="T4544" s="19" t="s">
        <v>11124</v>
      </c>
    </row>
    <row r="4545" spans="1:20" s="22" customFormat="1" hidden="1">
      <c r="A4545" s="22">
        <v>720120227</v>
      </c>
      <c r="B4545" s="22">
        <v>20131363</v>
      </c>
      <c r="C4545" s="22" t="s">
        <v>1454</v>
      </c>
      <c r="D4545" s="22" t="s">
        <v>1455</v>
      </c>
      <c r="E4545" s="23">
        <v>41253</v>
      </c>
      <c r="F4545" s="23">
        <v>41364</v>
      </c>
      <c r="G4545" s="22" t="s">
        <v>75</v>
      </c>
      <c r="H4545" s="22" t="s">
        <v>43</v>
      </c>
      <c r="I4545" s="22" t="s">
        <v>1588</v>
      </c>
      <c r="O4545" s="22" t="s">
        <v>10771</v>
      </c>
      <c r="P4545" s="23"/>
      <c r="R4545" s="22">
        <v>6100</v>
      </c>
      <c r="S4545" s="22" t="str">
        <f>IF(COUNTIF($B$2:B4545,B4545)&gt;1,"重複","")</f>
        <v/>
      </c>
      <c r="T4545" s="22" t="s">
        <v>10765</v>
      </c>
    </row>
    <row r="4546" spans="1:20" s="19" customFormat="1" hidden="1">
      <c r="A4546" s="19">
        <v>720120228</v>
      </c>
      <c r="B4546" s="19">
        <v>20131372</v>
      </c>
      <c r="C4546" s="19" t="s">
        <v>3731</v>
      </c>
      <c r="D4546" s="19" t="s">
        <v>3732</v>
      </c>
      <c r="E4546" s="20">
        <v>41314</v>
      </c>
      <c r="F4546" s="20">
        <v>41364</v>
      </c>
      <c r="G4546" s="19" t="s">
        <v>75</v>
      </c>
      <c r="H4546" s="19" t="s">
        <v>119</v>
      </c>
      <c r="I4546" s="19" t="s">
        <v>3733</v>
      </c>
      <c r="O4546" s="19" t="s">
        <v>10792</v>
      </c>
      <c r="P4546" s="20"/>
      <c r="R4546" s="19">
        <v>5600</v>
      </c>
      <c r="S4546" s="19" t="str">
        <f>IF(COUNTIF($B$2:B4546,B4546)&gt;1,"重複","")</f>
        <v/>
      </c>
      <c r="T4546" s="19" t="s">
        <v>11124</v>
      </c>
    </row>
    <row r="4547" spans="1:20" s="19" customFormat="1" hidden="1">
      <c r="A4547" s="19">
        <v>720120229</v>
      </c>
      <c r="B4547" s="19">
        <v>20131381</v>
      </c>
      <c r="C4547" s="19" t="s">
        <v>3707</v>
      </c>
      <c r="D4547" s="19" t="s">
        <v>3708</v>
      </c>
      <c r="E4547" s="20">
        <v>41331</v>
      </c>
      <c r="F4547" s="20">
        <v>41364</v>
      </c>
      <c r="G4547" s="19" t="s">
        <v>75</v>
      </c>
      <c r="H4547" s="19" t="s">
        <v>119</v>
      </c>
      <c r="I4547" s="19" t="s">
        <v>3709</v>
      </c>
      <c r="O4547" s="19" t="s">
        <v>10792</v>
      </c>
      <c r="P4547" s="20"/>
      <c r="R4547" s="19">
        <v>5110</v>
      </c>
      <c r="S4547" s="19" t="str">
        <f>IF(COUNTIF($B$2:B4547,B4547)&gt;1,"重複","")</f>
        <v/>
      </c>
      <c r="T4547" s="19" t="s">
        <v>11124</v>
      </c>
    </row>
    <row r="4548" spans="1:20" s="19" customFormat="1" hidden="1">
      <c r="A4548" s="19">
        <v>720120230</v>
      </c>
      <c r="B4548" s="19">
        <v>20128172</v>
      </c>
      <c r="C4548" s="19" t="s">
        <v>2728</v>
      </c>
      <c r="D4548" s="19" t="s">
        <v>2729</v>
      </c>
      <c r="E4548" s="20">
        <v>41268</v>
      </c>
      <c r="F4548" s="20">
        <v>41364</v>
      </c>
      <c r="G4548" s="19" t="s">
        <v>75</v>
      </c>
      <c r="H4548" s="19" t="s">
        <v>43</v>
      </c>
      <c r="I4548" s="19" t="s">
        <v>1575</v>
      </c>
      <c r="O4548" s="19" t="s">
        <v>10771</v>
      </c>
      <c r="P4548" s="20">
        <v>42278</v>
      </c>
      <c r="Q4548" s="19" t="s">
        <v>29</v>
      </c>
      <c r="R4548" s="19">
        <v>6230</v>
      </c>
      <c r="S4548" s="19" t="str">
        <f>IF(COUNTIF($B$2:B4548,B4548)&gt;1,"重複","")</f>
        <v/>
      </c>
      <c r="T4548" s="19" t="s">
        <v>11124</v>
      </c>
    </row>
    <row r="4549" spans="1:20" s="19" customFormat="1" hidden="1">
      <c r="A4549" s="19">
        <v>720120231</v>
      </c>
      <c r="B4549" s="19">
        <v>20131415</v>
      </c>
      <c r="C4549" s="19" t="s">
        <v>3720</v>
      </c>
      <c r="D4549" s="19" t="s">
        <v>3721</v>
      </c>
      <c r="E4549" s="20">
        <v>41322</v>
      </c>
      <c r="F4549" s="20">
        <v>41364</v>
      </c>
      <c r="G4549" s="19" t="s">
        <v>75</v>
      </c>
      <c r="H4549" s="19" t="s">
        <v>76</v>
      </c>
      <c r="I4549" s="19" t="s">
        <v>2074</v>
      </c>
      <c r="O4549" s="19" t="s">
        <v>10776</v>
      </c>
      <c r="P4549" s="20"/>
      <c r="R4549" s="19">
        <v>6600</v>
      </c>
      <c r="S4549" s="19" t="str">
        <f>IF(COUNTIF($B$2:B4549,B4549)&gt;1,"重複","")</f>
        <v/>
      </c>
      <c r="T4549" s="19" t="s">
        <v>11124</v>
      </c>
    </row>
    <row r="4550" spans="1:20" s="19" customFormat="1" hidden="1">
      <c r="A4550" s="19">
        <v>720120232</v>
      </c>
      <c r="B4550" s="19">
        <v>20131424</v>
      </c>
      <c r="C4550" s="19" t="s">
        <v>13970</v>
      </c>
      <c r="D4550" s="19" t="s">
        <v>13971</v>
      </c>
      <c r="E4550" s="20">
        <v>41294</v>
      </c>
      <c r="F4550" s="20">
        <v>41364</v>
      </c>
      <c r="G4550" s="19" t="s">
        <v>12416</v>
      </c>
      <c r="H4550" s="19" t="s">
        <v>28</v>
      </c>
      <c r="I4550" s="19" t="s">
        <v>1819</v>
      </c>
      <c r="O4550" s="19" t="s">
        <v>10787</v>
      </c>
      <c r="P4550" s="20"/>
      <c r="S4550" s="19" t="str">
        <f>IF(COUNTIF($B$2:B4550,B4550)&gt;1,"重複","")</f>
        <v/>
      </c>
      <c r="T4550" s="19" t="s">
        <v>12418</v>
      </c>
    </row>
    <row r="4551" spans="1:20" s="19" customFormat="1" hidden="1">
      <c r="A4551" s="19">
        <v>720120233</v>
      </c>
      <c r="B4551" s="19">
        <v>20131433</v>
      </c>
      <c r="C4551" s="19" t="s">
        <v>3726</v>
      </c>
      <c r="D4551" s="19" t="s">
        <v>3727</v>
      </c>
      <c r="E4551" s="20">
        <v>41318</v>
      </c>
      <c r="F4551" s="20">
        <v>41364</v>
      </c>
      <c r="G4551" s="19" t="s">
        <v>75</v>
      </c>
      <c r="H4551" s="19" t="s">
        <v>76</v>
      </c>
      <c r="I4551" s="19" t="s">
        <v>1147</v>
      </c>
      <c r="O4551" s="19" t="s">
        <v>10776</v>
      </c>
      <c r="P4551" s="20"/>
      <c r="R4551" s="19">
        <v>6600</v>
      </c>
      <c r="S4551" s="19" t="str">
        <f>IF(COUNTIF($B$2:B4551,B4551)&gt;1,"重複","")</f>
        <v/>
      </c>
      <c r="T4551" s="19" t="s">
        <v>11124</v>
      </c>
    </row>
    <row r="4552" spans="1:20" s="19" customFormat="1" hidden="1">
      <c r="A4552" s="19">
        <v>720120234</v>
      </c>
      <c r="B4552" s="19">
        <v>20131442</v>
      </c>
      <c r="C4552" s="19" t="s">
        <v>3710</v>
      </c>
      <c r="D4552" s="19" t="s">
        <v>3711</v>
      </c>
      <c r="E4552" s="20">
        <v>41331</v>
      </c>
      <c r="F4552" s="20">
        <v>41364</v>
      </c>
      <c r="G4552" s="19" t="s">
        <v>75</v>
      </c>
      <c r="H4552" s="19" t="s">
        <v>119</v>
      </c>
      <c r="I4552" s="19" t="s">
        <v>3712</v>
      </c>
      <c r="O4552" s="19" t="s">
        <v>10792</v>
      </c>
      <c r="P4552" s="20"/>
      <c r="R4552" s="19">
        <v>5600</v>
      </c>
      <c r="S4552" s="19" t="str">
        <f>IF(COUNTIF($B$2:B4552,B4552)&gt;1,"重複","")</f>
        <v/>
      </c>
      <c r="T4552" s="19" t="s">
        <v>11124</v>
      </c>
    </row>
    <row r="4553" spans="1:20" s="19" customFormat="1" hidden="1">
      <c r="A4553" s="19">
        <v>720120235</v>
      </c>
      <c r="B4553" s="19">
        <v>20128191</v>
      </c>
      <c r="C4553" s="19" t="s">
        <v>3750</v>
      </c>
      <c r="D4553" s="19" t="s">
        <v>3751</v>
      </c>
      <c r="E4553" s="20">
        <v>41275</v>
      </c>
      <c r="F4553" s="20">
        <v>41364</v>
      </c>
      <c r="G4553" s="19" t="s">
        <v>75</v>
      </c>
      <c r="H4553" s="19" t="s">
        <v>43</v>
      </c>
      <c r="I4553" s="19" t="s">
        <v>2635</v>
      </c>
      <c r="O4553" s="19" t="s">
        <v>10771</v>
      </c>
      <c r="P4553" s="20"/>
      <c r="R4553" s="19">
        <v>6100</v>
      </c>
      <c r="S4553" s="19" t="str">
        <f>IF(COUNTIF($B$2:B4553,B4553)&gt;1,"重複","")</f>
        <v/>
      </c>
      <c r="T4553" s="19" t="s">
        <v>11124</v>
      </c>
    </row>
    <row r="4554" spans="1:20" s="19" customFormat="1" hidden="1">
      <c r="A4554" s="19">
        <v>720120236</v>
      </c>
      <c r="B4554" s="19">
        <v>20131451</v>
      </c>
      <c r="C4554" s="19" t="s">
        <v>13972</v>
      </c>
      <c r="D4554" s="19" t="s">
        <v>13973</v>
      </c>
      <c r="E4554" s="20">
        <v>41275</v>
      </c>
      <c r="F4554" s="20">
        <v>41364</v>
      </c>
      <c r="G4554" s="19" t="s">
        <v>12416</v>
      </c>
      <c r="H4554" s="19" t="s">
        <v>43</v>
      </c>
      <c r="I4554" s="19" t="s">
        <v>13969</v>
      </c>
      <c r="O4554" s="19" t="s">
        <v>10771</v>
      </c>
      <c r="P4554" s="20"/>
      <c r="R4554" s="19">
        <v>0</v>
      </c>
      <c r="S4554" s="19" t="str">
        <f>IF(COUNTIF($B$2:B4554,B4554)&gt;1,"重複","")</f>
        <v/>
      </c>
      <c r="T4554" s="19" t="s">
        <v>12418</v>
      </c>
    </row>
    <row r="4555" spans="1:20" s="19" customFormat="1" hidden="1">
      <c r="A4555" s="19">
        <v>720120237</v>
      </c>
      <c r="B4555" s="19">
        <v>20131461</v>
      </c>
      <c r="C4555" s="19" t="s">
        <v>13974</v>
      </c>
      <c r="D4555" s="19" t="s">
        <v>13975</v>
      </c>
      <c r="E4555" s="20">
        <v>41275</v>
      </c>
      <c r="F4555" s="20">
        <v>41364</v>
      </c>
      <c r="G4555" s="19" t="s">
        <v>12416</v>
      </c>
      <c r="H4555" s="19" t="s">
        <v>43</v>
      </c>
      <c r="I4555" s="19" t="s">
        <v>656</v>
      </c>
      <c r="O4555" s="19" t="s">
        <v>10771</v>
      </c>
      <c r="P4555" s="20"/>
      <c r="R4555" s="19">
        <v>0</v>
      </c>
      <c r="S4555" s="19" t="str">
        <f>IF(COUNTIF($B$2:B4555,B4555)&gt;1,"重複","")</f>
        <v/>
      </c>
      <c r="T4555" s="19" t="s">
        <v>12418</v>
      </c>
    </row>
    <row r="4556" spans="1:20" s="19" customFormat="1" hidden="1">
      <c r="A4556" s="19">
        <v>720120238</v>
      </c>
      <c r="B4556" s="19">
        <v>20131503</v>
      </c>
      <c r="C4556" s="19" t="s">
        <v>13976</v>
      </c>
      <c r="D4556" s="19" t="s">
        <v>13977</v>
      </c>
      <c r="E4556" s="20">
        <v>41275</v>
      </c>
      <c r="F4556" s="20">
        <v>41364</v>
      </c>
      <c r="G4556" s="19" t="s">
        <v>12416</v>
      </c>
      <c r="H4556" s="19" t="s">
        <v>43</v>
      </c>
      <c r="O4556" s="19" t="s">
        <v>10771</v>
      </c>
      <c r="P4556" s="20"/>
      <c r="R4556" s="19">
        <v>0</v>
      </c>
      <c r="S4556" s="19" t="str">
        <f>IF(COUNTIF($B$2:B4556,B4556)&gt;1,"重複","")</f>
        <v/>
      </c>
      <c r="T4556" s="19" t="s">
        <v>12418</v>
      </c>
    </row>
    <row r="4557" spans="1:20" s="19" customFormat="1" hidden="1">
      <c r="A4557" s="19">
        <v>720120239</v>
      </c>
      <c r="B4557" s="19">
        <v>20131568</v>
      </c>
      <c r="C4557" s="19" t="s">
        <v>2552</v>
      </c>
      <c r="D4557" s="19" t="s">
        <v>2553</v>
      </c>
      <c r="E4557" s="20">
        <v>41318</v>
      </c>
      <c r="F4557" s="20">
        <v>41364</v>
      </c>
      <c r="G4557" s="19" t="s">
        <v>75</v>
      </c>
      <c r="H4557" s="19" t="s">
        <v>119</v>
      </c>
      <c r="I4557" s="19" t="s">
        <v>11043</v>
      </c>
      <c r="O4557" s="19" t="s">
        <v>10792</v>
      </c>
      <c r="P4557" s="20">
        <v>42410</v>
      </c>
      <c r="Q4557" s="19" t="s">
        <v>29</v>
      </c>
      <c r="R4557" s="19">
        <v>5110</v>
      </c>
      <c r="S4557" s="19" t="str">
        <f>IF(COUNTIF($B$2:B4557,B4557)&gt;1,"重複","")</f>
        <v/>
      </c>
      <c r="T4557" s="19" t="s">
        <v>11124</v>
      </c>
    </row>
    <row r="4558" spans="1:20" s="19" customFormat="1" hidden="1">
      <c r="A4558" s="19">
        <v>720120240</v>
      </c>
      <c r="B4558" s="19">
        <v>20131610</v>
      </c>
      <c r="C4558" s="19" t="s">
        <v>3716</v>
      </c>
      <c r="D4558" s="19" t="s">
        <v>3717</v>
      </c>
      <c r="E4558" s="20">
        <v>41326</v>
      </c>
      <c r="F4558" s="20">
        <v>41364</v>
      </c>
      <c r="G4558" s="19" t="s">
        <v>75</v>
      </c>
      <c r="H4558" s="19" t="s">
        <v>119</v>
      </c>
      <c r="I4558" s="19" t="s">
        <v>3709</v>
      </c>
      <c r="O4558" s="19" t="s">
        <v>10792</v>
      </c>
      <c r="P4558" s="20"/>
      <c r="R4558" s="19">
        <v>5110</v>
      </c>
      <c r="S4558" s="19" t="str">
        <f>IF(COUNTIF($B$2:B4558,B4558)&gt;1,"重複","")</f>
        <v/>
      </c>
      <c r="T4558" s="19" t="s">
        <v>11124</v>
      </c>
    </row>
    <row r="4559" spans="1:20" s="19" customFormat="1" hidden="1">
      <c r="A4559" s="19">
        <v>720120241</v>
      </c>
      <c r="B4559" s="19">
        <v>20131629</v>
      </c>
      <c r="C4559" s="19" t="s">
        <v>3705</v>
      </c>
      <c r="D4559" s="19" t="s">
        <v>3706</v>
      </c>
      <c r="E4559" s="20">
        <v>41336</v>
      </c>
      <c r="F4559" s="20">
        <v>41364</v>
      </c>
      <c r="G4559" s="19" t="s">
        <v>75</v>
      </c>
      <c r="H4559" s="19" t="s">
        <v>119</v>
      </c>
      <c r="I4559" s="19" t="s">
        <v>3704</v>
      </c>
      <c r="O4559" s="19" t="s">
        <v>10792</v>
      </c>
      <c r="P4559" s="20"/>
      <c r="R4559" s="19">
        <v>6100</v>
      </c>
      <c r="S4559" s="19" t="str">
        <f>IF(COUNTIF($B$2:B4559,B4559)&gt;1,"重複","")</f>
        <v/>
      </c>
      <c r="T4559" s="19" t="s">
        <v>11124</v>
      </c>
    </row>
    <row r="4560" spans="1:20" s="19" customFormat="1" hidden="1">
      <c r="A4560" s="19">
        <v>720120242</v>
      </c>
      <c r="B4560" s="19">
        <v>20131638</v>
      </c>
      <c r="C4560" s="19" t="s">
        <v>3724</v>
      </c>
      <c r="D4560" s="19" t="s">
        <v>3725</v>
      </c>
      <c r="E4560" s="20">
        <v>41319</v>
      </c>
      <c r="F4560" s="20">
        <v>41364</v>
      </c>
      <c r="G4560" s="19" t="s">
        <v>75</v>
      </c>
      <c r="H4560" s="19" t="s">
        <v>76</v>
      </c>
      <c r="I4560" s="19" t="s">
        <v>2274</v>
      </c>
      <c r="O4560" s="19" t="s">
        <v>10776</v>
      </c>
      <c r="P4560" s="20"/>
      <c r="R4560" s="19">
        <v>5600</v>
      </c>
      <c r="S4560" s="19" t="str">
        <f>IF(COUNTIF($B$2:B4560,B4560)&gt;1,"重複","")</f>
        <v/>
      </c>
      <c r="T4560" s="19" t="s">
        <v>11124</v>
      </c>
    </row>
    <row r="4561" spans="1:20" s="19" customFormat="1" hidden="1">
      <c r="A4561" s="19">
        <v>720120243</v>
      </c>
      <c r="B4561" s="19">
        <v>20131656</v>
      </c>
      <c r="C4561" s="19" t="s">
        <v>3713</v>
      </c>
      <c r="D4561" s="19" t="s">
        <v>3714</v>
      </c>
      <c r="E4561" s="20">
        <v>41331</v>
      </c>
      <c r="F4561" s="20">
        <v>41364</v>
      </c>
      <c r="G4561" s="19" t="s">
        <v>75</v>
      </c>
      <c r="H4561" s="19" t="s">
        <v>119</v>
      </c>
      <c r="I4561" s="19" t="s">
        <v>3715</v>
      </c>
      <c r="O4561" s="19" t="s">
        <v>10792</v>
      </c>
      <c r="P4561" s="20"/>
      <c r="R4561" s="19">
        <v>6100</v>
      </c>
      <c r="S4561" s="19" t="str">
        <f>IF(COUNTIF($B$2:B4561,B4561)&gt;1,"重複","")</f>
        <v/>
      </c>
      <c r="T4561" s="19" t="s">
        <v>11124</v>
      </c>
    </row>
    <row r="4562" spans="1:20" s="19" customFormat="1" hidden="1">
      <c r="A4562" s="19">
        <v>720120244</v>
      </c>
      <c r="B4562" s="19">
        <v>20128224</v>
      </c>
      <c r="C4562" s="19" t="s">
        <v>3741</v>
      </c>
      <c r="D4562" s="19" t="s">
        <v>3742</v>
      </c>
      <c r="E4562" s="20">
        <v>41306</v>
      </c>
      <c r="F4562" s="20">
        <v>41364</v>
      </c>
      <c r="G4562" s="19" t="s">
        <v>75</v>
      </c>
      <c r="H4562" s="19" t="s">
        <v>43</v>
      </c>
      <c r="I4562" s="19" t="s">
        <v>3743</v>
      </c>
      <c r="O4562" s="19" t="s">
        <v>10771</v>
      </c>
      <c r="P4562" s="20"/>
      <c r="R4562" s="19">
        <v>6600</v>
      </c>
      <c r="S4562" s="19" t="str">
        <f>IF(COUNTIF($B$2:B4562,B4562)&gt;1,"重複","")</f>
        <v/>
      </c>
      <c r="T4562" s="19" t="s">
        <v>11124</v>
      </c>
    </row>
    <row r="4563" spans="1:20" s="19" customFormat="1" hidden="1">
      <c r="A4563" s="19">
        <v>720120245</v>
      </c>
      <c r="B4563" s="19">
        <v>20131665</v>
      </c>
      <c r="C4563" s="19" t="s">
        <v>1033</v>
      </c>
      <c r="D4563" s="19" t="s">
        <v>1034</v>
      </c>
      <c r="E4563" s="20">
        <v>41323</v>
      </c>
      <c r="F4563" s="20">
        <v>41364</v>
      </c>
      <c r="G4563" s="19" t="s">
        <v>75</v>
      </c>
      <c r="H4563" s="19" t="s">
        <v>74</v>
      </c>
      <c r="I4563" s="19" t="s">
        <v>10871</v>
      </c>
      <c r="O4563" s="19" t="s">
        <v>10819</v>
      </c>
      <c r="P4563" s="20">
        <v>41374</v>
      </c>
      <c r="Q4563" s="19" t="s">
        <v>75</v>
      </c>
      <c r="R4563" s="19">
        <v>6230</v>
      </c>
      <c r="S4563" s="19" t="str">
        <f>IF(COUNTIF($B$2:B4563,B4563)&gt;1,"重複","")</f>
        <v/>
      </c>
      <c r="T4563" s="19" t="s">
        <v>11124</v>
      </c>
    </row>
    <row r="4564" spans="1:20" s="26" customFormat="1" hidden="1">
      <c r="A4564" s="26">
        <v>720120245</v>
      </c>
      <c r="B4564" s="26">
        <v>20132615</v>
      </c>
      <c r="C4564" s="26" t="s">
        <v>1033</v>
      </c>
      <c r="D4564" s="26" t="s">
        <v>1034</v>
      </c>
      <c r="E4564" s="27">
        <v>44652</v>
      </c>
      <c r="F4564" s="27"/>
      <c r="G4564" s="26" t="s">
        <v>75</v>
      </c>
      <c r="H4564" s="26" t="s">
        <v>10781</v>
      </c>
      <c r="I4564" s="26" t="s">
        <v>783</v>
      </c>
      <c r="J4564" s="26" t="s">
        <v>6468</v>
      </c>
      <c r="K4564" s="26" t="s">
        <v>2868</v>
      </c>
      <c r="O4564" s="26" t="s">
        <v>10782</v>
      </c>
      <c r="P4564" s="28"/>
      <c r="Q4564" s="26" t="s">
        <v>75</v>
      </c>
      <c r="R4564" s="26">
        <v>6230</v>
      </c>
      <c r="S4564" s="26" t="str">
        <f>IF(COUNTIF($B$2:B4564,B4564)&gt;1,"重複","")</f>
        <v/>
      </c>
      <c r="T4564" s="26" t="s">
        <v>12021</v>
      </c>
    </row>
    <row r="4565" spans="1:20" s="19" customFormat="1" hidden="1">
      <c r="A4565" s="19">
        <v>720120246</v>
      </c>
      <c r="B4565" s="19">
        <v>20131674</v>
      </c>
      <c r="C4565" s="19" t="s">
        <v>3488</v>
      </c>
      <c r="D4565" s="19" t="s">
        <v>3489</v>
      </c>
      <c r="E4565" s="20">
        <v>41306</v>
      </c>
      <c r="F4565" s="20">
        <v>41364</v>
      </c>
      <c r="G4565" s="19" t="s">
        <v>75</v>
      </c>
      <c r="H4565" s="19" t="s">
        <v>28</v>
      </c>
      <c r="I4565" s="19" t="s">
        <v>160</v>
      </c>
      <c r="O4565" s="19" t="s">
        <v>10787</v>
      </c>
      <c r="P4565" s="20">
        <v>41549</v>
      </c>
      <c r="Q4565" s="19" t="s">
        <v>29</v>
      </c>
      <c r="R4565" s="19">
        <v>6230</v>
      </c>
      <c r="S4565" s="19" t="str">
        <f>IF(COUNTIF($B$2:B4565,B4565)&gt;1,"重複","")</f>
        <v/>
      </c>
      <c r="T4565" s="19" t="s">
        <v>11124</v>
      </c>
    </row>
    <row r="4566" spans="1:20" s="19" customFormat="1" hidden="1">
      <c r="A4566" s="19">
        <v>720120247</v>
      </c>
      <c r="B4566" s="19">
        <v>20131683</v>
      </c>
      <c r="C4566" s="19" t="s">
        <v>13978</v>
      </c>
      <c r="D4566" s="19" t="s">
        <v>13979</v>
      </c>
      <c r="E4566" s="20">
        <v>41313</v>
      </c>
      <c r="F4566" s="20">
        <v>41364</v>
      </c>
      <c r="G4566" s="19" t="s">
        <v>12416</v>
      </c>
      <c r="H4566" s="19" t="s">
        <v>28</v>
      </c>
      <c r="I4566" s="19" t="s">
        <v>160</v>
      </c>
      <c r="O4566" s="19" t="s">
        <v>10787</v>
      </c>
      <c r="P4566" s="20"/>
      <c r="R4566" s="19">
        <v>5230</v>
      </c>
      <c r="S4566" s="19" t="str">
        <f>IF(COUNTIF($B$2:B4566,B4566)&gt;1,"重複","")</f>
        <v/>
      </c>
      <c r="T4566" s="19" t="s">
        <v>12418</v>
      </c>
    </row>
    <row r="4567" spans="1:20" s="19" customFormat="1" hidden="1">
      <c r="A4567" s="19">
        <v>720120248</v>
      </c>
      <c r="B4567" s="19">
        <v>20170549</v>
      </c>
      <c r="C4567" s="19" t="s">
        <v>1743</v>
      </c>
      <c r="D4567" s="19" t="s">
        <v>1744</v>
      </c>
      <c r="E4567" s="20">
        <v>43010</v>
      </c>
      <c r="F4567" s="20">
        <v>43190</v>
      </c>
      <c r="G4567" s="19" t="s">
        <v>75</v>
      </c>
      <c r="H4567" s="19" t="s">
        <v>28</v>
      </c>
      <c r="I4567" s="19" t="s">
        <v>293</v>
      </c>
      <c r="O4567" s="19" t="s">
        <v>10787</v>
      </c>
      <c r="P4567" s="20">
        <v>43010</v>
      </c>
      <c r="Q4567" s="19" t="s">
        <v>29</v>
      </c>
      <c r="R4567" s="19">
        <v>6230</v>
      </c>
      <c r="S4567" s="19" t="str">
        <f>IF(COUNTIF($B$2:B4567,B4567)&gt;1,"重複","")</f>
        <v/>
      </c>
      <c r="T4567" s="19" t="s">
        <v>11124</v>
      </c>
    </row>
    <row r="4568" spans="1:20" s="19" customFormat="1" hidden="1">
      <c r="A4568" s="19">
        <v>720120248</v>
      </c>
      <c r="B4568" s="19">
        <v>20131735</v>
      </c>
      <c r="C4568" s="19" t="s">
        <v>1743</v>
      </c>
      <c r="D4568" s="19" t="s">
        <v>1744</v>
      </c>
      <c r="E4568" s="20">
        <v>41318</v>
      </c>
      <c r="F4568" s="20">
        <v>41364</v>
      </c>
      <c r="G4568" s="19" t="s">
        <v>75</v>
      </c>
      <c r="H4568" s="19" t="s">
        <v>119</v>
      </c>
      <c r="I4568" s="19" t="s">
        <v>2619</v>
      </c>
      <c r="O4568" s="19" t="s">
        <v>10792</v>
      </c>
      <c r="P4568" s="20"/>
      <c r="R4568" s="19">
        <v>6230</v>
      </c>
      <c r="S4568" s="19" t="str">
        <f>IF(COUNTIF($B$2:B4568,B4568)&gt;1,"重複","")</f>
        <v/>
      </c>
      <c r="T4568" s="19" t="s">
        <v>11124</v>
      </c>
    </row>
    <row r="4569" spans="1:20" s="19" customFormat="1" hidden="1">
      <c r="A4569" s="19">
        <v>720120249</v>
      </c>
      <c r="B4569" s="19">
        <v>20131744</v>
      </c>
      <c r="C4569" s="19" t="s">
        <v>3722</v>
      </c>
      <c r="D4569" s="19" t="s">
        <v>3723</v>
      </c>
      <c r="E4569" s="20">
        <v>41321</v>
      </c>
      <c r="F4569" s="20">
        <v>41364</v>
      </c>
      <c r="G4569" s="19" t="s">
        <v>75</v>
      </c>
      <c r="H4569" s="19" t="s">
        <v>119</v>
      </c>
      <c r="I4569" s="19" t="s">
        <v>2619</v>
      </c>
      <c r="O4569" s="19" t="s">
        <v>10792</v>
      </c>
      <c r="P4569" s="20"/>
      <c r="R4569" s="19">
        <v>6230</v>
      </c>
      <c r="S4569" s="19" t="str">
        <f>IF(COUNTIF($B$2:B4569,B4569)&gt;1,"重複","")</f>
        <v/>
      </c>
      <c r="T4569" s="19" t="s">
        <v>11124</v>
      </c>
    </row>
    <row r="4570" spans="1:20" s="19" customFormat="1" hidden="1">
      <c r="A4570" s="19">
        <v>720120250</v>
      </c>
      <c r="B4570" s="19">
        <v>20141809</v>
      </c>
      <c r="C4570" s="19" t="s">
        <v>3345</v>
      </c>
      <c r="D4570" s="19" t="s">
        <v>3346</v>
      </c>
      <c r="E4570" s="20">
        <v>41730</v>
      </c>
      <c r="F4570" s="20">
        <v>42094</v>
      </c>
      <c r="G4570" s="19" t="s">
        <v>75</v>
      </c>
      <c r="H4570" s="19" t="s">
        <v>1545</v>
      </c>
      <c r="I4570" s="19" t="s">
        <v>3347</v>
      </c>
      <c r="O4570" s="19" t="s">
        <v>10772</v>
      </c>
      <c r="P4570" s="20">
        <v>41730</v>
      </c>
      <c r="Q4570" s="19" t="s">
        <v>29</v>
      </c>
      <c r="R4570" s="19">
        <v>6230</v>
      </c>
      <c r="S4570" s="19" t="str">
        <f>IF(COUNTIF($B$2:B4570,B4570)&gt;1,"重複","")</f>
        <v/>
      </c>
      <c r="T4570" s="19" t="s">
        <v>11124</v>
      </c>
    </row>
    <row r="4571" spans="1:20" s="19" customFormat="1" hidden="1">
      <c r="A4571" s="19">
        <v>720120250</v>
      </c>
      <c r="B4571" s="19">
        <v>20131753</v>
      </c>
      <c r="C4571" s="19" t="s">
        <v>3345</v>
      </c>
      <c r="D4571" s="19" t="s">
        <v>3346</v>
      </c>
      <c r="E4571" s="20">
        <v>41322</v>
      </c>
      <c r="F4571" s="20">
        <v>41364</v>
      </c>
      <c r="G4571" s="19" t="s">
        <v>75</v>
      </c>
      <c r="H4571" s="19" t="s">
        <v>119</v>
      </c>
      <c r="I4571" s="19" t="s">
        <v>2619</v>
      </c>
      <c r="O4571" s="19" t="s">
        <v>10792</v>
      </c>
      <c r="P4571" s="20"/>
      <c r="R4571" s="19">
        <v>6230</v>
      </c>
      <c r="S4571" s="19" t="str">
        <f>IF(COUNTIF($B$2:B4571,B4571)&gt;1,"重複","")</f>
        <v/>
      </c>
      <c r="T4571" s="19" t="s">
        <v>11124</v>
      </c>
    </row>
    <row r="4572" spans="1:20" s="19" customFormat="1" hidden="1">
      <c r="A4572" s="19">
        <v>720120251</v>
      </c>
      <c r="B4572" s="19">
        <v>20128270</v>
      </c>
      <c r="C4572" s="19" t="s">
        <v>2545</v>
      </c>
      <c r="D4572" s="19" t="s">
        <v>2546</v>
      </c>
      <c r="E4572" s="20">
        <v>41333</v>
      </c>
      <c r="F4572" s="20">
        <v>41364</v>
      </c>
      <c r="G4572" s="19" t="s">
        <v>75</v>
      </c>
      <c r="H4572" s="19" t="s">
        <v>43</v>
      </c>
      <c r="I4572" s="19" t="s">
        <v>1580</v>
      </c>
      <c r="O4572" s="19" t="s">
        <v>10771</v>
      </c>
      <c r="P4572" s="20">
        <v>42309</v>
      </c>
      <c r="Q4572" s="19" t="s">
        <v>29</v>
      </c>
      <c r="R4572" s="19">
        <v>4740</v>
      </c>
      <c r="S4572" s="19" t="str">
        <f>IF(COUNTIF($B$2:B4572,B4572)&gt;1,"重複","")</f>
        <v/>
      </c>
      <c r="T4572" s="19" t="s">
        <v>11124</v>
      </c>
    </row>
    <row r="4573" spans="1:20" s="19" customFormat="1" hidden="1">
      <c r="A4573" s="19">
        <v>720130001</v>
      </c>
      <c r="B4573" s="19">
        <v>20131771</v>
      </c>
      <c r="C4573" s="19" t="s">
        <v>2884</v>
      </c>
      <c r="D4573" s="19" t="s">
        <v>2885</v>
      </c>
      <c r="E4573" s="20">
        <v>41374</v>
      </c>
      <c r="F4573" s="20">
        <v>41729</v>
      </c>
      <c r="G4573" s="19" t="s">
        <v>75</v>
      </c>
      <c r="H4573" s="19" t="s">
        <v>33</v>
      </c>
      <c r="I4573" s="19" t="s">
        <v>3664</v>
      </c>
      <c r="J4573" s="19" t="s">
        <v>3665</v>
      </c>
      <c r="O4573" s="19" t="s">
        <v>10770</v>
      </c>
      <c r="P4573" s="20">
        <v>41374</v>
      </c>
      <c r="Q4573" s="19" t="s">
        <v>29</v>
      </c>
      <c r="R4573" s="19">
        <v>4740</v>
      </c>
      <c r="S4573" s="19" t="str">
        <f>IF(COUNTIF($B$2:B4573,B4573)&gt;1,"重複","")</f>
        <v/>
      </c>
      <c r="T4573" s="19" t="s">
        <v>11124</v>
      </c>
    </row>
    <row r="4574" spans="1:20" s="19" customFormat="1" hidden="1">
      <c r="A4574" s="19">
        <v>720130002</v>
      </c>
      <c r="B4574" s="19">
        <v>20131781</v>
      </c>
      <c r="C4574" s="19" t="s">
        <v>3662</v>
      </c>
      <c r="D4574" s="19" t="s">
        <v>3663</v>
      </c>
      <c r="E4574" s="20">
        <v>41374</v>
      </c>
      <c r="F4574" s="20">
        <v>41729</v>
      </c>
      <c r="G4574" s="19" t="s">
        <v>75</v>
      </c>
      <c r="H4574" s="19" t="s">
        <v>33</v>
      </c>
      <c r="I4574" s="19" t="s">
        <v>3664</v>
      </c>
      <c r="J4574" s="19" t="s">
        <v>3665</v>
      </c>
      <c r="O4574" s="19" t="s">
        <v>10770</v>
      </c>
      <c r="P4574" s="20">
        <v>41365</v>
      </c>
      <c r="Q4574" s="19" t="s">
        <v>29</v>
      </c>
      <c r="R4574" s="19">
        <v>4740</v>
      </c>
      <c r="S4574" s="19" t="str">
        <f>IF(COUNTIF($B$2:B4574,B4574)&gt;1,"重複","")</f>
        <v/>
      </c>
      <c r="T4574" s="19" t="s">
        <v>11124</v>
      </c>
    </row>
    <row r="4575" spans="1:20" s="19" customFormat="1" hidden="1">
      <c r="A4575" s="19">
        <v>720130003</v>
      </c>
      <c r="B4575" s="19">
        <v>20131790</v>
      </c>
      <c r="C4575" s="19" t="s">
        <v>3666</v>
      </c>
      <c r="D4575" s="19" t="s">
        <v>3667</v>
      </c>
      <c r="E4575" s="20">
        <v>41374</v>
      </c>
      <c r="F4575" s="20">
        <v>41729</v>
      </c>
      <c r="G4575" s="19" t="s">
        <v>75</v>
      </c>
      <c r="H4575" s="19" t="s">
        <v>33</v>
      </c>
      <c r="I4575" s="19" t="s">
        <v>3664</v>
      </c>
      <c r="J4575" s="19" t="s">
        <v>3665</v>
      </c>
      <c r="O4575" s="19" t="s">
        <v>10770</v>
      </c>
      <c r="P4575" s="20">
        <v>41374</v>
      </c>
      <c r="Q4575" s="19" t="s">
        <v>29</v>
      </c>
      <c r="R4575" s="19">
        <v>4740</v>
      </c>
      <c r="S4575" s="19" t="str">
        <f>IF(COUNTIF($B$2:B4575,B4575)&gt;1,"重複","")</f>
        <v/>
      </c>
      <c r="T4575" s="19" t="s">
        <v>11124</v>
      </c>
    </row>
    <row r="4576" spans="1:20" s="19" customFormat="1" hidden="1">
      <c r="A4576" s="19">
        <v>720130004</v>
      </c>
      <c r="B4576" s="19">
        <v>20131805</v>
      </c>
      <c r="C4576" s="19" t="s">
        <v>3668</v>
      </c>
      <c r="D4576" s="19" t="s">
        <v>3669</v>
      </c>
      <c r="E4576" s="20">
        <v>41374</v>
      </c>
      <c r="F4576" s="20">
        <v>41729</v>
      </c>
      <c r="G4576" s="19" t="s">
        <v>75</v>
      </c>
      <c r="H4576" s="19" t="s">
        <v>33</v>
      </c>
      <c r="I4576" s="19" t="s">
        <v>3664</v>
      </c>
      <c r="J4576" s="19" t="s">
        <v>3665</v>
      </c>
      <c r="O4576" s="19" t="s">
        <v>10770</v>
      </c>
      <c r="P4576" s="20">
        <v>41374</v>
      </c>
      <c r="Q4576" s="19" t="s">
        <v>29</v>
      </c>
      <c r="R4576" s="19">
        <v>4190</v>
      </c>
      <c r="S4576" s="19" t="str">
        <f>IF(COUNTIF($B$2:B4576,B4576)&gt;1,"重複","")</f>
        <v/>
      </c>
      <c r="T4576" s="19" t="s">
        <v>11124</v>
      </c>
    </row>
    <row r="4577" spans="1:20" s="19" customFormat="1" hidden="1">
      <c r="A4577" s="19">
        <v>720130005</v>
      </c>
      <c r="B4577" s="19">
        <v>20131814</v>
      </c>
      <c r="C4577" s="19" t="s">
        <v>2886</v>
      </c>
      <c r="D4577" s="19" t="s">
        <v>2887</v>
      </c>
      <c r="E4577" s="20">
        <v>41374</v>
      </c>
      <c r="F4577" s="20">
        <v>41729</v>
      </c>
      <c r="G4577" s="19" t="s">
        <v>75</v>
      </c>
      <c r="H4577" s="19" t="s">
        <v>33</v>
      </c>
      <c r="I4577" s="19" t="s">
        <v>3664</v>
      </c>
      <c r="J4577" s="19" t="s">
        <v>3665</v>
      </c>
      <c r="O4577" s="19" t="s">
        <v>10770</v>
      </c>
      <c r="P4577" s="20">
        <v>41374</v>
      </c>
      <c r="Q4577" s="19" t="s">
        <v>29</v>
      </c>
      <c r="R4577" s="19">
        <v>6230</v>
      </c>
      <c r="S4577" s="19" t="str">
        <f>IF(COUNTIF($B$2:B4577,B4577)&gt;1,"重複","")</f>
        <v/>
      </c>
      <c r="T4577" s="19" t="s">
        <v>11124</v>
      </c>
    </row>
    <row r="4578" spans="1:20" s="19" customFormat="1" hidden="1">
      <c r="A4578" s="19">
        <v>720130006</v>
      </c>
      <c r="B4578" s="19">
        <v>20131823</v>
      </c>
      <c r="C4578" s="19" t="s">
        <v>2554</v>
      </c>
      <c r="D4578" s="19" t="s">
        <v>2555</v>
      </c>
      <c r="E4578" s="20">
        <v>41374</v>
      </c>
      <c r="F4578" s="20">
        <v>41729</v>
      </c>
      <c r="G4578" s="19" t="s">
        <v>75</v>
      </c>
      <c r="H4578" s="19" t="s">
        <v>119</v>
      </c>
      <c r="I4578" s="19" t="s">
        <v>3670</v>
      </c>
      <c r="O4578" s="19" t="s">
        <v>10792</v>
      </c>
      <c r="P4578" s="20">
        <v>41374</v>
      </c>
      <c r="Q4578" s="19" t="s">
        <v>29</v>
      </c>
      <c r="R4578" s="19">
        <v>4740</v>
      </c>
      <c r="S4578" s="19" t="str">
        <f>IF(COUNTIF($B$2:B4578,B4578)&gt;1,"重複","")</f>
        <v/>
      </c>
      <c r="T4578" s="19" t="s">
        <v>11124</v>
      </c>
    </row>
    <row r="4579" spans="1:20" s="19" customFormat="1" hidden="1">
      <c r="A4579" s="19">
        <v>720130006</v>
      </c>
      <c r="B4579" s="19">
        <v>20155920</v>
      </c>
      <c r="C4579" s="19" t="s">
        <v>2554</v>
      </c>
      <c r="D4579" s="19" t="s">
        <v>2555</v>
      </c>
      <c r="E4579" s="20">
        <v>42409</v>
      </c>
      <c r="F4579" s="20">
        <v>42460</v>
      </c>
      <c r="G4579" s="19" t="s">
        <v>75</v>
      </c>
      <c r="H4579" s="19" t="s">
        <v>69</v>
      </c>
      <c r="I4579" s="19" t="s">
        <v>1785</v>
      </c>
      <c r="O4579" s="19" t="s">
        <v>10801</v>
      </c>
      <c r="P4579" s="20">
        <v>42409</v>
      </c>
      <c r="Q4579" s="19" t="s">
        <v>29</v>
      </c>
      <c r="R4579" s="19">
        <v>5230</v>
      </c>
      <c r="S4579" s="19" t="str">
        <f>IF(COUNTIF($B$2:B4579,B4579)&gt;1,"重複","")</f>
        <v/>
      </c>
      <c r="T4579" s="19" t="s">
        <v>11124</v>
      </c>
    </row>
    <row r="4580" spans="1:20" s="19" customFormat="1" hidden="1">
      <c r="A4580" s="19">
        <v>720130007</v>
      </c>
      <c r="B4580" s="19">
        <v>20131851</v>
      </c>
      <c r="C4580" s="19" t="s">
        <v>2888</v>
      </c>
      <c r="D4580" s="19" t="s">
        <v>2889</v>
      </c>
      <c r="E4580" s="20">
        <v>41374</v>
      </c>
      <c r="F4580" s="20">
        <v>41729</v>
      </c>
      <c r="G4580" s="19" t="s">
        <v>75</v>
      </c>
      <c r="H4580" s="19" t="s">
        <v>94</v>
      </c>
      <c r="I4580" s="19" t="s">
        <v>10845</v>
      </c>
      <c r="O4580" s="19" t="s">
        <v>10768</v>
      </c>
      <c r="P4580" s="20">
        <v>41374</v>
      </c>
      <c r="Q4580" s="19" t="s">
        <v>29</v>
      </c>
      <c r="R4580" s="19">
        <v>4740</v>
      </c>
      <c r="S4580" s="19" t="str">
        <f>IF(COUNTIF($B$2:B4580,B4580)&gt;1,"重複","")</f>
        <v/>
      </c>
      <c r="T4580" s="19" t="s">
        <v>11124</v>
      </c>
    </row>
    <row r="4581" spans="1:20" s="19" customFormat="1" hidden="1">
      <c r="A4581" s="19">
        <v>720130008</v>
      </c>
      <c r="B4581" s="19">
        <v>20131860</v>
      </c>
      <c r="C4581" s="19" t="s">
        <v>3285</v>
      </c>
      <c r="D4581" s="19" t="s">
        <v>3286</v>
      </c>
      <c r="E4581" s="20">
        <v>41374</v>
      </c>
      <c r="F4581" s="20">
        <v>41729</v>
      </c>
      <c r="G4581" s="19" t="s">
        <v>75</v>
      </c>
      <c r="H4581" s="19" t="s">
        <v>33</v>
      </c>
      <c r="I4581" s="19" t="s">
        <v>3664</v>
      </c>
      <c r="J4581" s="19" t="s">
        <v>3665</v>
      </c>
      <c r="O4581" s="19" t="s">
        <v>10770</v>
      </c>
      <c r="P4581" s="20">
        <v>41374</v>
      </c>
      <c r="Q4581" s="19" t="s">
        <v>29</v>
      </c>
      <c r="R4581" s="19">
        <v>4740</v>
      </c>
      <c r="S4581" s="19" t="str">
        <f>IF(COUNTIF($B$2:B4581,B4581)&gt;1,"重複","")</f>
        <v/>
      </c>
      <c r="T4581" s="19" t="s">
        <v>11124</v>
      </c>
    </row>
    <row r="4582" spans="1:20" s="19" customFormat="1" hidden="1">
      <c r="A4582" s="19">
        <v>720130009</v>
      </c>
      <c r="B4582" s="19">
        <v>20131879</v>
      </c>
      <c r="C4582" s="19" t="s">
        <v>633</v>
      </c>
      <c r="D4582" s="19" t="s">
        <v>634</v>
      </c>
      <c r="E4582" s="20">
        <v>41374</v>
      </c>
      <c r="F4582" s="20">
        <v>41729</v>
      </c>
      <c r="G4582" s="19" t="s">
        <v>75</v>
      </c>
      <c r="H4582" s="19" t="s">
        <v>74</v>
      </c>
      <c r="I4582" s="19" t="s">
        <v>507</v>
      </c>
      <c r="O4582" s="19" t="s">
        <v>10819</v>
      </c>
      <c r="P4582" s="20">
        <v>41374</v>
      </c>
      <c r="Q4582" s="19" t="s">
        <v>29</v>
      </c>
      <c r="R4582" s="19">
        <v>4740</v>
      </c>
      <c r="S4582" s="19" t="str">
        <f>IF(COUNTIF($B$2:B4582,B4582)&gt;1,"重複","")</f>
        <v/>
      </c>
      <c r="T4582" s="19" t="s">
        <v>11124</v>
      </c>
    </row>
    <row r="4583" spans="1:20" s="19" customFormat="1" hidden="1">
      <c r="A4583" s="19">
        <v>720130010</v>
      </c>
      <c r="B4583" s="19">
        <v>20132518</v>
      </c>
      <c r="C4583" s="19" t="s">
        <v>3287</v>
      </c>
      <c r="D4583" s="19" t="s">
        <v>3288</v>
      </c>
      <c r="E4583" s="20">
        <v>41374</v>
      </c>
      <c r="F4583" s="20">
        <v>41729</v>
      </c>
      <c r="G4583" s="19" t="s">
        <v>75</v>
      </c>
      <c r="H4583" s="19" t="s">
        <v>2660</v>
      </c>
      <c r="I4583" s="19" t="s">
        <v>1828</v>
      </c>
      <c r="J4583" s="19" t="s">
        <v>3296</v>
      </c>
      <c r="K4583" s="19" t="s">
        <v>3296</v>
      </c>
      <c r="O4583" s="19" t="s">
        <v>10769</v>
      </c>
      <c r="P4583" s="20">
        <v>41374</v>
      </c>
      <c r="Q4583" s="19" t="s">
        <v>29</v>
      </c>
      <c r="R4583" s="19">
        <v>4740</v>
      </c>
      <c r="S4583" s="19" t="str">
        <f>IF(COUNTIF($B$2:B4583,B4583)&gt;1,"重複","")</f>
        <v/>
      </c>
      <c r="T4583" s="19" t="s">
        <v>11124</v>
      </c>
    </row>
    <row r="4584" spans="1:20" s="19" customFormat="1" hidden="1">
      <c r="A4584" s="19">
        <v>720130011</v>
      </c>
      <c r="B4584" s="19">
        <v>20132527</v>
      </c>
      <c r="C4584" s="19" t="s">
        <v>2891</v>
      </c>
      <c r="D4584" s="19" t="s">
        <v>2892</v>
      </c>
      <c r="E4584" s="20">
        <v>41374</v>
      </c>
      <c r="F4584" s="20">
        <v>41729</v>
      </c>
      <c r="G4584" s="19" t="s">
        <v>75</v>
      </c>
      <c r="H4584" s="19" t="s">
        <v>94</v>
      </c>
      <c r="I4584" s="19" t="s">
        <v>2893</v>
      </c>
      <c r="J4584" s="19" t="s">
        <v>2893</v>
      </c>
      <c r="K4584" s="19" t="s">
        <v>2894</v>
      </c>
      <c r="L4584" s="19" t="s">
        <v>2894</v>
      </c>
      <c r="O4584" s="19" t="s">
        <v>10768</v>
      </c>
      <c r="P4584" s="20">
        <v>41374</v>
      </c>
      <c r="Q4584" s="19" t="s">
        <v>29</v>
      </c>
      <c r="R4584" s="19">
        <v>5730</v>
      </c>
      <c r="S4584" s="19" t="str">
        <f>IF(COUNTIF($B$2:B4584,B4584)&gt;1,"重複","")</f>
        <v/>
      </c>
      <c r="T4584" s="19" t="s">
        <v>11124</v>
      </c>
    </row>
    <row r="4585" spans="1:20" s="19" customFormat="1" hidden="1">
      <c r="A4585" s="19">
        <v>720130012</v>
      </c>
      <c r="B4585" s="19">
        <v>20138273</v>
      </c>
      <c r="C4585" s="19" t="s">
        <v>1036</v>
      </c>
      <c r="D4585" s="19" t="s">
        <v>1037</v>
      </c>
      <c r="E4585" s="20">
        <v>41468</v>
      </c>
      <c r="F4585" s="20">
        <v>41729</v>
      </c>
      <c r="G4585" s="19" t="s">
        <v>75</v>
      </c>
      <c r="H4585" s="19" t="s">
        <v>2315</v>
      </c>
      <c r="I4585" s="19" t="s">
        <v>2807</v>
      </c>
      <c r="O4585" s="19" t="s">
        <v>10773</v>
      </c>
      <c r="P4585" s="20">
        <v>41374</v>
      </c>
      <c r="Q4585" s="19" t="s">
        <v>29</v>
      </c>
      <c r="R4585" s="19">
        <v>7000</v>
      </c>
      <c r="S4585" s="19" t="str">
        <f>IF(COUNTIF($B$2:B4585,B4585)&gt;1,"重複","")</f>
        <v/>
      </c>
      <c r="T4585" s="19" t="s">
        <v>11124</v>
      </c>
    </row>
    <row r="4586" spans="1:20" s="19" customFormat="1" hidden="1">
      <c r="A4586" s="19">
        <v>720130012</v>
      </c>
      <c r="B4586" s="19">
        <v>20132536</v>
      </c>
      <c r="C4586" s="19" t="s">
        <v>1036</v>
      </c>
      <c r="D4586" s="19" t="s">
        <v>1037</v>
      </c>
      <c r="E4586" s="20">
        <v>41374</v>
      </c>
      <c r="F4586" s="20">
        <v>41729</v>
      </c>
      <c r="G4586" s="19" t="s">
        <v>75</v>
      </c>
      <c r="H4586" s="19" t="s">
        <v>94</v>
      </c>
      <c r="I4586" s="19" t="s">
        <v>9384</v>
      </c>
      <c r="J4586" s="19" t="s">
        <v>9385</v>
      </c>
      <c r="K4586" s="19" t="s">
        <v>10815</v>
      </c>
      <c r="L4586" s="19" t="s">
        <v>1040</v>
      </c>
      <c r="O4586" s="19" t="s">
        <v>10768</v>
      </c>
      <c r="P4586" s="20">
        <v>41374</v>
      </c>
      <c r="Q4586" s="19" t="s">
        <v>29</v>
      </c>
      <c r="R4586" s="19">
        <v>6230</v>
      </c>
      <c r="S4586" s="19" t="str">
        <f>IF(COUNTIF($B$2:B4586,B4586)&gt;1,"重複","")</f>
        <v/>
      </c>
      <c r="T4586" s="19" t="s">
        <v>11124</v>
      </c>
    </row>
    <row r="4587" spans="1:20" s="19" customFormat="1" hidden="1">
      <c r="A4587" s="19">
        <v>720130013</v>
      </c>
      <c r="B4587" s="19">
        <v>20138282</v>
      </c>
      <c r="C4587" s="19" t="s">
        <v>3554</v>
      </c>
      <c r="D4587" s="19" t="s">
        <v>3555</v>
      </c>
      <c r="E4587" s="20">
        <v>41468</v>
      </c>
      <c r="F4587" s="20">
        <v>41729</v>
      </c>
      <c r="G4587" s="19" t="s">
        <v>75</v>
      </c>
      <c r="H4587" s="19" t="s">
        <v>2315</v>
      </c>
      <c r="I4587" s="19" t="s">
        <v>3556</v>
      </c>
      <c r="O4587" s="19" t="s">
        <v>10773</v>
      </c>
      <c r="P4587" s="20">
        <v>41374</v>
      </c>
      <c r="Q4587" s="19" t="s">
        <v>29</v>
      </c>
      <c r="R4587" s="19">
        <v>7000</v>
      </c>
      <c r="S4587" s="19" t="str">
        <f>IF(COUNTIF($B$2:B4587,B4587)&gt;1,"重複","")</f>
        <v/>
      </c>
      <c r="T4587" s="19" t="s">
        <v>11124</v>
      </c>
    </row>
    <row r="4588" spans="1:20" s="19" customFormat="1" hidden="1">
      <c r="A4588" s="19">
        <v>720130013</v>
      </c>
      <c r="B4588" s="19">
        <v>20132545</v>
      </c>
      <c r="C4588" s="19" t="s">
        <v>3554</v>
      </c>
      <c r="D4588" s="19" t="s">
        <v>3555</v>
      </c>
      <c r="E4588" s="20">
        <v>41374</v>
      </c>
      <c r="F4588" s="20">
        <v>41729</v>
      </c>
      <c r="G4588" s="19" t="s">
        <v>75</v>
      </c>
      <c r="H4588" s="19" t="s">
        <v>94</v>
      </c>
      <c r="I4588" s="19" t="s">
        <v>3674</v>
      </c>
      <c r="O4588" s="19" t="s">
        <v>10768</v>
      </c>
      <c r="P4588" s="20">
        <v>41374</v>
      </c>
      <c r="Q4588" s="19" t="s">
        <v>29</v>
      </c>
      <c r="R4588" s="19">
        <v>6230</v>
      </c>
      <c r="S4588" s="19" t="str">
        <f>IF(COUNTIF($B$2:B4588,B4588)&gt;1,"重複","")</f>
        <v/>
      </c>
      <c r="T4588" s="19" t="s">
        <v>11124</v>
      </c>
    </row>
    <row r="4589" spans="1:20" s="22" customFormat="1" hidden="1">
      <c r="A4589" s="22">
        <v>720130014</v>
      </c>
      <c r="B4589" s="22">
        <v>20132554</v>
      </c>
      <c r="C4589" s="22" t="s">
        <v>1235</v>
      </c>
      <c r="D4589" s="22" t="s">
        <v>1236</v>
      </c>
      <c r="E4589" s="23">
        <v>41374</v>
      </c>
      <c r="F4589" s="23">
        <v>41729</v>
      </c>
      <c r="G4589" s="22" t="s">
        <v>75</v>
      </c>
      <c r="H4589" s="22" t="s">
        <v>10781</v>
      </c>
      <c r="I4589" s="22" t="s">
        <v>3690</v>
      </c>
      <c r="J4589" s="22" t="s">
        <v>3689</v>
      </c>
      <c r="O4589" s="22" t="s">
        <v>10782</v>
      </c>
      <c r="P4589" s="23">
        <v>41374</v>
      </c>
      <c r="Q4589" s="22" t="s">
        <v>29</v>
      </c>
      <c r="R4589" s="22">
        <v>4740</v>
      </c>
      <c r="S4589" s="22" t="str">
        <f>IF(COUNTIF($B$2:B4589,B4589)&gt;1,"重複","")</f>
        <v/>
      </c>
      <c r="T4589" s="22" t="s">
        <v>10765</v>
      </c>
    </row>
    <row r="4590" spans="1:20" s="22" customFormat="1" hidden="1">
      <c r="A4590" s="22">
        <v>720130014</v>
      </c>
      <c r="B4590" s="22">
        <v>20220131</v>
      </c>
      <c r="C4590" s="22" t="s">
        <v>1235</v>
      </c>
      <c r="D4590" s="22" t="s">
        <v>1236</v>
      </c>
      <c r="E4590" s="23">
        <v>44663</v>
      </c>
      <c r="F4590" s="23">
        <v>45016</v>
      </c>
      <c r="G4590" s="22" t="s">
        <v>75</v>
      </c>
      <c r="H4590" s="22" t="s">
        <v>94</v>
      </c>
      <c r="I4590" s="22" t="s">
        <v>1211</v>
      </c>
      <c r="O4590" s="22" t="s">
        <v>10768</v>
      </c>
      <c r="P4590" s="24">
        <v>41374</v>
      </c>
      <c r="Q4590" s="22" t="s">
        <v>29</v>
      </c>
      <c r="R4590" s="22">
        <v>5230</v>
      </c>
      <c r="S4590" s="22" t="str">
        <f>IF(COUNTIF($B$2:B4590,B4590)&gt;1,"重複","")</f>
        <v/>
      </c>
      <c r="T4590" s="22" t="s">
        <v>10765</v>
      </c>
    </row>
    <row r="4591" spans="1:20" s="22" customFormat="1" hidden="1">
      <c r="A4591" s="22">
        <v>720130014</v>
      </c>
      <c r="B4591" s="22">
        <v>20170292</v>
      </c>
      <c r="C4591" s="22" t="s">
        <v>1235</v>
      </c>
      <c r="D4591" s="22" t="s">
        <v>1236</v>
      </c>
      <c r="E4591" s="23">
        <v>44663</v>
      </c>
      <c r="F4591" s="23">
        <v>45016</v>
      </c>
      <c r="G4591" s="22" t="s">
        <v>75</v>
      </c>
      <c r="H4591" s="22" t="s">
        <v>74</v>
      </c>
      <c r="I4591" s="22" t="s">
        <v>1237</v>
      </c>
      <c r="O4591" s="22" t="s">
        <v>10819</v>
      </c>
      <c r="P4591" s="24">
        <v>41374</v>
      </c>
      <c r="Q4591" s="22" t="s">
        <v>29</v>
      </c>
      <c r="R4591" s="22">
        <v>5230</v>
      </c>
      <c r="S4591" s="22" t="str">
        <f>IF(COUNTIF($B$2:B4591,B4591)&gt;1,"重複","")</f>
        <v/>
      </c>
      <c r="T4591" s="22" t="s">
        <v>10765</v>
      </c>
    </row>
    <row r="4592" spans="1:20" s="19" customFormat="1" hidden="1">
      <c r="A4592" s="19">
        <v>720130015</v>
      </c>
      <c r="B4592" s="19">
        <v>20132563</v>
      </c>
      <c r="C4592" s="19" t="s">
        <v>2448</v>
      </c>
      <c r="D4592" s="19" t="s">
        <v>2449</v>
      </c>
      <c r="E4592" s="20">
        <v>41374</v>
      </c>
      <c r="F4592" s="20">
        <v>41729</v>
      </c>
      <c r="G4592" s="19" t="s">
        <v>75</v>
      </c>
      <c r="H4592" s="19" t="s">
        <v>94</v>
      </c>
      <c r="I4592" s="19" t="s">
        <v>10903</v>
      </c>
      <c r="J4592" s="19" t="s">
        <v>10904</v>
      </c>
      <c r="O4592" s="19" t="s">
        <v>10768</v>
      </c>
      <c r="P4592" s="20">
        <v>41374</v>
      </c>
      <c r="Q4592" s="19" t="s">
        <v>29</v>
      </c>
      <c r="R4592" s="19">
        <v>5230</v>
      </c>
      <c r="S4592" s="19" t="str">
        <f>IF(COUNTIF($B$2:B4592,B4592)&gt;1,"重複","")</f>
        <v/>
      </c>
      <c r="T4592" s="19" t="s">
        <v>11124</v>
      </c>
    </row>
    <row r="4593" spans="1:20" s="19" customFormat="1" hidden="1">
      <c r="A4593" s="19">
        <v>720130016</v>
      </c>
      <c r="B4593" s="19">
        <v>20146675</v>
      </c>
      <c r="C4593" s="19" t="s">
        <v>1041</v>
      </c>
      <c r="D4593" s="19" t="s">
        <v>1042</v>
      </c>
      <c r="E4593" s="20">
        <v>41914</v>
      </c>
      <c r="F4593" s="20">
        <v>42094</v>
      </c>
      <c r="G4593" s="19" t="s">
        <v>75</v>
      </c>
      <c r="H4593" s="19" t="s">
        <v>2660</v>
      </c>
      <c r="I4593" s="19" t="s">
        <v>2118</v>
      </c>
      <c r="O4593" s="19" t="s">
        <v>10769</v>
      </c>
      <c r="P4593" s="20">
        <v>41374</v>
      </c>
      <c r="Q4593" s="19" t="s">
        <v>29</v>
      </c>
      <c r="R4593" s="19">
        <v>6230</v>
      </c>
      <c r="S4593" s="19" t="str">
        <f>IF(COUNTIF($B$2:B4593,B4593)&gt;1,"重複","")</f>
        <v/>
      </c>
      <c r="T4593" s="19" t="s">
        <v>11124</v>
      </c>
    </row>
    <row r="4594" spans="1:20" s="19" customFormat="1" hidden="1">
      <c r="A4594" s="19">
        <v>720130016</v>
      </c>
      <c r="B4594" s="19">
        <v>20132572</v>
      </c>
      <c r="C4594" s="19" t="s">
        <v>1041</v>
      </c>
      <c r="D4594" s="19" t="s">
        <v>1042</v>
      </c>
      <c r="E4594" s="20">
        <v>41374</v>
      </c>
      <c r="F4594" s="20">
        <v>41729</v>
      </c>
      <c r="G4594" s="19" t="s">
        <v>75</v>
      </c>
      <c r="H4594" s="19" t="s">
        <v>33</v>
      </c>
      <c r="I4594" s="19" t="s">
        <v>1043</v>
      </c>
      <c r="J4594" s="19" t="s">
        <v>1044</v>
      </c>
      <c r="K4594" s="19" t="s">
        <v>111</v>
      </c>
      <c r="O4594" s="19" t="s">
        <v>10770</v>
      </c>
      <c r="P4594" s="20">
        <v>41374</v>
      </c>
      <c r="Q4594" s="19" t="s">
        <v>29</v>
      </c>
      <c r="R4594" s="19">
        <v>6230</v>
      </c>
      <c r="S4594" s="19" t="str">
        <f>IF(COUNTIF($B$2:B4594,B4594)&gt;1,"重複","")</f>
        <v/>
      </c>
      <c r="T4594" s="19" t="s">
        <v>11124</v>
      </c>
    </row>
    <row r="4595" spans="1:20" s="22" customFormat="1" hidden="1">
      <c r="A4595" s="22">
        <v>720130017</v>
      </c>
      <c r="B4595" s="22">
        <v>20132581</v>
      </c>
      <c r="C4595" s="22" t="s">
        <v>1045</v>
      </c>
      <c r="D4595" s="22" t="s">
        <v>1046</v>
      </c>
      <c r="E4595" s="23">
        <v>44652</v>
      </c>
      <c r="F4595" s="23">
        <v>45016</v>
      </c>
      <c r="G4595" s="22" t="s">
        <v>75</v>
      </c>
      <c r="H4595" s="22" t="s">
        <v>76</v>
      </c>
      <c r="I4595" s="22" t="s">
        <v>10923</v>
      </c>
      <c r="O4595" s="22" t="s">
        <v>10776</v>
      </c>
      <c r="P4595" s="24">
        <v>41374</v>
      </c>
      <c r="Q4595" s="22" t="s">
        <v>29</v>
      </c>
      <c r="R4595" s="22">
        <v>5730</v>
      </c>
      <c r="S4595" s="22" t="str">
        <f>IF(COUNTIF($B$2:B4595,B4595)&gt;1,"重複","")</f>
        <v/>
      </c>
      <c r="T4595" s="22" t="s">
        <v>10765</v>
      </c>
    </row>
    <row r="4596" spans="1:20" s="22" customFormat="1" hidden="1">
      <c r="A4596" s="22">
        <v>720130018</v>
      </c>
      <c r="B4596" s="22">
        <v>20132591</v>
      </c>
      <c r="C4596" s="22" t="s">
        <v>679</v>
      </c>
      <c r="D4596" s="22" t="s">
        <v>680</v>
      </c>
      <c r="E4596" s="23">
        <v>44652</v>
      </c>
      <c r="F4596" s="23">
        <v>45016</v>
      </c>
      <c r="G4596" s="22" t="s">
        <v>75</v>
      </c>
      <c r="H4596" s="22" t="s">
        <v>74</v>
      </c>
      <c r="I4596" s="22" t="s">
        <v>507</v>
      </c>
      <c r="O4596" s="22" t="s">
        <v>10819</v>
      </c>
      <c r="P4596" s="24">
        <v>41374</v>
      </c>
      <c r="Q4596" s="22" t="s">
        <v>29</v>
      </c>
      <c r="R4596" s="22">
        <v>6230</v>
      </c>
      <c r="S4596" s="22" t="str">
        <f>IF(COUNTIF($B$2:B4596,B4596)&gt;1,"重複","")</f>
        <v/>
      </c>
      <c r="T4596" s="22" t="s">
        <v>10765</v>
      </c>
    </row>
    <row r="4597" spans="1:20" s="19" customFormat="1" hidden="1">
      <c r="A4597" s="19">
        <v>720130019</v>
      </c>
      <c r="B4597" s="19">
        <v>20132606</v>
      </c>
      <c r="C4597" s="19" t="s">
        <v>3289</v>
      </c>
      <c r="D4597" s="19" t="s">
        <v>3290</v>
      </c>
      <c r="E4597" s="20">
        <v>41375</v>
      </c>
      <c r="F4597" s="20">
        <v>41729</v>
      </c>
      <c r="G4597" s="19" t="s">
        <v>75</v>
      </c>
      <c r="H4597" s="19" t="s">
        <v>2660</v>
      </c>
      <c r="I4597" s="19" t="s">
        <v>853</v>
      </c>
      <c r="J4597" s="19" t="s">
        <v>10924</v>
      </c>
      <c r="O4597" s="19" t="s">
        <v>10769</v>
      </c>
      <c r="P4597" s="20">
        <v>41375</v>
      </c>
      <c r="Q4597" s="19" t="s">
        <v>29</v>
      </c>
      <c r="R4597" s="19">
        <v>6230</v>
      </c>
      <c r="S4597" s="19" t="str">
        <f>IF(COUNTIF($B$2:B4597,B4597)&gt;1,"重複","")</f>
        <v/>
      </c>
      <c r="T4597" s="19" t="s">
        <v>11124</v>
      </c>
    </row>
    <row r="4598" spans="1:20" s="19" customFormat="1" hidden="1">
      <c r="A4598" s="19">
        <v>720130020</v>
      </c>
      <c r="B4598" s="19">
        <v>20132633</v>
      </c>
      <c r="C4598" s="19" t="s">
        <v>3291</v>
      </c>
      <c r="D4598" s="19" t="s">
        <v>3292</v>
      </c>
      <c r="E4598" s="20">
        <v>41374</v>
      </c>
      <c r="F4598" s="20">
        <v>41729</v>
      </c>
      <c r="G4598" s="19" t="s">
        <v>75</v>
      </c>
      <c r="H4598" s="19" t="s">
        <v>2660</v>
      </c>
      <c r="I4598" s="19" t="s">
        <v>3293</v>
      </c>
      <c r="J4598" s="19" t="s">
        <v>3293</v>
      </c>
      <c r="O4598" s="19" t="s">
        <v>10769</v>
      </c>
      <c r="P4598" s="20">
        <v>41374</v>
      </c>
      <c r="Q4598" s="19" t="s">
        <v>29</v>
      </c>
      <c r="R4598" s="19">
        <v>6230</v>
      </c>
      <c r="S4598" s="19" t="str">
        <f>IF(COUNTIF($B$2:B4598,B4598)&gt;1,"重複","")</f>
        <v/>
      </c>
      <c r="T4598" s="19" t="s">
        <v>11124</v>
      </c>
    </row>
    <row r="4599" spans="1:20" s="19" customFormat="1" hidden="1">
      <c r="A4599" s="19">
        <v>720130021</v>
      </c>
      <c r="B4599" s="19">
        <v>20132642</v>
      </c>
      <c r="C4599" s="19" t="s">
        <v>13980</v>
      </c>
      <c r="D4599" s="19" t="s">
        <v>13981</v>
      </c>
      <c r="E4599" s="20">
        <v>41374</v>
      </c>
      <c r="F4599" s="20">
        <v>41729</v>
      </c>
      <c r="G4599" s="19" t="s">
        <v>12416</v>
      </c>
      <c r="H4599" s="19" t="s">
        <v>10781</v>
      </c>
      <c r="I4599" s="19" t="s">
        <v>2314</v>
      </c>
      <c r="O4599" s="19" t="s">
        <v>10782</v>
      </c>
      <c r="P4599" s="20"/>
      <c r="R4599" s="19">
        <v>0</v>
      </c>
      <c r="S4599" s="19" t="str">
        <f>IF(COUNTIF($B$2:B4599,B4599)&gt;1,"重複","")</f>
        <v/>
      </c>
      <c r="T4599" s="19" t="s">
        <v>12418</v>
      </c>
    </row>
    <row r="4600" spans="1:20" s="19" customFormat="1" hidden="1">
      <c r="A4600" s="19">
        <v>720130022</v>
      </c>
      <c r="B4600" s="19">
        <v>20132651</v>
      </c>
      <c r="C4600" s="19" t="s">
        <v>3675</v>
      </c>
      <c r="D4600" s="19" t="s">
        <v>3676</v>
      </c>
      <c r="E4600" s="20">
        <v>41374</v>
      </c>
      <c r="F4600" s="20">
        <v>41729</v>
      </c>
      <c r="G4600" s="19" t="s">
        <v>75</v>
      </c>
      <c r="H4600" s="19" t="s">
        <v>2660</v>
      </c>
      <c r="I4600" s="19" t="s">
        <v>2314</v>
      </c>
      <c r="O4600" s="19" t="s">
        <v>10769</v>
      </c>
      <c r="P4600" s="20">
        <v>41374</v>
      </c>
      <c r="Q4600" s="19" t="s">
        <v>29</v>
      </c>
      <c r="R4600" s="19">
        <v>6600</v>
      </c>
      <c r="S4600" s="19" t="str">
        <f>IF(COUNTIF($B$2:B4600,B4600)&gt;1,"重複","")</f>
        <v/>
      </c>
      <c r="T4600" s="19" t="s">
        <v>11124</v>
      </c>
    </row>
    <row r="4601" spans="1:20" s="19" customFormat="1" hidden="1">
      <c r="A4601" s="19">
        <v>720130023</v>
      </c>
      <c r="B4601" s="19">
        <v>20132661</v>
      </c>
      <c r="C4601" s="19" t="s">
        <v>3677</v>
      </c>
      <c r="D4601" s="19" t="s">
        <v>3678</v>
      </c>
      <c r="E4601" s="20">
        <v>41374</v>
      </c>
      <c r="F4601" s="20">
        <v>41729</v>
      </c>
      <c r="G4601" s="19" t="s">
        <v>75</v>
      </c>
      <c r="H4601" s="19" t="s">
        <v>2660</v>
      </c>
      <c r="I4601" s="19" t="s">
        <v>2314</v>
      </c>
      <c r="O4601" s="19" t="s">
        <v>10769</v>
      </c>
      <c r="P4601" s="20">
        <v>41374</v>
      </c>
      <c r="Q4601" s="19" t="s">
        <v>29</v>
      </c>
      <c r="R4601" s="19">
        <v>6230</v>
      </c>
      <c r="S4601" s="19" t="str">
        <f>IF(COUNTIF($B$2:B4601,B4601)&gt;1,"重複","")</f>
        <v/>
      </c>
      <c r="T4601" s="19" t="s">
        <v>11124</v>
      </c>
    </row>
    <row r="4602" spans="1:20" s="19" customFormat="1" hidden="1">
      <c r="A4602" s="19">
        <v>720130024</v>
      </c>
      <c r="B4602" s="19">
        <v>20132670</v>
      </c>
      <c r="C4602" s="19" t="s">
        <v>3679</v>
      </c>
      <c r="D4602" s="19" t="s">
        <v>3680</v>
      </c>
      <c r="E4602" s="20">
        <v>41374</v>
      </c>
      <c r="F4602" s="20">
        <v>41729</v>
      </c>
      <c r="G4602" s="19" t="s">
        <v>75</v>
      </c>
      <c r="H4602" s="19" t="s">
        <v>2660</v>
      </c>
      <c r="I4602" s="19" t="s">
        <v>2314</v>
      </c>
      <c r="O4602" s="19" t="s">
        <v>10769</v>
      </c>
      <c r="P4602" s="20">
        <v>41374</v>
      </c>
      <c r="Q4602" s="19" t="s">
        <v>29</v>
      </c>
      <c r="R4602" s="19">
        <v>6230</v>
      </c>
      <c r="S4602" s="19" t="str">
        <f>IF(COUNTIF($B$2:B4602,B4602)&gt;1,"重複","")</f>
        <v/>
      </c>
      <c r="T4602" s="19" t="s">
        <v>11124</v>
      </c>
    </row>
    <row r="4603" spans="1:20" s="19" customFormat="1" hidden="1">
      <c r="A4603" s="19">
        <v>720130025</v>
      </c>
      <c r="B4603" s="19">
        <v>20132689</v>
      </c>
      <c r="C4603" s="19" t="s">
        <v>3681</v>
      </c>
      <c r="D4603" s="19" t="s">
        <v>3682</v>
      </c>
      <c r="E4603" s="20">
        <v>41374</v>
      </c>
      <c r="F4603" s="20">
        <v>41729</v>
      </c>
      <c r="G4603" s="19" t="s">
        <v>75</v>
      </c>
      <c r="H4603" s="19" t="s">
        <v>2660</v>
      </c>
      <c r="I4603" s="19" t="s">
        <v>2314</v>
      </c>
      <c r="O4603" s="19" t="s">
        <v>10769</v>
      </c>
      <c r="P4603" s="20">
        <v>41374</v>
      </c>
      <c r="Q4603" s="19" t="s">
        <v>29</v>
      </c>
      <c r="R4603" s="19">
        <v>5230</v>
      </c>
      <c r="S4603" s="19" t="str">
        <f>IF(COUNTIF($B$2:B4603,B4603)&gt;1,"重複","")</f>
        <v/>
      </c>
      <c r="T4603" s="19" t="s">
        <v>11124</v>
      </c>
    </row>
    <row r="4604" spans="1:20" s="19" customFormat="1" hidden="1">
      <c r="A4604" s="19">
        <v>720130026</v>
      </c>
      <c r="B4604" s="19">
        <v>20132698</v>
      </c>
      <c r="C4604" s="19" t="s">
        <v>3683</v>
      </c>
      <c r="D4604" s="19" t="s">
        <v>3684</v>
      </c>
      <c r="E4604" s="20">
        <v>41374</v>
      </c>
      <c r="F4604" s="20">
        <v>41729</v>
      </c>
      <c r="G4604" s="19" t="s">
        <v>75</v>
      </c>
      <c r="H4604" s="19" t="s">
        <v>2660</v>
      </c>
      <c r="I4604" s="19" t="s">
        <v>2314</v>
      </c>
      <c r="O4604" s="19" t="s">
        <v>10769</v>
      </c>
      <c r="P4604" s="20">
        <v>41374</v>
      </c>
      <c r="Q4604" s="19" t="s">
        <v>29</v>
      </c>
      <c r="R4604" s="19">
        <v>4740</v>
      </c>
      <c r="S4604" s="19" t="str">
        <f>IF(COUNTIF($B$2:B4604,B4604)&gt;1,"重複","")</f>
        <v/>
      </c>
      <c r="T4604" s="19" t="s">
        <v>11124</v>
      </c>
    </row>
    <row r="4605" spans="1:20" s="19" customFormat="1" hidden="1">
      <c r="A4605" s="19">
        <v>720130027</v>
      </c>
      <c r="B4605" s="19">
        <v>20132703</v>
      </c>
      <c r="C4605" s="19" t="s">
        <v>2009</v>
      </c>
      <c r="D4605" s="19" t="s">
        <v>2010</v>
      </c>
      <c r="E4605" s="20">
        <v>41369</v>
      </c>
      <c r="F4605" s="20">
        <v>41729</v>
      </c>
      <c r="G4605" s="19" t="s">
        <v>75</v>
      </c>
      <c r="H4605" s="19" t="s">
        <v>104</v>
      </c>
      <c r="I4605" s="19" t="s">
        <v>10808</v>
      </c>
      <c r="O4605" s="19" t="s">
        <v>10805</v>
      </c>
      <c r="P4605" s="20">
        <v>41369</v>
      </c>
      <c r="Q4605" s="19" t="s">
        <v>29</v>
      </c>
      <c r="R4605" s="19">
        <v>2380</v>
      </c>
      <c r="S4605" s="19" t="str">
        <f>IF(COUNTIF($B$2:B4605,B4605)&gt;1,"重複","")</f>
        <v/>
      </c>
      <c r="T4605" s="19" t="s">
        <v>11124</v>
      </c>
    </row>
    <row r="4606" spans="1:20" s="19" customFormat="1" hidden="1">
      <c r="A4606" s="19">
        <v>720130028</v>
      </c>
      <c r="B4606" s="19">
        <v>20132721</v>
      </c>
      <c r="C4606" s="19" t="s">
        <v>1946</v>
      </c>
      <c r="D4606" s="19" t="s">
        <v>1947</v>
      </c>
      <c r="E4606" s="20">
        <v>41374</v>
      </c>
      <c r="F4606" s="20">
        <v>41729</v>
      </c>
      <c r="G4606" s="19" t="s">
        <v>75</v>
      </c>
      <c r="H4606" s="19" t="s">
        <v>10781</v>
      </c>
      <c r="I4606" s="19" t="s">
        <v>961</v>
      </c>
      <c r="J4606" s="19" t="s">
        <v>961</v>
      </c>
      <c r="O4606" s="19" t="s">
        <v>10782</v>
      </c>
      <c r="P4606" s="20">
        <v>41374</v>
      </c>
      <c r="Q4606" s="19" t="s">
        <v>29</v>
      </c>
      <c r="R4606" s="19">
        <v>6230</v>
      </c>
      <c r="S4606" s="19" t="str">
        <f>IF(COUNTIF($B$2:B4606,B4606)&gt;1,"重複","")</f>
        <v/>
      </c>
      <c r="T4606" s="19" t="s">
        <v>11124</v>
      </c>
    </row>
    <row r="4607" spans="1:20" s="19" customFormat="1" hidden="1">
      <c r="A4607" s="19">
        <v>720130029</v>
      </c>
      <c r="B4607" s="19">
        <v>20132777</v>
      </c>
      <c r="C4607" s="19" t="s">
        <v>3685</v>
      </c>
      <c r="D4607" s="19" t="s">
        <v>3686</v>
      </c>
      <c r="E4607" s="20">
        <v>41374</v>
      </c>
      <c r="F4607" s="20">
        <v>41729</v>
      </c>
      <c r="G4607" s="19" t="s">
        <v>75</v>
      </c>
      <c r="H4607" s="19" t="s">
        <v>2660</v>
      </c>
      <c r="I4607" s="19" t="s">
        <v>2314</v>
      </c>
      <c r="O4607" s="19" t="s">
        <v>10769</v>
      </c>
      <c r="P4607" s="20">
        <v>41374</v>
      </c>
      <c r="Q4607" s="19" t="s">
        <v>29</v>
      </c>
      <c r="R4607" s="19">
        <v>4740</v>
      </c>
      <c r="S4607" s="19" t="str">
        <f>IF(COUNTIF($B$2:B4607,B4607)&gt;1,"重複","")</f>
        <v/>
      </c>
      <c r="T4607" s="19" t="s">
        <v>11124</v>
      </c>
    </row>
    <row r="4608" spans="1:20" s="19" customFormat="1" hidden="1">
      <c r="A4608" s="19">
        <v>720130030</v>
      </c>
      <c r="B4608" s="19">
        <v>20137287</v>
      </c>
      <c r="C4608" s="19" t="s">
        <v>2803</v>
      </c>
      <c r="D4608" s="19" t="s">
        <v>2804</v>
      </c>
      <c r="E4608" s="20">
        <v>41468</v>
      </c>
      <c r="F4608" s="20">
        <v>41729</v>
      </c>
      <c r="G4608" s="19" t="s">
        <v>75</v>
      </c>
      <c r="H4608" s="19" t="s">
        <v>2315</v>
      </c>
      <c r="I4608" s="19" t="s">
        <v>551</v>
      </c>
      <c r="O4608" s="19" t="s">
        <v>10773</v>
      </c>
      <c r="P4608" s="20">
        <v>41365</v>
      </c>
      <c r="Q4608" s="19" t="s">
        <v>29</v>
      </c>
      <c r="R4608" s="19">
        <v>8000</v>
      </c>
      <c r="S4608" s="19" t="str">
        <f>IF(COUNTIF($B$2:B4608,B4608)&gt;1,"重複","")</f>
        <v/>
      </c>
      <c r="T4608" s="19" t="s">
        <v>11124</v>
      </c>
    </row>
    <row r="4609" spans="1:20" s="19" customFormat="1" hidden="1">
      <c r="A4609" s="19">
        <v>720130030</v>
      </c>
      <c r="B4609" s="19">
        <v>20132795</v>
      </c>
      <c r="C4609" s="19" t="s">
        <v>2803</v>
      </c>
      <c r="D4609" s="19" t="s">
        <v>2804</v>
      </c>
      <c r="E4609" s="20">
        <v>41365</v>
      </c>
      <c r="F4609" s="20">
        <v>41729</v>
      </c>
      <c r="G4609" s="19" t="s">
        <v>75</v>
      </c>
      <c r="H4609" s="19" t="s">
        <v>2945</v>
      </c>
      <c r="I4609" s="19" t="s">
        <v>2944</v>
      </c>
      <c r="O4609" s="19" t="s">
        <v>10774</v>
      </c>
      <c r="P4609" s="20">
        <v>41365</v>
      </c>
      <c r="Q4609" s="19" t="s">
        <v>29</v>
      </c>
      <c r="R4609" s="19">
        <v>6230</v>
      </c>
      <c r="S4609" s="19" t="str">
        <f>IF(COUNTIF($B$2:B4609,B4609)&gt;1,"重複","")</f>
        <v/>
      </c>
      <c r="T4609" s="19" t="s">
        <v>11124</v>
      </c>
    </row>
    <row r="4610" spans="1:20" s="19" customFormat="1" hidden="1">
      <c r="A4610" s="19">
        <v>720130031</v>
      </c>
      <c r="B4610" s="19">
        <v>20132801</v>
      </c>
      <c r="C4610" s="19" t="s">
        <v>3687</v>
      </c>
      <c r="D4610" s="19" t="s">
        <v>3688</v>
      </c>
      <c r="E4610" s="20">
        <v>41374</v>
      </c>
      <c r="F4610" s="20">
        <v>41729</v>
      </c>
      <c r="G4610" s="19" t="s">
        <v>75</v>
      </c>
      <c r="H4610" s="19" t="s">
        <v>2405</v>
      </c>
      <c r="I4610" s="19" t="s">
        <v>3689</v>
      </c>
      <c r="J4610" s="19" t="s">
        <v>3690</v>
      </c>
      <c r="O4610" s="19" t="s">
        <v>10791</v>
      </c>
      <c r="P4610" s="20">
        <v>41374</v>
      </c>
      <c r="Q4610" s="19" t="s">
        <v>29</v>
      </c>
      <c r="R4610" s="19">
        <v>5230</v>
      </c>
      <c r="S4610" s="19" t="str">
        <f>IF(COUNTIF($B$2:B4610,B4610)&gt;1,"重複","")</f>
        <v/>
      </c>
      <c r="T4610" s="19" t="s">
        <v>11124</v>
      </c>
    </row>
    <row r="4611" spans="1:20" s="19" customFormat="1" hidden="1">
      <c r="A4611" s="19">
        <v>720130031</v>
      </c>
      <c r="B4611" s="19">
        <v>20205266</v>
      </c>
      <c r="C4611" s="19" t="s">
        <v>3687</v>
      </c>
      <c r="D4611" s="19" t="s">
        <v>3688</v>
      </c>
      <c r="E4611" s="20">
        <v>44652</v>
      </c>
      <c r="F4611" s="20">
        <v>45016</v>
      </c>
      <c r="G4611" s="19" t="s">
        <v>75</v>
      </c>
      <c r="H4611" s="19" t="s">
        <v>10781</v>
      </c>
      <c r="I4611" s="19" t="s">
        <v>783</v>
      </c>
      <c r="J4611" s="19" t="s">
        <v>783</v>
      </c>
      <c r="K4611" s="19" t="s">
        <v>11315</v>
      </c>
      <c r="O4611" s="19" t="s">
        <v>10782</v>
      </c>
      <c r="P4611" s="21">
        <v>43930</v>
      </c>
      <c r="Q4611" s="19" t="s">
        <v>29</v>
      </c>
      <c r="R4611" s="19">
        <v>5730</v>
      </c>
      <c r="S4611" s="19" t="str">
        <f>IF(COUNTIF($B$2:B4611,B4611)&gt;1,"重複","")</f>
        <v/>
      </c>
      <c r="T4611" s="19" t="s">
        <v>11124</v>
      </c>
    </row>
    <row r="4612" spans="1:20" s="19" customFormat="1" hidden="1">
      <c r="A4612" s="19">
        <v>720130032</v>
      </c>
      <c r="B4612" s="19">
        <v>20132829</v>
      </c>
      <c r="C4612" s="19" t="s">
        <v>13982</v>
      </c>
      <c r="D4612" s="19" t="s">
        <v>13983</v>
      </c>
      <c r="E4612" s="20">
        <v>41374</v>
      </c>
      <c r="F4612" s="20">
        <v>41729</v>
      </c>
      <c r="G4612" s="19" t="s">
        <v>12416</v>
      </c>
      <c r="H4612" s="19" t="s">
        <v>94</v>
      </c>
      <c r="I4612" s="19" t="s">
        <v>12910</v>
      </c>
      <c r="O4612" s="19" t="s">
        <v>10768</v>
      </c>
      <c r="P4612" s="20"/>
      <c r="R4612" s="19">
        <v>0</v>
      </c>
      <c r="S4612" s="19" t="str">
        <f>IF(COUNTIF($B$2:B4612,B4612)&gt;1,"重複","")</f>
        <v/>
      </c>
      <c r="T4612" s="19" t="s">
        <v>12418</v>
      </c>
    </row>
    <row r="4613" spans="1:20" s="19" customFormat="1" hidden="1">
      <c r="A4613" s="19">
        <v>720130033</v>
      </c>
      <c r="B4613" s="19">
        <v>20132908</v>
      </c>
      <c r="C4613" s="19" t="s">
        <v>3130</v>
      </c>
      <c r="D4613" s="19" t="s">
        <v>3131</v>
      </c>
      <c r="E4613" s="20">
        <v>41431</v>
      </c>
      <c r="F4613" s="20">
        <v>41729</v>
      </c>
      <c r="G4613" s="19" t="s">
        <v>75</v>
      </c>
      <c r="H4613" s="19" t="s">
        <v>76</v>
      </c>
      <c r="I4613" s="19" t="s">
        <v>442</v>
      </c>
      <c r="O4613" s="19" t="s">
        <v>10776</v>
      </c>
      <c r="P4613" s="20">
        <v>41431</v>
      </c>
      <c r="Q4613" s="19" t="s">
        <v>29</v>
      </c>
      <c r="R4613" s="19">
        <v>6600</v>
      </c>
      <c r="S4613" s="19" t="str">
        <f>IF(COUNTIF($B$2:B4613,B4613)&gt;1,"重複","")</f>
        <v/>
      </c>
      <c r="T4613" s="19" t="s">
        <v>11124</v>
      </c>
    </row>
    <row r="4614" spans="1:20" s="19" customFormat="1" hidden="1">
      <c r="A4614" s="19">
        <v>720130034</v>
      </c>
      <c r="B4614" s="19">
        <v>20132917</v>
      </c>
      <c r="C4614" s="19" t="s">
        <v>458</v>
      </c>
      <c r="D4614" s="19" t="s">
        <v>459</v>
      </c>
      <c r="E4614" s="20">
        <v>41424</v>
      </c>
      <c r="F4614" s="20">
        <v>41729</v>
      </c>
      <c r="G4614" s="19" t="s">
        <v>75</v>
      </c>
      <c r="H4614" s="19" t="s">
        <v>76</v>
      </c>
      <c r="I4614" s="19" t="s">
        <v>442</v>
      </c>
      <c r="O4614" s="19" t="s">
        <v>10776</v>
      </c>
      <c r="P4614" s="20">
        <v>41424</v>
      </c>
      <c r="Q4614" s="19" t="s">
        <v>29</v>
      </c>
      <c r="R4614" s="19">
        <v>6600</v>
      </c>
      <c r="S4614" s="19" t="str">
        <f>IF(COUNTIF($B$2:B4614,B4614)&gt;1,"重複","")</f>
        <v/>
      </c>
      <c r="T4614" s="19" t="s">
        <v>11124</v>
      </c>
    </row>
    <row r="4615" spans="1:20" s="19" customFormat="1" hidden="1">
      <c r="A4615" s="19">
        <v>720130035</v>
      </c>
      <c r="B4615" s="19">
        <v>20145917</v>
      </c>
      <c r="C4615" s="19" t="s">
        <v>1048</v>
      </c>
      <c r="D4615" s="19" t="s">
        <v>1049</v>
      </c>
      <c r="E4615" s="20">
        <v>41832</v>
      </c>
      <c r="F4615" s="20">
        <v>42094</v>
      </c>
      <c r="G4615" s="19" t="s">
        <v>75</v>
      </c>
      <c r="H4615" s="19" t="s">
        <v>2315</v>
      </c>
      <c r="I4615" s="19" t="s">
        <v>2354</v>
      </c>
      <c r="O4615" s="19" t="s">
        <v>10773</v>
      </c>
      <c r="P4615" s="20">
        <v>41374</v>
      </c>
      <c r="Q4615" s="19" t="s">
        <v>29</v>
      </c>
      <c r="R4615" s="19">
        <v>7000</v>
      </c>
      <c r="S4615" s="19" t="str">
        <f>IF(COUNTIF($B$2:B4615,B4615)&gt;1,"重複","")</f>
        <v/>
      </c>
      <c r="T4615" s="19" t="s">
        <v>11124</v>
      </c>
    </row>
    <row r="4616" spans="1:20" s="19" customFormat="1" hidden="1">
      <c r="A4616" s="19">
        <v>720130035</v>
      </c>
      <c r="B4616" s="19">
        <v>20132962</v>
      </c>
      <c r="C4616" s="19" t="s">
        <v>1048</v>
      </c>
      <c r="D4616" s="19" t="s">
        <v>1049</v>
      </c>
      <c r="E4616" s="20">
        <v>41374</v>
      </c>
      <c r="F4616" s="20">
        <v>41729</v>
      </c>
      <c r="G4616" s="19" t="s">
        <v>75</v>
      </c>
      <c r="H4616" s="19" t="s">
        <v>94</v>
      </c>
      <c r="I4616" s="19" t="s">
        <v>10876</v>
      </c>
      <c r="J4616" s="19" t="s">
        <v>8401</v>
      </c>
      <c r="K4616" s="19" t="s">
        <v>10877</v>
      </c>
      <c r="L4616" s="19" t="s">
        <v>10878</v>
      </c>
      <c r="M4616" s="19" t="s">
        <v>1050</v>
      </c>
      <c r="O4616" s="19" t="s">
        <v>10768</v>
      </c>
      <c r="P4616" s="20">
        <v>41374</v>
      </c>
      <c r="Q4616" s="19" t="s">
        <v>29</v>
      </c>
      <c r="R4616" s="19">
        <v>6600</v>
      </c>
      <c r="S4616" s="19" t="str">
        <f>IF(COUNTIF($B$2:B4616,B4616)&gt;1,"重複","")</f>
        <v/>
      </c>
      <c r="T4616" s="19" t="s">
        <v>11124</v>
      </c>
    </row>
    <row r="4617" spans="1:20" s="19" customFormat="1" hidden="1">
      <c r="A4617" s="19">
        <v>720130035</v>
      </c>
      <c r="B4617" s="19">
        <v>20132953</v>
      </c>
      <c r="C4617" s="19" t="s">
        <v>1048</v>
      </c>
      <c r="D4617" s="19" t="s">
        <v>1049</v>
      </c>
      <c r="E4617" s="20">
        <v>41374</v>
      </c>
      <c r="F4617" s="20">
        <v>41729</v>
      </c>
      <c r="G4617" s="19" t="s">
        <v>75</v>
      </c>
      <c r="H4617" s="19" t="s">
        <v>2660</v>
      </c>
      <c r="I4617" s="19" t="s">
        <v>2403</v>
      </c>
      <c r="O4617" s="19" t="s">
        <v>10769</v>
      </c>
      <c r="P4617" s="20">
        <v>41374</v>
      </c>
      <c r="Q4617" s="19" t="s">
        <v>29</v>
      </c>
      <c r="R4617" s="19">
        <v>6600</v>
      </c>
      <c r="S4617" s="19" t="str">
        <f>IF(COUNTIF($B$2:B4617,B4617)&gt;1,"重複","")</f>
        <v/>
      </c>
      <c r="T4617" s="19" t="s">
        <v>11124</v>
      </c>
    </row>
    <row r="4618" spans="1:20" s="19" customFormat="1" hidden="1">
      <c r="A4618" s="19">
        <v>720130037</v>
      </c>
      <c r="B4618" s="19">
        <v>20133035</v>
      </c>
      <c r="C4618" s="19" t="s">
        <v>13984</v>
      </c>
      <c r="D4618" s="19" t="s">
        <v>13985</v>
      </c>
      <c r="E4618" s="20">
        <v>41374</v>
      </c>
      <c r="F4618" s="20">
        <v>41729</v>
      </c>
      <c r="G4618" s="19" t="s">
        <v>12416</v>
      </c>
      <c r="H4618" s="19" t="s">
        <v>1545</v>
      </c>
      <c r="I4618" s="19" t="s">
        <v>13986</v>
      </c>
      <c r="J4618" s="19" t="s">
        <v>13986</v>
      </c>
      <c r="O4618" s="19" t="s">
        <v>10772</v>
      </c>
      <c r="P4618" s="20"/>
      <c r="R4618" s="19">
        <v>0</v>
      </c>
      <c r="S4618" s="19" t="str">
        <f>IF(COUNTIF($B$2:B4618,B4618)&gt;1,"重複","")</f>
        <v/>
      </c>
      <c r="T4618" s="19" t="s">
        <v>12418</v>
      </c>
    </row>
    <row r="4619" spans="1:20" s="19" customFormat="1" hidden="1">
      <c r="A4619" s="19">
        <v>720130038</v>
      </c>
      <c r="B4619" s="19">
        <v>20134031</v>
      </c>
      <c r="C4619" s="19" t="s">
        <v>2503</v>
      </c>
      <c r="D4619" s="19" t="s">
        <v>2504</v>
      </c>
      <c r="E4619" s="20">
        <v>41365</v>
      </c>
      <c r="F4619" s="20">
        <v>41729</v>
      </c>
      <c r="G4619" s="19" t="s">
        <v>75</v>
      </c>
      <c r="H4619" s="19" t="s">
        <v>43</v>
      </c>
      <c r="I4619" s="19" t="s">
        <v>1373</v>
      </c>
      <c r="O4619" s="19" t="s">
        <v>10771</v>
      </c>
      <c r="P4619" s="20">
        <v>41365</v>
      </c>
      <c r="Q4619" s="19" t="s">
        <v>29</v>
      </c>
      <c r="R4619" s="19">
        <v>5230</v>
      </c>
      <c r="S4619" s="19" t="str">
        <f>IF(COUNTIF($B$2:B4619,B4619)&gt;1,"重複","")</f>
        <v/>
      </c>
      <c r="T4619" s="19" t="s">
        <v>11124</v>
      </c>
    </row>
    <row r="4620" spans="1:20" s="19" customFormat="1" hidden="1">
      <c r="A4620" s="19">
        <v>720130039</v>
      </c>
      <c r="B4620" s="19">
        <v>20134040</v>
      </c>
      <c r="C4620" s="19" t="s">
        <v>2051</v>
      </c>
      <c r="D4620" s="19" t="s">
        <v>2052</v>
      </c>
      <c r="E4620" s="20">
        <v>41365</v>
      </c>
      <c r="F4620" s="20">
        <v>41729</v>
      </c>
      <c r="G4620" s="19" t="s">
        <v>75</v>
      </c>
      <c r="H4620" s="19" t="s">
        <v>43</v>
      </c>
      <c r="I4620" s="19" t="s">
        <v>2053</v>
      </c>
      <c r="O4620" s="19" t="s">
        <v>10771</v>
      </c>
      <c r="P4620" s="20">
        <v>42675</v>
      </c>
      <c r="Q4620" s="19" t="s">
        <v>29</v>
      </c>
      <c r="R4620" s="19">
        <v>4190</v>
      </c>
      <c r="S4620" s="19" t="str">
        <f>IF(COUNTIF($B$2:B4620,B4620)&gt;1,"重複","")</f>
        <v/>
      </c>
      <c r="T4620" s="19" t="s">
        <v>11124</v>
      </c>
    </row>
    <row r="4621" spans="1:20" s="19" customFormat="1" hidden="1">
      <c r="A4621" s="19">
        <v>720130040</v>
      </c>
      <c r="B4621" s="19">
        <v>20134290</v>
      </c>
      <c r="C4621" s="19" t="s">
        <v>3326</v>
      </c>
      <c r="D4621" s="19" t="s">
        <v>3327</v>
      </c>
      <c r="E4621" s="20">
        <v>41369</v>
      </c>
      <c r="F4621" s="20">
        <v>41729</v>
      </c>
      <c r="G4621" s="19" t="s">
        <v>75</v>
      </c>
      <c r="H4621" s="19" t="s">
        <v>108</v>
      </c>
      <c r="I4621" s="19" t="s">
        <v>1301</v>
      </c>
      <c r="O4621" s="19" t="s">
        <v>10806</v>
      </c>
      <c r="P4621" s="20">
        <v>41369</v>
      </c>
      <c r="Q4621" s="19" t="s">
        <v>29</v>
      </c>
      <c r="R4621" s="19">
        <v>2380</v>
      </c>
      <c r="S4621" s="19" t="str">
        <f>IF(COUNTIF($B$2:B4621,B4621)&gt;1,"重複","")</f>
        <v/>
      </c>
      <c r="T4621" s="19" t="s">
        <v>11124</v>
      </c>
    </row>
    <row r="4622" spans="1:20" s="19" customFormat="1" hidden="1">
      <c r="A4622" s="19">
        <v>720130041</v>
      </c>
      <c r="B4622" s="19">
        <v>20134305</v>
      </c>
      <c r="C4622" s="19" t="s">
        <v>3328</v>
      </c>
      <c r="D4622" s="19" t="s">
        <v>3329</v>
      </c>
      <c r="E4622" s="20">
        <v>41369</v>
      </c>
      <c r="F4622" s="20">
        <v>41729</v>
      </c>
      <c r="G4622" s="19" t="s">
        <v>75</v>
      </c>
      <c r="H4622" s="19" t="s">
        <v>108</v>
      </c>
      <c r="I4622" s="19" t="s">
        <v>1308</v>
      </c>
      <c r="O4622" s="19" t="s">
        <v>10806</v>
      </c>
      <c r="P4622" s="20">
        <v>41369</v>
      </c>
      <c r="Q4622" s="19" t="s">
        <v>29</v>
      </c>
      <c r="R4622" s="19">
        <v>2380</v>
      </c>
      <c r="S4622" s="19" t="str">
        <f>IF(COUNTIF($B$2:B4622,B4622)&gt;1,"重複","")</f>
        <v/>
      </c>
      <c r="T4622" s="19" t="s">
        <v>11124</v>
      </c>
    </row>
    <row r="4623" spans="1:20" s="19" customFormat="1" hidden="1">
      <c r="A4623" s="19">
        <v>720130042</v>
      </c>
      <c r="B4623" s="19">
        <v>20134314</v>
      </c>
      <c r="C4623" s="19" t="s">
        <v>2919</v>
      </c>
      <c r="D4623" s="19" t="s">
        <v>2920</v>
      </c>
      <c r="E4623" s="20">
        <v>41369</v>
      </c>
      <c r="F4623" s="20">
        <v>41729</v>
      </c>
      <c r="G4623" s="19" t="s">
        <v>75</v>
      </c>
      <c r="H4623" s="19" t="s">
        <v>108</v>
      </c>
      <c r="I4623" s="19" t="s">
        <v>1308</v>
      </c>
      <c r="O4623" s="19" t="s">
        <v>10806</v>
      </c>
      <c r="P4623" s="20">
        <v>41369</v>
      </c>
      <c r="Q4623" s="19" t="s">
        <v>29</v>
      </c>
      <c r="R4623" s="19">
        <v>2380</v>
      </c>
      <c r="S4623" s="19" t="str">
        <f>IF(COUNTIF($B$2:B4623,B4623)&gt;1,"重複","")</f>
        <v/>
      </c>
      <c r="T4623" s="19" t="s">
        <v>11124</v>
      </c>
    </row>
    <row r="4624" spans="1:20" s="19" customFormat="1" hidden="1">
      <c r="A4624" s="19">
        <v>720130043</v>
      </c>
      <c r="B4624" s="19">
        <v>20134323</v>
      </c>
      <c r="C4624" s="19" t="s">
        <v>3330</v>
      </c>
      <c r="D4624" s="19" t="s">
        <v>3331</v>
      </c>
      <c r="E4624" s="20">
        <v>41369</v>
      </c>
      <c r="F4624" s="20">
        <v>41729</v>
      </c>
      <c r="G4624" s="19" t="s">
        <v>75</v>
      </c>
      <c r="H4624" s="19" t="s">
        <v>108</v>
      </c>
      <c r="I4624" s="19" t="s">
        <v>2933</v>
      </c>
      <c r="O4624" s="19" t="s">
        <v>10806</v>
      </c>
      <c r="P4624" s="20">
        <v>41369</v>
      </c>
      <c r="Q4624" s="19" t="s">
        <v>29</v>
      </c>
      <c r="R4624" s="19">
        <v>2380</v>
      </c>
      <c r="S4624" s="19" t="str">
        <f>IF(COUNTIF($B$2:B4624,B4624)&gt;1,"重複","")</f>
        <v/>
      </c>
      <c r="T4624" s="19" t="s">
        <v>11124</v>
      </c>
    </row>
    <row r="4625" spans="1:20" s="19" customFormat="1" hidden="1">
      <c r="A4625" s="19">
        <v>720130044</v>
      </c>
      <c r="B4625" s="19">
        <v>20134341</v>
      </c>
      <c r="C4625" s="19" t="s">
        <v>1414</v>
      </c>
      <c r="D4625" s="19" t="s">
        <v>1415</v>
      </c>
      <c r="E4625" s="20">
        <v>41365</v>
      </c>
      <c r="F4625" s="20">
        <v>41729</v>
      </c>
      <c r="G4625" s="19" t="s">
        <v>75</v>
      </c>
      <c r="H4625" s="19" t="s">
        <v>43</v>
      </c>
      <c r="I4625" s="19" t="s">
        <v>2267</v>
      </c>
      <c r="O4625" s="19" t="s">
        <v>10771</v>
      </c>
      <c r="P4625" s="20"/>
      <c r="R4625" s="19">
        <v>0</v>
      </c>
      <c r="S4625" s="19" t="str">
        <f>IF(COUNTIF($B$2:B4625,B4625)&gt;1,"重複","")</f>
        <v/>
      </c>
      <c r="T4625" s="19" t="s">
        <v>11124</v>
      </c>
    </row>
    <row r="4626" spans="1:20" s="19" customFormat="1" hidden="1">
      <c r="A4626" s="19">
        <v>720130045</v>
      </c>
      <c r="B4626" s="19">
        <v>20134500</v>
      </c>
      <c r="C4626" s="19" t="s">
        <v>13987</v>
      </c>
      <c r="D4626" s="19" t="s">
        <v>13988</v>
      </c>
      <c r="E4626" s="20">
        <v>41365</v>
      </c>
      <c r="F4626" s="20">
        <v>41729</v>
      </c>
      <c r="G4626" s="19" t="s">
        <v>12416</v>
      </c>
      <c r="H4626" s="19" t="s">
        <v>43</v>
      </c>
      <c r="I4626" s="19" t="s">
        <v>2513</v>
      </c>
      <c r="O4626" s="19" t="s">
        <v>10771</v>
      </c>
      <c r="P4626" s="20"/>
      <c r="R4626" s="19">
        <v>0</v>
      </c>
      <c r="S4626" s="19" t="str">
        <f>IF(COUNTIF($B$2:B4626,B4626)&gt;1,"重複","")</f>
        <v/>
      </c>
      <c r="T4626" s="19" t="s">
        <v>12418</v>
      </c>
    </row>
    <row r="4627" spans="1:20" s="19" customFormat="1" hidden="1">
      <c r="A4627" s="19">
        <v>720130046</v>
      </c>
      <c r="B4627" s="19">
        <v>20134555</v>
      </c>
      <c r="C4627" s="19" t="s">
        <v>3594</v>
      </c>
      <c r="D4627" s="19" t="s">
        <v>3595</v>
      </c>
      <c r="E4627" s="20">
        <v>41395</v>
      </c>
      <c r="F4627" s="20">
        <v>41729</v>
      </c>
      <c r="G4627" s="19" t="s">
        <v>75</v>
      </c>
      <c r="H4627" s="19" t="s">
        <v>2660</v>
      </c>
      <c r="I4627" s="19" t="s">
        <v>3296</v>
      </c>
      <c r="J4627" s="19" t="s">
        <v>3296</v>
      </c>
      <c r="O4627" s="19" t="s">
        <v>10769</v>
      </c>
      <c r="P4627" s="20">
        <v>41395</v>
      </c>
      <c r="Q4627" s="19" t="s">
        <v>29</v>
      </c>
      <c r="R4627" s="19">
        <v>5730</v>
      </c>
      <c r="S4627" s="19" t="str">
        <f>IF(COUNTIF($B$2:B4627,B4627)&gt;1,"重複","")</f>
        <v/>
      </c>
      <c r="T4627" s="19" t="s">
        <v>11124</v>
      </c>
    </row>
    <row r="4628" spans="1:20" s="19" customFormat="1" hidden="1">
      <c r="A4628" s="19">
        <v>720130047</v>
      </c>
      <c r="B4628" s="19">
        <v>20134564</v>
      </c>
      <c r="C4628" s="19" t="s">
        <v>3294</v>
      </c>
      <c r="D4628" s="19" t="s">
        <v>3295</v>
      </c>
      <c r="E4628" s="20">
        <v>41395</v>
      </c>
      <c r="F4628" s="20">
        <v>41729</v>
      </c>
      <c r="G4628" s="19" t="s">
        <v>75</v>
      </c>
      <c r="H4628" s="19" t="s">
        <v>2660</v>
      </c>
      <c r="I4628" s="19" t="s">
        <v>3296</v>
      </c>
      <c r="J4628" s="19" t="s">
        <v>3296</v>
      </c>
      <c r="O4628" s="19" t="s">
        <v>10769</v>
      </c>
      <c r="P4628" s="20">
        <v>41395</v>
      </c>
      <c r="Q4628" s="19" t="s">
        <v>29</v>
      </c>
      <c r="R4628" s="19">
        <v>6230</v>
      </c>
      <c r="S4628" s="19" t="str">
        <f>IF(COUNTIF($B$2:B4628,B4628)&gt;1,"重複","")</f>
        <v/>
      </c>
      <c r="T4628" s="19" t="s">
        <v>11124</v>
      </c>
    </row>
    <row r="4629" spans="1:20" s="19" customFormat="1" hidden="1">
      <c r="A4629" s="19">
        <v>720130048</v>
      </c>
      <c r="B4629" s="19">
        <v>20134927</v>
      </c>
      <c r="C4629" s="19" t="s">
        <v>3598</v>
      </c>
      <c r="D4629" s="19" t="s">
        <v>3599</v>
      </c>
      <c r="E4629" s="20">
        <v>41376</v>
      </c>
      <c r="F4629" s="20">
        <v>41729</v>
      </c>
      <c r="G4629" s="19" t="s">
        <v>75</v>
      </c>
      <c r="H4629" s="19" t="s">
        <v>43</v>
      </c>
      <c r="I4629" s="19" t="s">
        <v>3600</v>
      </c>
      <c r="O4629" s="19" t="s">
        <v>10771</v>
      </c>
      <c r="P4629" s="20">
        <v>41376</v>
      </c>
      <c r="Q4629" s="19" t="s">
        <v>29</v>
      </c>
      <c r="R4629" s="19">
        <v>6100</v>
      </c>
      <c r="S4629" s="19" t="str">
        <f>IF(COUNTIF($B$2:B4629,B4629)&gt;1,"重複","")</f>
        <v/>
      </c>
      <c r="T4629" s="19" t="s">
        <v>11124</v>
      </c>
    </row>
    <row r="4630" spans="1:20" s="19" customFormat="1" hidden="1">
      <c r="A4630" s="19">
        <v>720130049</v>
      </c>
      <c r="B4630" s="19">
        <v>20134936</v>
      </c>
      <c r="C4630" s="19" t="s">
        <v>3601</v>
      </c>
      <c r="D4630" s="19" t="s">
        <v>3602</v>
      </c>
      <c r="E4630" s="20">
        <v>41376</v>
      </c>
      <c r="F4630" s="20">
        <v>41729</v>
      </c>
      <c r="G4630" s="19" t="s">
        <v>75</v>
      </c>
      <c r="H4630" s="19" t="s">
        <v>43</v>
      </c>
      <c r="I4630" s="19" t="s">
        <v>3596</v>
      </c>
      <c r="O4630" s="19" t="s">
        <v>10771</v>
      </c>
      <c r="P4630" s="20">
        <v>41376</v>
      </c>
      <c r="Q4630" s="19" t="s">
        <v>29</v>
      </c>
      <c r="R4630" s="19">
        <v>6100</v>
      </c>
      <c r="S4630" s="19" t="str">
        <f>IF(COUNTIF($B$2:B4630,B4630)&gt;1,"重複","")</f>
        <v/>
      </c>
      <c r="T4630" s="19" t="s">
        <v>11124</v>
      </c>
    </row>
    <row r="4631" spans="1:20" s="19" customFormat="1" hidden="1">
      <c r="A4631" s="19">
        <v>720130050</v>
      </c>
      <c r="B4631" s="19">
        <v>20134945</v>
      </c>
      <c r="C4631" s="19" t="s">
        <v>3603</v>
      </c>
      <c r="D4631" s="19" t="s">
        <v>3604</v>
      </c>
      <c r="E4631" s="20">
        <v>41376</v>
      </c>
      <c r="F4631" s="20">
        <v>41729</v>
      </c>
      <c r="G4631" s="19" t="s">
        <v>75</v>
      </c>
      <c r="H4631" s="19" t="s">
        <v>43</v>
      </c>
      <c r="I4631" s="19" t="s">
        <v>695</v>
      </c>
      <c r="O4631" s="19" t="s">
        <v>10771</v>
      </c>
      <c r="P4631" s="20">
        <v>41376</v>
      </c>
      <c r="Q4631" s="19" t="s">
        <v>29</v>
      </c>
      <c r="R4631" s="19">
        <v>6600</v>
      </c>
      <c r="S4631" s="19" t="str">
        <f>IF(COUNTIF($B$2:B4631,B4631)&gt;1,"重複","")</f>
        <v/>
      </c>
      <c r="T4631" s="19" t="s">
        <v>11124</v>
      </c>
    </row>
    <row r="4632" spans="1:20" s="19" customFormat="1" hidden="1">
      <c r="A4632" s="19">
        <v>720130053</v>
      </c>
      <c r="B4632" s="19">
        <v>20134954</v>
      </c>
      <c r="C4632" s="19" t="s">
        <v>13989</v>
      </c>
      <c r="D4632" s="19" t="s">
        <v>13990</v>
      </c>
      <c r="E4632" s="20">
        <v>41389</v>
      </c>
      <c r="F4632" s="20">
        <v>41729</v>
      </c>
      <c r="G4632" s="19" t="s">
        <v>12416</v>
      </c>
      <c r="H4632" s="19" t="s">
        <v>119</v>
      </c>
      <c r="I4632" s="19" t="s">
        <v>2455</v>
      </c>
      <c r="O4632" s="19" t="s">
        <v>10792</v>
      </c>
      <c r="P4632" s="20"/>
      <c r="R4632" s="19">
        <v>0</v>
      </c>
      <c r="S4632" s="19" t="str">
        <f>IF(COUNTIF($B$2:B4632,B4632)&gt;1,"重複","")</f>
        <v/>
      </c>
      <c r="T4632" s="19" t="s">
        <v>12418</v>
      </c>
    </row>
    <row r="4633" spans="1:20" s="19" customFormat="1" hidden="1">
      <c r="A4633" s="19">
        <v>720130054</v>
      </c>
      <c r="B4633" s="19">
        <v>20134963</v>
      </c>
      <c r="C4633" s="19" t="s">
        <v>13991</v>
      </c>
      <c r="D4633" s="19" t="s">
        <v>13992</v>
      </c>
      <c r="E4633" s="20">
        <v>41379</v>
      </c>
      <c r="F4633" s="20">
        <v>41729</v>
      </c>
      <c r="G4633" s="19" t="s">
        <v>12416</v>
      </c>
      <c r="H4633" s="19" t="s">
        <v>43</v>
      </c>
      <c r="I4633" s="19" t="s">
        <v>175</v>
      </c>
      <c r="O4633" s="19" t="s">
        <v>10771</v>
      </c>
      <c r="P4633" s="20"/>
      <c r="R4633" s="19">
        <v>0</v>
      </c>
      <c r="S4633" s="19" t="str">
        <f>IF(COUNTIF($B$2:B4633,B4633)&gt;1,"重複","")</f>
        <v/>
      </c>
      <c r="T4633" s="19" t="s">
        <v>12418</v>
      </c>
    </row>
    <row r="4634" spans="1:20" s="19" customFormat="1" hidden="1">
      <c r="A4634" s="19">
        <v>720130055</v>
      </c>
      <c r="B4634" s="19">
        <v>20134972</v>
      </c>
      <c r="C4634" s="19" t="s">
        <v>13993</v>
      </c>
      <c r="D4634" s="19" t="s">
        <v>13994</v>
      </c>
      <c r="E4634" s="20">
        <v>41379</v>
      </c>
      <c r="F4634" s="20">
        <v>41729</v>
      </c>
      <c r="G4634" s="19" t="s">
        <v>12416</v>
      </c>
      <c r="H4634" s="19" t="s">
        <v>43</v>
      </c>
      <c r="I4634" s="19" t="s">
        <v>3596</v>
      </c>
      <c r="O4634" s="19" t="s">
        <v>10771</v>
      </c>
      <c r="P4634" s="20"/>
      <c r="R4634" s="19">
        <v>0</v>
      </c>
      <c r="S4634" s="19" t="str">
        <f>IF(COUNTIF($B$2:B4634,B4634)&gt;1,"重複","")</f>
        <v/>
      </c>
      <c r="T4634" s="19" t="s">
        <v>12418</v>
      </c>
    </row>
    <row r="4635" spans="1:20" s="19" customFormat="1" hidden="1">
      <c r="A4635" s="19">
        <v>720130056</v>
      </c>
      <c r="B4635" s="19">
        <v>20134981</v>
      </c>
      <c r="C4635" s="19" t="s">
        <v>13995</v>
      </c>
      <c r="D4635" s="19" t="s">
        <v>3597</v>
      </c>
      <c r="E4635" s="20">
        <v>41379</v>
      </c>
      <c r="F4635" s="20">
        <v>41729</v>
      </c>
      <c r="G4635" s="19" t="s">
        <v>12416</v>
      </c>
      <c r="H4635" s="19" t="s">
        <v>43</v>
      </c>
      <c r="I4635" s="19" t="s">
        <v>2513</v>
      </c>
      <c r="O4635" s="19" t="s">
        <v>10771</v>
      </c>
      <c r="P4635" s="20"/>
      <c r="R4635" s="19">
        <v>0</v>
      </c>
      <c r="S4635" s="19" t="str">
        <f>IF(COUNTIF($B$2:B4635,B4635)&gt;1,"重複","")</f>
        <v/>
      </c>
      <c r="T4635" s="19" t="s">
        <v>12418</v>
      </c>
    </row>
    <row r="4636" spans="1:20" s="19" customFormat="1" hidden="1">
      <c r="A4636" s="19">
        <v>720130057</v>
      </c>
      <c r="B4636" s="19">
        <v>20134991</v>
      </c>
      <c r="C4636" s="19" t="s">
        <v>13996</v>
      </c>
      <c r="D4636" s="19" t="s">
        <v>13997</v>
      </c>
      <c r="E4636" s="20">
        <v>41379</v>
      </c>
      <c r="F4636" s="20">
        <v>41729</v>
      </c>
      <c r="G4636" s="19" t="s">
        <v>12416</v>
      </c>
      <c r="H4636" s="19" t="s">
        <v>43</v>
      </c>
      <c r="I4636" s="19" t="s">
        <v>13998</v>
      </c>
      <c r="O4636" s="19" t="s">
        <v>10771</v>
      </c>
      <c r="P4636" s="20"/>
      <c r="R4636" s="19">
        <v>0</v>
      </c>
      <c r="S4636" s="19" t="str">
        <f>IF(COUNTIF($B$2:B4636,B4636)&gt;1,"重複","")</f>
        <v/>
      </c>
      <c r="T4636" s="19" t="s">
        <v>12418</v>
      </c>
    </row>
    <row r="4637" spans="1:20" s="19" customFormat="1" hidden="1">
      <c r="A4637" s="19">
        <v>720130059</v>
      </c>
      <c r="B4637" s="19">
        <v>20135063</v>
      </c>
      <c r="C4637" s="19" t="s">
        <v>3571</v>
      </c>
      <c r="D4637" s="19" t="s">
        <v>3572</v>
      </c>
      <c r="E4637" s="20">
        <v>41441</v>
      </c>
      <c r="F4637" s="20">
        <v>41729</v>
      </c>
      <c r="G4637" s="19" t="s">
        <v>75</v>
      </c>
      <c r="H4637" s="19" t="s">
        <v>33</v>
      </c>
      <c r="I4637" s="19" t="s">
        <v>1886</v>
      </c>
      <c r="O4637" s="19" t="s">
        <v>10770</v>
      </c>
      <c r="P4637" s="20">
        <v>41441</v>
      </c>
      <c r="Q4637" s="19" t="s">
        <v>29</v>
      </c>
      <c r="R4637" s="19">
        <v>6600</v>
      </c>
      <c r="S4637" s="19" t="str">
        <f>IF(COUNTIF($B$2:B4637,B4637)&gt;1,"重複","")</f>
        <v/>
      </c>
      <c r="T4637" s="19" t="s">
        <v>11124</v>
      </c>
    </row>
    <row r="4638" spans="1:20" s="19" customFormat="1" hidden="1">
      <c r="A4638" s="19">
        <v>720130060</v>
      </c>
      <c r="B4638" s="19">
        <v>20135310</v>
      </c>
      <c r="C4638" s="19" t="s">
        <v>2108</v>
      </c>
      <c r="D4638" s="19" t="s">
        <v>2109</v>
      </c>
      <c r="E4638" s="20">
        <v>41395</v>
      </c>
      <c r="F4638" s="20">
        <v>41729</v>
      </c>
      <c r="G4638" s="19" t="s">
        <v>12416</v>
      </c>
      <c r="H4638" s="19" t="s">
        <v>43</v>
      </c>
      <c r="I4638" s="19" t="s">
        <v>2169</v>
      </c>
      <c r="O4638" s="19" t="s">
        <v>10771</v>
      </c>
      <c r="P4638" s="20"/>
      <c r="R4638" s="19">
        <v>5230</v>
      </c>
      <c r="S4638" s="19" t="str">
        <f>IF(COUNTIF($B$2:B4638,B4638)&gt;1,"重複","")</f>
        <v/>
      </c>
      <c r="T4638" s="19" t="s">
        <v>12418</v>
      </c>
    </row>
    <row r="4639" spans="1:20" s="19" customFormat="1" hidden="1">
      <c r="A4639" s="19">
        <v>720130060</v>
      </c>
      <c r="B4639" s="19">
        <v>20202297</v>
      </c>
      <c r="C4639" s="19" t="s">
        <v>2108</v>
      </c>
      <c r="D4639" s="19" t="s">
        <v>2109</v>
      </c>
      <c r="E4639" s="20">
        <v>44197</v>
      </c>
      <c r="F4639" s="20">
        <v>44286</v>
      </c>
      <c r="G4639" s="19" t="s">
        <v>12416</v>
      </c>
      <c r="H4639" s="19" t="s">
        <v>43</v>
      </c>
      <c r="I4639" s="19" t="s">
        <v>1588</v>
      </c>
      <c r="O4639" s="19" t="s">
        <v>10771</v>
      </c>
      <c r="P4639" s="20"/>
      <c r="Q4639" s="19" t="s">
        <v>29</v>
      </c>
      <c r="R4639" s="19">
        <v>0</v>
      </c>
      <c r="S4639" s="19" t="str">
        <f>IF(COUNTIF($B$2:B4639,B4639)&gt;1,"重複","")</f>
        <v/>
      </c>
      <c r="T4639" s="19" t="s">
        <v>12418</v>
      </c>
    </row>
    <row r="4640" spans="1:20" s="19" customFormat="1" hidden="1">
      <c r="A4640" s="19">
        <v>720130061</v>
      </c>
      <c r="B4640" s="19">
        <v>20135630</v>
      </c>
      <c r="C4640" s="19" t="s">
        <v>2310</v>
      </c>
      <c r="D4640" s="19" t="s">
        <v>2311</v>
      </c>
      <c r="E4640" s="20">
        <v>41472</v>
      </c>
      <c r="F4640" s="20">
        <v>41729</v>
      </c>
      <c r="G4640" s="19" t="s">
        <v>75</v>
      </c>
      <c r="H4640" s="19" t="s">
        <v>28</v>
      </c>
      <c r="I4640" s="19" t="s">
        <v>460</v>
      </c>
      <c r="J4640" s="19" t="s">
        <v>1887</v>
      </c>
      <c r="O4640" s="19" t="s">
        <v>10787</v>
      </c>
      <c r="P4640" s="20">
        <v>41472</v>
      </c>
      <c r="Q4640" s="19" t="s">
        <v>29</v>
      </c>
      <c r="R4640" s="19">
        <v>5600</v>
      </c>
      <c r="S4640" s="19" t="str">
        <f>IF(COUNTIF($B$2:B4640,B4640)&gt;1,"重複","")</f>
        <v/>
      </c>
      <c r="T4640" s="19" t="s">
        <v>11124</v>
      </c>
    </row>
    <row r="4641" spans="1:20" s="19" customFormat="1" hidden="1">
      <c r="A4641" s="19">
        <v>720130061</v>
      </c>
      <c r="B4641" s="19">
        <v>20152143</v>
      </c>
      <c r="C4641" s="19" t="s">
        <v>2310</v>
      </c>
      <c r="D4641" s="19" t="s">
        <v>2311</v>
      </c>
      <c r="E4641" s="20">
        <v>42205</v>
      </c>
      <c r="F4641" s="20">
        <v>42460</v>
      </c>
      <c r="G4641" s="19" t="s">
        <v>12416</v>
      </c>
      <c r="H4641" s="19" t="s">
        <v>76</v>
      </c>
      <c r="I4641" s="19" t="s">
        <v>1047</v>
      </c>
      <c r="O4641" s="19" t="s">
        <v>10776</v>
      </c>
      <c r="P4641" s="20">
        <v>41472</v>
      </c>
      <c r="Q4641" s="19" t="s">
        <v>29</v>
      </c>
      <c r="R4641" s="19">
        <v>5600</v>
      </c>
      <c r="S4641" s="19" t="str">
        <f>IF(COUNTIF($B$2:B4641,B4641)&gt;1,"重複","")</f>
        <v/>
      </c>
      <c r="T4641" s="19" t="s">
        <v>12418</v>
      </c>
    </row>
    <row r="4642" spans="1:20" s="19" customFormat="1" hidden="1">
      <c r="A4642" s="19">
        <v>720130062</v>
      </c>
      <c r="B4642" s="19">
        <v>20135694</v>
      </c>
      <c r="C4642" s="19" t="s">
        <v>2896</v>
      </c>
      <c r="D4642" s="19" t="s">
        <v>2897</v>
      </c>
      <c r="E4642" s="20">
        <v>41395</v>
      </c>
      <c r="F4642" s="20">
        <v>41729</v>
      </c>
      <c r="G4642" s="19" t="s">
        <v>75</v>
      </c>
      <c r="H4642" s="19" t="s">
        <v>28</v>
      </c>
      <c r="I4642" s="19" t="s">
        <v>2898</v>
      </c>
      <c r="O4642" s="19" t="s">
        <v>10787</v>
      </c>
      <c r="P4642" s="20">
        <v>41395</v>
      </c>
      <c r="Q4642" s="19" t="s">
        <v>29</v>
      </c>
      <c r="R4642" s="19">
        <v>6230</v>
      </c>
      <c r="S4642" s="19" t="str">
        <f>IF(COUNTIF($B$2:B4642,B4642)&gt;1,"重複","")</f>
        <v/>
      </c>
      <c r="T4642" s="19" t="s">
        <v>11124</v>
      </c>
    </row>
    <row r="4643" spans="1:20" s="19" customFormat="1" hidden="1">
      <c r="A4643" s="19">
        <v>720130063</v>
      </c>
      <c r="B4643" s="19">
        <v>20135816</v>
      </c>
      <c r="C4643" s="19" t="s">
        <v>13999</v>
      </c>
      <c r="D4643" s="19" t="s">
        <v>14000</v>
      </c>
      <c r="E4643" s="20">
        <v>41395</v>
      </c>
      <c r="F4643" s="20">
        <v>41729</v>
      </c>
      <c r="G4643" s="19" t="s">
        <v>12416</v>
      </c>
      <c r="H4643" s="19" t="s">
        <v>43</v>
      </c>
      <c r="I4643" s="19" t="s">
        <v>4058</v>
      </c>
      <c r="O4643" s="19" t="s">
        <v>10771</v>
      </c>
      <c r="P4643" s="20"/>
      <c r="R4643" s="19">
        <v>0</v>
      </c>
      <c r="S4643" s="19" t="str">
        <f>IF(COUNTIF($B$2:B4643,B4643)&gt;1,"重複","")</f>
        <v/>
      </c>
      <c r="T4643" s="19" t="s">
        <v>12418</v>
      </c>
    </row>
    <row r="4644" spans="1:20" s="19" customFormat="1" hidden="1">
      <c r="A4644" s="19">
        <v>720130064</v>
      </c>
      <c r="B4644" s="19">
        <v>20135825</v>
      </c>
      <c r="C4644" s="19" t="s">
        <v>14001</v>
      </c>
      <c r="D4644" s="19" t="s">
        <v>14002</v>
      </c>
      <c r="E4644" s="20">
        <v>41395</v>
      </c>
      <c r="F4644" s="20">
        <v>41729</v>
      </c>
      <c r="G4644" s="19" t="s">
        <v>12416</v>
      </c>
      <c r="H4644" s="19" t="s">
        <v>43</v>
      </c>
      <c r="I4644" s="19" t="s">
        <v>4058</v>
      </c>
      <c r="O4644" s="19" t="s">
        <v>10771</v>
      </c>
      <c r="P4644" s="20"/>
      <c r="R4644" s="19">
        <v>0</v>
      </c>
      <c r="S4644" s="19" t="str">
        <f>IF(COUNTIF($B$2:B4644,B4644)&gt;1,"重複","")</f>
        <v/>
      </c>
      <c r="T4644" s="19" t="s">
        <v>12418</v>
      </c>
    </row>
    <row r="4645" spans="1:20" s="19" customFormat="1" hidden="1">
      <c r="A4645" s="19">
        <v>720130065</v>
      </c>
      <c r="B4645" s="19">
        <v>20135843</v>
      </c>
      <c r="C4645" s="19" t="s">
        <v>14003</v>
      </c>
      <c r="D4645" s="19" t="s">
        <v>14004</v>
      </c>
      <c r="E4645" s="20">
        <v>41395</v>
      </c>
      <c r="F4645" s="20">
        <v>41729</v>
      </c>
      <c r="G4645" s="19" t="s">
        <v>12416</v>
      </c>
      <c r="H4645" s="19" t="s">
        <v>43</v>
      </c>
      <c r="I4645" s="19" t="s">
        <v>1652</v>
      </c>
      <c r="O4645" s="19" t="s">
        <v>10771</v>
      </c>
      <c r="P4645" s="20"/>
      <c r="R4645" s="19">
        <v>0</v>
      </c>
      <c r="S4645" s="19" t="str">
        <f>IF(COUNTIF($B$2:B4645,B4645)&gt;1,"重複","")</f>
        <v/>
      </c>
      <c r="T4645" s="19" t="s">
        <v>12418</v>
      </c>
    </row>
    <row r="4646" spans="1:20" s="19" customFormat="1" hidden="1">
      <c r="A4646" s="19">
        <v>720130066</v>
      </c>
      <c r="B4646" s="19">
        <v>20135852</v>
      </c>
      <c r="C4646" s="19" t="s">
        <v>3186</v>
      </c>
      <c r="D4646" s="19" t="s">
        <v>3187</v>
      </c>
      <c r="E4646" s="20">
        <v>41395</v>
      </c>
      <c r="F4646" s="20">
        <v>41729</v>
      </c>
      <c r="G4646" s="19" t="s">
        <v>12416</v>
      </c>
      <c r="H4646" s="19" t="s">
        <v>43</v>
      </c>
      <c r="I4646" s="19" t="s">
        <v>656</v>
      </c>
      <c r="O4646" s="19" t="s">
        <v>10771</v>
      </c>
      <c r="P4646" s="20"/>
      <c r="R4646" s="19">
        <v>0</v>
      </c>
      <c r="S4646" s="19" t="str">
        <f>IF(COUNTIF($B$2:B4646,B4646)&gt;1,"重複","")</f>
        <v/>
      </c>
      <c r="T4646" s="19" t="s">
        <v>12418</v>
      </c>
    </row>
    <row r="4647" spans="1:20" s="19" customFormat="1" hidden="1">
      <c r="A4647" s="19">
        <v>720130068</v>
      </c>
      <c r="B4647" s="19">
        <v>20136218</v>
      </c>
      <c r="C4647" s="19" t="s">
        <v>3574</v>
      </c>
      <c r="D4647" s="19" t="s">
        <v>3575</v>
      </c>
      <c r="E4647" s="20">
        <v>41436</v>
      </c>
      <c r="F4647" s="20">
        <v>41729</v>
      </c>
      <c r="G4647" s="19" t="s">
        <v>75</v>
      </c>
      <c r="H4647" s="19" t="s">
        <v>76</v>
      </c>
      <c r="I4647" s="19" t="s">
        <v>3576</v>
      </c>
      <c r="O4647" s="19" t="s">
        <v>10776</v>
      </c>
      <c r="P4647" s="20">
        <v>41436</v>
      </c>
      <c r="Q4647" s="19" t="s">
        <v>29</v>
      </c>
      <c r="R4647" s="19">
        <v>4740</v>
      </c>
      <c r="S4647" s="19" t="str">
        <f>IF(COUNTIF($B$2:B4647,B4647)&gt;1,"重複","")</f>
        <v/>
      </c>
      <c r="T4647" s="19" t="s">
        <v>11124</v>
      </c>
    </row>
    <row r="4648" spans="1:20" s="19" customFormat="1" hidden="1">
      <c r="A4648" s="19">
        <v>720130069</v>
      </c>
      <c r="B4648" s="19">
        <v>20136227</v>
      </c>
      <c r="C4648" s="19" t="s">
        <v>14005</v>
      </c>
      <c r="D4648" s="19" t="s">
        <v>14006</v>
      </c>
      <c r="E4648" s="20"/>
      <c r="F4648" s="20"/>
      <c r="G4648" s="19" t="s">
        <v>12416</v>
      </c>
      <c r="H4648" s="19" t="s">
        <v>76</v>
      </c>
      <c r="O4648" s="19" t="s">
        <v>10776</v>
      </c>
      <c r="P4648" s="20"/>
      <c r="S4648" s="19" t="str">
        <f>IF(COUNTIF($B$2:B4648,B4648)&gt;1,"重複","")</f>
        <v/>
      </c>
      <c r="T4648" s="19" t="s">
        <v>12418</v>
      </c>
    </row>
    <row r="4649" spans="1:20" s="19" customFormat="1" hidden="1">
      <c r="A4649" s="19">
        <v>720130070</v>
      </c>
      <c r="B4649" s="19">
        <v>20136236</v>
      </c>
      <c r="C4649" s="19" t="s">
        <v>14007</v>
      </c>
      <c r="D4649" s="19" t="s">
        <v>14008</v>
      </c>
      <c r="E4649" s="20">
        <v>41467</v>
      </c>
      <c r="F4649" s="20">
        <v>41729</v>
      </c>
      <c r="G4649" s="19" t="s">
        <v>12416</v>
      </c>
      <c r="H4649" s="19" t="s">
        <v>76</v>
      </c>
      <c r="I4649" s="19" t="s">
        <v>2309</v>
      </c>
      <c r="O4649" s="19" t="s">
        <v>10776</v>
      </c>
      <c r="P4649" s="20"/>
      <c r="R4649" s="19">
        <v>0</v>
      </c>
      <c r="S4649" s="19" t="str">
        <f>IF(COUNTIF($B$2:B4649,B4649)&gt;1,"重複","")</f>
        <v/>
      </c>
      <c r="T4649" s="19" t="s">
        <v>12418</v>
      </c>
    </row>
    <row r="4650" spans="1:20" s="19" customFormat="1" hidden="1">
      <c r="A4650" s="19">
        <v>720130071</v>
      </c>
      <c r="B4650" s="19">
        <v>20136315</v>
      </c>
      <c r="C4650" s="19" t="s">
        <v>14009</v>
      </c>
      <c r="D4650" s="19" t="s">
        <v>14010</v>
      </c>
      <c r="E4650" s="20">
        <v>41401</v>
      </c>
      <c r="F4650" s="20">
        <v>41729</v>
      </c>
      <c r="G4650" s="19" t="s">
        <v>12416</v>
      </c>
      <c r="H4650" s="19" t="s">
        <v>43</v>
      </c>
      <c r="I4650" s="19" t="s">
        <v>13774</v>
      </c>
      <c r="O4650" s="19" t="s">
        <v>10771</v>
      </c>
      <c r="P4650" s="20"/>
      <c r="R4650" s="19">
        <v>0</v>
      </c>
      <c r="S4650" s="19" t="str">
        <f>IF(COUNTIF($B$2:B4650,B4650)&gt;1,"重複","")</f>
        <v/>
      </c>
      <c r="T4650" s="19" t="s">
        <v>12418</v>
      </c>
    </row>
    <row r="4651" spans="1:20" s="19" customFormat="1" hidden="1">
      <c r="A4651" s="19">
        <v>720130072</v>
      </c>
      <c r="B4651" s="19">
        <v>20136653</v>
      </c>
      <c r="C4651" s="19" t="s">
        <v>3536</v>
      </c>
      <c r="D4651" s="19" t="s">
        <v>3537</v>
      </c>
      <c r="E4651" s="20">
        <v>41495</v>
      </c>
      <c r="F4651" s="20">
        <v>41729</v>
      </c>
      <c r="G4651" s="19" t="s">
        <v>75</v>
      </c>
      <c r="H4651" s="19" t="s">
        <v>28</v>
      </c>
      <c r="I4651" s="19" t="s">
        <v>2740</v>
      </c>
      <c r="O4651" s="19" t="s">
        <v>10787</v>
      </c>
      <c r="P4651" s="20">
        <v>41495</v>
      </c>
      <c r="Q4651" s="19" t="s">
        <v>29</v>
      </c>
      <c r="R4651" s="19">
        <v>6600</v>
      </c>
      <c r="S4651" s="19" t="str">
        <f>IF(COUNTIF($B$2:B4651,B4651)&gt;1,"重複","")</f>
        <v/>
      </c>
      <c r="T4651" s="19" t="s">
        <v>11124</v>
      </c>
    </row>
    <row r="4652" spans="1:20" s="19" customFormat="1" hidden="1">
      <c r="A4652" s="19">
        <v>720130073</v>
      </c>
      <c r="B4652" s="19">
        <v>20136671</v>
      </c>
      <c r="C4652" s="19" t="s">
        <v>418</v>
      </c>
      <c r="D4652" s="19" t="s">
        <v>419</v>
      </c>
      <c r="E4652" s="20">
        <v>41508</v>
      </c>
      <c r="F4652" s="20">
        <v>41729</v>
      </c>
      <c r="G4652" s="19" t="s">
        <v>75</v>
      </c>
      <c r="H4652" s="19" t="s">
        <v>74</v>
      </c>
      <c r="I4652" s="19" t="s">
        <v>420</v>
      </c>
      <c r="O4652" s="19" t="s">
        <v>10819</v>
      </c>
      <c r="P4652" s="20">
        <v>43324</v>
      </c>
      <c r="Q4652" s="19" t="s">
        <v>29</v>
      </c>
      <c r="R4652" s="19">
        <v>5730</v>
      </c>
      <c r="S4652" s="19" t="str">
        <f>IF(COUNTIF($B$2:B4652,B4652)&gt;1,"重複","")</f>
        <v/>
      </c>
      <c r="T4652" s="19" t="s">
        <v>11124</v>
      </c>
    </row>
    <row r="4653" spans="1:20" s="19" customFormat="1" hidden="1">
      <c r="A4653" s="19">
        <v>720130074</v>
      </c>
      <c r="B4653" s="19">
        <v>20136681</v>
      </c>
      <c r="C4653" s="19" t="s">
        <v>1808</v>
      </c>
      <c r="D4653" s="19" t="s">
        <v>1809</v>
      </c>
      <c r="E4653" s="20">
        <v>41537</v>
      </c>
      <c r="F4653" s="20">
        <v>41729</v>
      </c>
      <c r="G4653" s="19" t="s">
        <v>75</v>
      </c>
      <c r="H4653" s="19" t="s">
        <v>28</v>
      </c>
      <c r="I4653" s="19" t="s">
        <v>10540</v>
      </c>
      <c r="O4653" s="19" t="s">
        <v>10787</v>
      </c>
      <c r="P4653" s="20">
        <v>42948</v>
      </c>
      <c r="Q4653" s="19" t="s">
        <v>29</v>
      </c>
      <c r="R4653" s="19">
        <v>6100</v>
      </c>
      <c r="S4653" s="19" t="str">
        <f>IF(COUNTIF($B$2:B4653,B4653)&gt;1,"重複","")</f>
        <v/>
      </c>
      <c r="T4653" s="19" t="s">
        <v>11124</v>
      </c>
    </row>
    <row r="4654" spans="1:20" s="19" customFormat="1" hidden="1">
      <c r="A4654" s="19">
        <v>720130075</v>
      </c>
      <c r="B4654" s="19">
        <v>20136690</v>
      </c>
      <c r="C4654" s="19" t="s">
        <v>3096</v>
      </c>
      <c r="D4654" s="19" t="s">
        <v>3097</v>
      </c>
      <c r="E4654" s="20">
        <v>41540</v>
      </c>
      <c r="F4654" s="20">
        <v>41729</v>
      </c>
      <c r="G4654" s="19" t="s">
        <v>75</v>
      </c>
      <c r="H4654" s="19" t="s">
        <v>28</v>
      </c>
      <c r="I4654" s="19" t="s">
        <v>11115</v>
      </c>
      <c r="O4654" s="19" t="s">
        <v>10787</v>
      </c>
      <c r="P4654" s="20">
        <v>43453</v>
      </c>
      <c r="Q4654" s="19" t="s">
        <v>29</v>
      </c>
      <c r="R4654" s="19">
        <v>6100</v>
      </c>
      <c r="S4654" s="19" t="str">
        <f>IF(COUNTIF($B$2:B4654,B4654)&gt;1,"重複","")</f>
        <v/>
      </c>
      <c r="T4654" s="19" t="s">
        <v>11124</v>
      </c>
    </row>
    <row r="4655" spans="1:20" s="19" customFormat="1" hidden="1">
      <c r="A4655" s="19">
        <v>720130076</v>
      </c>
      <c r="B4655" s="19">
        <v>20136705</v>
      </c>
      <c r="C4655" s="19" t="s">
        <v>3579</v>
      </c>
      <c r="D4655" s="19" t="s">
        <v>3580</v>
      </c>
      <c r="E4655" s="20">
        <v>41426</v>
      </c>
      <c r="F4655" s="20">
        <v>41729</v>
      </c>
      <c r="G4655" s="19" t="s">
        <v>75</v>
      </c>
      <c r="H4655" s="19" t="s">
        <v>43</v>
      </c>
      <c r="I4655" s="19" t="s">
        <v>238</v>
      </c>
      <c r="O4655" s="19" t="s">
        <v>10771</v>
      </c>
      <c r="P4655" s="20">
        <v>41426</v>
      </c>
      <c r="Q4655" s="19" t="s">
        <v>29</v>
      </c>
      <c r="R4655" s="19">
        <v>6600</v>
      </c>
      <c r="S4655" s="19" t="str">
        <f>IF(COUNTIF($B$2:B4655,B4655)&gt;1,"重複","")</f>
        <v/>
      </c>
      <c r="T4655" s="19" t="s">
        <v>11124</v>
      </c>
    </row>
    <row r="4656" spans="1:20" s="19" customFormat="1" hidden="1">
      <c r="A4656" s="19">
        <v>720130077</v>
      </c>
      <c r="B4656" s="19">
        <v>20136714</v>
      </c>
      <c r="C4656" s="19" t="s">
        <v>3176</v>
      </c>
      <c r="D4656" s="19" t="s">
        <v>3177</v>
      </c>
      <c r="E4656" s="20">
        <v>41426</v>
      </c>
      <c r="F4656" s="20">
        <v>41729</v>
      </c>
      <c r="G4656" s="19" t="s">
        <v>75</v>
      </c>
      <c r="H4656" s="19" t="s">
        <v>43</v>
      </c>
      <c r="I4656" s="19" t="s">
        <v>650</v>
      </c>
      <c r="O4656" s="19" t="s">
        <v>10771</v>
      </c>
      <c r="P4656" s="20">
        <v>41426</v>
      </c>
      <c r="Q4656" s="19" t="s">
        <v>29</v>
      </c>
      <c r="R4656" s="19">
        <v>4190</v>
      </c>
      <c r="S4656" s="19" t="str">
        <f>IF(COUNTIF($B$2:B4656,B4656)&gt;1,"重複","")</f>
        <v/>
      </c>
      <c r="T4656" s="19" t="s">
        <v>11124</v>
      </c>
    </row>
    <row r="4657" spans="1:20" s="19" customFormat="1" hidden="1">
      <c r="A4657" s="19">
        <v>720130078</v>
      </c>
      <c r="B4657" s="19">
        <v>20136723</v>
      </c>
      <c r="C4657" s="19" t="s">
        <v>3581</v>
      </c>
      <c r="D4657" s="19" t="s">
        <v>3582</v>
      </c>
      <c r="E4657" s="20">
        <v>41426</v>
      </c>
      <c r="F4657" s="20">
        <v>41729</v>
      </c>
      <c r="G4657" s="19" t="s">
        <v>75</v>
      </c>
      <c r="H4657" s="19" t="s">
        <v>43</v>
      </c>
      <c r="I4657" s="19" t="s">
        <v>2169</v>
      </c>
      <c r="O4657" s="19" t="s">
        <v>10771</v>
      </c>
      <c r="P4657" s="20">
        <v>41426</v>
      </c>
      <c r="Q4657" s="19" t="s">
        <v>29</v>
      </c>
      <c r="R4657" s="19">
        <v>6600</v>
      </c>
      <c r="S4657" s="19" t="str">
        <f>IF(COUNTIF($B$2:B4657,B4657)&gt;1,"重複","")</f>
        <v/>
      </c>
      <c r="T4657" s="19" t="s">
        <v>11124</v>
      </c>
    </row>
    <row r="4658" spans="1:20" s="19" customFormat="1" hidden="1">
      <c r="A4658" s="19">
        <v>720130079</v>
      </c>
      <c r="B4658" s="19">
        <v>20136732</v>
      </c>
      <c r="C4658" s="19" t="s">
        <v>3544</v>
      </c>
      <c r="D4658" s="19" t="s">
        <v>3545</v>
      </c>
      <c r="E4658" s="20">
        <v>41493</v>
      </c>
      <c r="F4658" s="20">
        <v>41729</v>
      </c>
      <c r="G4658" s="19" t="s">
        <v>75</v>
      </c>
      <c r="H4658" s="19" t="s">
        <v>33</v>
      </c>
      <c r="I4658" s="19" t="s">
        <v>3546</v>
      </c>
      <c r="O4658" s="19" t="s">
        <v>10770</v>
      </c>
      <c r="P4658" s="20">
        <v>41493</v>
      </c>
      <c r="Q4658" s="19" t="s">
        <v>29</v>
      </c>
      <c r="R4658" s="19">
        <v>6600</v>
      </c>
      <c r="S4658" s="19" t="str">
        <f>IF(COUNTIF($B$2:B4658,B4658)&gt;1,"重複","")</f>
        <v/>
      </c>
      <c r="T4658" s="19" t="s">
        <v>11124</v>
      </c>
    </row>
    <row r="4659" spans="1:20" s="19" customFormat="1" hidden="1">
      <c r="A4659" s="19">
        <v>720130080</v>
      </c>
      <c r="B4659" s="19">
        <v>20136779</v>
      </c>
      <c r="C4659" s="19" t="s">
        <v>14011</v>
      </c>
      <c r="D4659" s="19" t="s">
        <v>14012</v>
      </c>
      <c r="E4659" s="20">
        <v>41460</v>
      </c>
      <c r="F4659" s="20">
        <v>41729</v>
      </c>
      <c r="G4659" s="19" t="s">
        <v>12416</v>
      </c>
      <c r="H4659" s="19" t="s">
        <v>76</v>
      </c>
      <c r="I4659" s="19" t="s">
        <v>2309</v>
      </c>
      <c r="O4659" s="19" t="s">
        <v>10776</v>
      </c>
      <c r="P4659" s="20"/>
      <c r="R4659" s="19">
        <v>0</v>
      </c>
      <c r="S4659" s="19" t="str">
        <f>IF(COUNTIF($B$2:B4659,B4659)&gt;1,"重複","")</f>
        <v/>
      </c>
      <c r="T4659" s="19" t="s">
        <v>12418</v>
      </c>
    </row>
    <row r="4660" spans="1:20" s="19" customFormat="1" hidden="1">
      <c r="A4660" s="19">
        <v>720130082</v>
      </c>
      <c r="B4660" s="19">
        <v>20136937</v>
      </c>
      <c r="C4660" s="19" t="s">
        <v>14013</v>
      </c>
      <c r="D4660" s="19" t="s">
        <v>14014</v>
      </c>
      <c r="E4660" s="20">
        <v>41423</v>
      </c>
      <c r="F4660" s="20">
        <v>41729</v>
      </c>
      <c r="G4660" s="19" t="s">
        <v>12416</v>
      </c>
      <c r="H4660" s="19" t="s">
        <v>43</v>
      </c>
      <c r="I4660" s="19" t="s">
        <v>1652</v>
      </c>
      <c r="O4660" s="19" t="s">
        <v>10771</v>
      </c>
      <c r="P4660" s="20"/>
      <c r="R4660" s="19">
        <v>0</v>
      </c>
      <c r="S4660" s="19" t="str">
        <f>IF(COUNTIF($B$2:B4660,B4660)&gt;1,"重複","")</f>
        <v/>
      </c>
      <c r="T4660" s="19" t="s">
        <v>12418</v>
      </c>
    </row>
    <row r="4661" spans="1:20" s="19" customFormat="1" hidden="1">
      <c r="A4661" s="19">
        <v>720130083</v>
      </c>
      <c r="B4661" s="19">
        <v>20136964</v>
      </c>
      <c r="C4661" s="19" t="s">
        <v>3521</v>
      </c>
      <c r="D4661" s="19" t="s">
        <v>3522</v>
      </c>
      <c r="E4661" s="20">
        <v>41519</v>
      </c>
      <c r="F4661" s="20">
        <v>41729</v>
      </c>
      <c r="G4661" s="19" t="s">
        <v>75</v>
      </c>
      <c r="H4661" s="19" t="s">
        <v>119</v>
      </c>
      <c r="I4661" s="19" t="s">
        <v>3523</v>
      </c>
      <c r="O4661" s="19" t="s">
        <v>10792</v>
      </c>
      <c r="P4661" s="20">
        <v>41519</v>
      </c>
      <c r="Q4661" s="19" t="s">
        <v>29</v>
      </c>
      <c r="R4661" s="19">
        <v>5110</v>
      </c>
      <c r="S4661" s="19" t="str">
        <f>IF(COUNTIF($B$2:B4661,B4661)&gt;1,"重複","")</f>
        <v/>
      </c>
      <c r="T4661" s="19" t="s">
        <v>11124</v>
      </c>
    </row>
    <row r="4662" spans="1:20" s="19" customFormat="1" hidden="1">
      <c r="A4662" s="19">
        <v>720130084</v>
      </c>
      <c r="B4662" s="19">
        <v>20136973</v>
      </c>
      <c r="C4662" s="19" t="s">
        <v>14015</v>
      </c>
      <c r="D4662" s="19" t="s">
        <v>14016</v>
      </c>
      <c r="E4662" s="20">
        <v>41441</v>
      </c>
      <c r="F4662" s="20">
        <v>41729</v>
      </c>
      <c r="G4662" s="19" t="s">
        <v>12416</v>
      </c>
      <c r="H4662" s="19" t="s">
        <v>2268</v>
      </c>
      <c r="O4662" s="19" t="s">
        <v>12064</v>
      </c>
      <c r="P4662" s="20"/>
      <c r="R4662" s="19">
        <v>0</v>
      </c>
      <c r="S4662" s="19" t="str">
        <f>IF(COUNTIF($B$2:B4662,B4662)&gt;1,"重複","")</f>
        <v/>
      </c>
      <c r="T4662" s="19" t="s">
        <v>12418</v>
      </c>
    </row>
    <row r="4663" spans="1:20" s="19" customFormat="1" hidden="1">
      <c r="A4663" s="19">
        <v>720130085</v>
      </c>
      <c r="B4663" s="19">
        <v>20136982</v>
      </c>
      <c r="C4663" s="19" t="s">
        <v>14017</v>
      </c>
      <c r="D4663" s="19" t="s">
        <v>14018</v>
      </c>
      <c r="E4663" s="20">
        <v>41441</v>
      </c>
      <c r="F4663" s="20">
        <v>41729</v>
      </c>
      <c r="G4663" s="19" t="s">
        <v>12416</v>
      </c>
      <c r="H4663" s="19" t="s">
        <v>2268</v>
      </c>
      <c r="O4663" s="19" t="s">
        <v>12064</v>
      </c>
      <c r="P4663" s="20"/>
      <c r="R4663" s="19">
        <v>0</v>
      </c>
      <c r="S4663" s="19" t="str">
        <f>IF(COUNTIF($B$2:B4663,B4663)&gt;1,"重複","")</f>
        <v/>
      </c>
      <c r="T4663" s="19" t="s">
        <v>12418</v>
      </c>
    </row>
    <row r="4664" spans="1:20" s="19" customFormat="1" hidden="1">
      <c r="A4664" s="19">
        <v>720130086</v>
      </c>
      <c r="B4664" s="19">
        <v>20137082</v>
      </c>
      <c r="C4664" s="19" t="s">
        <v>3538</v>
      </c>
      <c r="D4664" s="19" t="s">
        <v>3539</v>
      </c>
      <c r="E4664" s="20">
        <v>41494</v>
      </c>
      <c r="F4664" s="20">
        <v>41729</v>
      </c>
      <c r="G4664" s="19" t="s">
        <v>75</v>
      </c>
      <c r="H4664" s="19" t="s">
        <v>28</v>
      </c>
      <c r="I4664" s="19" t="s">
        <v>3540</v>
      </c>
      <c r="O4664" s="19" t="s">
        <v>10787</v>
      </c>
      <c r="P4664" s="20">
        <v>41494</v>
      </c>
      <c r="Q4664" s="19" t="s">
        <v>29</v>
      </c>
      <c r="R4664" s="19">
        <v>6100</v>
      </c>
      <c r="S4664" s="19" t="str">
        <f>IF(COUNTIF($B$2:B4664,B4664)&gt;1,"重複","")</f>
        <v/>
      </c>
      <c r="T4664" s="19" t="s">
        <v>11124</v>
      </c>
    </row>
    <row r="4665" spans="1:20" s="19" customFormat="1" hidden="1">
      <c r="A4665" s="19">
        <v>720130087</v>
      </c>
      <c r="B4665" s="19">
        <v>20137116</v>
      </c>
      <c r="C4665" s="19" t="s">
        <v>3559</v>
      </c>
      <c r="D4665" s="19" t="s">
        <v>3560</v>
      </c>
      <c r="E4665" s="20">
        <v>41458</v>
      </c>
      <c r="F4665" s="20">
        <v>41729</v>
      </c>
      <c r="G4665" s="19" t="s">
        <v>75</v>
      </c>
      <c r="H4665" s="19" t="s">
        <v>33</v>
      </c>
      <c r="I4665" s="19" t="s">
        <v>3561</v>
      </c>
      <c r="J4665" s="19" t="s">
        <v>3562</v>
      </c>
      <c r="O4665" s="19" t="s">
        <v>10770</v>
      </c>
      <c r="P4665" s="20">
        <v>41458</v>
      </c>
      <c r="Q4665" s="19" t="s">
        <v>29</v>
      </c>
      <c r="R4665" s="19">
        <v>6600</v>
      </c>
      <c r="S4665" s="19" t="str">
        <f>IF(COUNTIF($B$2:B4665,B4665)&gt;1,"重複","")</f>
        <v/>
      </c>
      <c r="T4665" s="19" t="s">
        <v>11124</v>
      </c>
    </row>
    <row r="4666" spans="1:20" s="19" customFormat="1" hidden="1">
      <c r="A4666" s="19">
        <v>720130088</v>
      </c>
      <c r="B4666" s="19">
        <v>20137134</v>
      </c>
      <c r="C4666" s="19" t="s">
        <v>14019</v>
      </c>
      <c r="D4666" s="19" t="s">
        <v>14020</v>
      </c>
      <c r="E4666" s="20">
        <v>41484</v>
      </c>
      <c r="F4666" s="20">
        <v>41729</v>
      </c>
      <c r="G4666" s="19" t="s">
        <v>12416</v>
      </c>
      <c r="H4666" s="19" t="s">
        <v>1545</v>
      </c>
      <c r="I4666" s="19" t="s">
        <v>1831</v>
      </c>
      <c r="O4666" s="19" t="s">
        <v>10772</v>
      </c>
      <c r="P4666" s="20"/>
      <c r="R4666" s="19">
        <v>0</v>
      </c>
      <c r="S4666" s="19" t="str">
        <f>IF(COUNTIF($B$2:B4666,B4666)&gt;1,"重複","")</f>
        <v/>
      </c>
      <c r="T4666" s="19" t="s">
        <v>12418</v>
      </c>
    </row>
    <row r="4667" spans="1:20" s="19" customFormat="1" hidden="1">
      <c r="A4667" s="19">
        <v>720130089</v>
      </c>
      <c r="B4667" s="19">
        <v>20137143</v>
      </c>
      <c r="C4667" s="19" t="s">
        <v>14021</v>
      </c>
      <c r="D4667" s="19" t="s">
        <v>14022</v>
      </c>
      <c r="E4667" s="20">
        <v>41471</v>
      </c>
      <c r="F4667" s="20">
        <v>41729</v>
      </c>
      <c r="G4667" s="19" t="s">
        <v>12416</v>
      </c>
      <c r="H4667" s="19" t="s">
        <v>1545</v>
      </c>
      <c r="I4667" s="19" t="s">
        <v>3551</v>
      </c>
      <c r="O4667" s="19" t="s">
        <v>10772</v>
      </c>
      <c r="P4667" s="20"/>
      <c r="R4667" s="19">
        <v>0</v>
      </c>
      <c r="S4667" s="19" t="str">
        <f>IF(COUNTIF($B$2:B4667,B4667)&gt;1,"重複","")</f>
        <v/>
      </c>
      <c r="T4667" s="19" t="s">
        <v>12418</v>
      </c>
    </row>
    <row r="4668" spans="1:20" s="19" customFormat="1" hidden="1">
      <c r="A4668" s="19">
        <v>720130090</v>
      </c>
      <c r="B4668" s="19">
        <v>20137152</v>
      </c>
      <c r="C4668" s="19" t="s">
        <v>3563</v>
      </c>
      <c r="D4668" s="19" t="s">
        <v>3564</v>
      </c>
      <c r="E4668" s="20">
        <v>41456</v>
      </c>
      <c r="F4668" s="20">
        <v>41729</v>
      </c>
      <c r="G4668" s="19" t="s">
        <v>75</v>
      </c>
      <c r="H4668" s="19" t="s">
        <v>1545</v>
      </c>
      <c r="I4668" s="19" t="s">
        <v>1831</v>
      </c>
      <c r="O4668" s="19" t="s">
        <v>10772</v>
      </c>
      <c r="P4668" s="20">
        <v>41456</v>
      </c>
      <c r="Q4668" s="19" t="s">
        <v>29</v>
      </c>
      <c r="R4668" s="19">
        <v>5730</v>
      </c>
      <c r="S4668" s="19" t="str">
        <f>IF(COUNTIF($B$2:B4668,B4668)&gt;1,"重複","")</f>
        <v/>
      </c>
      <c r="T4668" s="19" t="s">
        <v>11124</v>
      </c>
    </row>
    <row r="4669" spans="1:20" s="19" customFormat="1" hidden="1">
      <c r="A4669" s="19">
        <v>720130091</v>
      </c>
      <c r="B4669" s="19">
        <v>20137161</v>
      </c>
      <c r="C4669" s="19" t="s">
        <v>1502</v>
      </c>
      <c r="D4669" s="19" t="s">
        <v>1503</v>
      </c>
      <c r="E4669" s="20">
        <v>41541</v>
      </c>
      <c r="F4669" s="20">
        <v>41729</v>
      </c>
      <c r="G4669" s="19" t="s">
        <v>75</v>
      </c>
      <c r="H4669" s="19" t="s">
        <v>76</v>
      </c>
      <c r="I4669" s="19" t="s">
        <v>2955</v>
      </c>
      <c r="O4669" s="19" t="s">
        <v>10776</v>
      </c>
      <c r="P4669" s="20">
        <v>43144</v>
      </c>
      <c r="Q4669" s="19" t="s">
        <v>29</v>
      </c>
      <c r="R4669" s="19">
        <v>6100</v>
      </c>
      <c r="S4669" s="19" t="str">
        <f>IF(COUNTIF($B$2:B4669,B4669)&gt;1,"重複","")</f>
        <v/>
      </c>
      <c r="T4669" s="19" t="s">
        <v>11124</v>
      </c>
    </row>
    <row r="4670" spans="1:20" s="19" customFormat="1" hidden="1">
      <c r="A4670" s="19">
        <v>720130092</v>
      </c>
      <c r="B4670" s="19">
        <v>20137171</v>
      </c>
      <c r="C4670" s="19" t="s">
        <v>2824</v>
      </c>
      <c r="D4670" s="19" t="s">
        <v>2825</v>
      </c>
      <c r="E4670" s="20">
        <v>41445</v>
      </c>
      <c r="F4670" s="20">
        <v>41729</v>
      </c>
      <c r="G4670" s="19" t="s">
        <v>75</v>
      </c>
      <c r="H4670" s="19" t="s">
        <v>43</v>
      </c>
      <c r="I4670" s="19" t="s">
        <v>2826</v>
      </c>
      <c r="O4670" s="19" t="s">
        <v>10771</v>
      </c>
      <c r="P4670" s="20">
        <v>41445</v>
      </c>
      <c r="Q4670" s="19" t="s">
        <v>29</v>
      </c>
      <c r="R4670" s="19">
        <v>6230</v>
      </c>
      <c r="S4670" s="19" t="str">
        <f>IF(COUNTIF($B$2:B4670,B4670)&gt;1,"重複","")</f>
        <v/>
      </c>
      <c r="T4670" s="19" t="s">
        <v>11124</v>
      </c>
    </row>
    <row r="4671" spans="1:20" s="19" customFormat="1" hidden="1">
      <c r="A4671" s="19">
        <v>720130093</v>
      </c>
      <c r="B4671" s="19">
        <v>20137204</v>
      </c>
      <c r="C4671" s="19" t="s">
        <v>3547</v>
      </c>
      <c r="D4671" s="19" t="s">
        <v>3548</v>
      </c>
      <c r="E4671" s="20">
        <v>41493</v>
      </c>
      <c r="F4671" s="20">
        <v>41729</v>
      </c>
      <c r="G4671" s="19" t="s">
        <v>75</v>
      </c>
      <c r="H4671" s="19" t="s">
        <v>33</v>
      </c>
      <c r="I4671" s="19" t="s">
        <v>2124</v>
      </c>
      <c r="O4671" s="19" t="s">
        <v>10770</v>
      </c>
      <c r="P4671" s="20">
        <v>41493</v>
      </c>
      <c r="Q4671" s="19" t="s">
        <v>29</v>
      </c>
      <c r="R4671" s="19">
        <v>6600</v>
      </c>
      <c r="S4671" s="19" t="str">
        <f>IF(COUNTIF($B$2:B4671,B4671)&gt;1,"重複","")</f>
        <v/>
      </c>
      <c r="T4671" s="19" t="s">
        <v>11124</v>
      </c>
    </row>
    <row r="4672" spans="1:20" s="19" customFormat="1" hidden="1">
      <c r="A4672" s="19">
        <v>720130094</v>
      </c>
      <c r="B4672" s="19">
        <v>20137213</v>
      </c>
      <c r="C4672" s="19" t="s">
        <v>3511</v>
      </c>
      <c r="D4672" s="19" t="s">
        <v>3512</v>
      </c>
      <c r="E4672" s="20">
        <v>41526</v>
      </c>
      <c r="F4672" s="20">
        <v>41729</v>
      </c>
      <c r="G4672" s="19" t="s">
        <v>75</v>
      </c>
      <c r="H4672" s="19" t="s">
        <v>33</v>
      </c>
      <c r="I4672" s="19" t="s">
        <v>2304</v>
      </c>
      <c r="O4672" s="19" t="s">
        <v>10770</v>
      </c>
      <c r="P4672" s="20">
        <v>41526</v>
      </c>
      <c r="Q4672" s="19" t="s">
        <v>29</v>
      </c>
      <c r="R4672" s="19">
        <v>6600</v>
      </c>
      <c r="S4672" s="19" t="str">
        <f>IF(COUNTIF($B$2:B4672,B4672)&gt;1,"重複","")</f>
        <v/>
      </c>
      <c r="T4672" s="19" t="s">
        <v>11124</v>
      </c>
    </row>
    <row r="4673" spans="1:20" s="19" customFormat="1" hidden="1">
      <c r="A4673" s="19">
        <v>720130095</v>
      </c>
      <c r="B4673" s="19">
        <v>20137222</v>
      </c>
      <c r="C4673" s="19" t="s">
        <v>1948</v>
      </c>
      <c r="D4673" s="19" t="s">
        <v>1949</v>
      </c>
      <c r="E4673" s="20">
        <v>41528</v>
      </c>
      <c r="F4673" s="20">
        <v>41729</v>
      </c>
      <c r="G4673" s="19" t="s">
        <v>75</v>
      </c>
      <c r="H4673" s="19" t="s">
        <v>94</v>
      </c>
      <c r="I4673" s="19" t="s">
        <v>1262</v>
      </c>
      <c r="O4673" s="19" t="s">
        <v>10768</v>
      </c>
      <c r="P4673" s="20">
        <v>41528</v>
      </c>
      <c r="Q4673" s="19" t="s">
        <v>29</v>
      </c>
      <c r="R4673" s="19">
        <v>6230</v>
      </c>
      <c r="S4673" s="19" t="str">
        <f>IF(COUNTIF($B$2:B4673,B4673)&gt;1,"重複","")</f>
        <v/>
      </c>
      <c r="T4673" s="19" t="s">
        <v>11124</v>
      </c>
    </row>
    <row r="4674" spans="1:20" s="19" customFormat="1" hidden="1">
      <c r="A4674" s="19">
        <v>720130096</v>
      </c>
      <c r="B4674" s="19">
        <v>20137241</v>
      </c>
      <c r="C4674" s="19" t="s">
        <v>14023</v>
      </c>
      <c r="D4674" s="19" t="s">
        <v>3565</v>
      </c>
      <c r="E4674" s="20">
        <v>41456</v>
      </c>
      <c r="F4674" s="20">
        <v>41729</v>
      </c>
      <c r="G4674" s="19" t="s">
        <v>12416</v>
      </c>
      <c r="H4674" s="19" t="s">
        <v>43</v>
      </c>
      <c r="I4674" s="19" t="s">
        <v>1652</v>
      </c>
      <c r="O4674" s="19" t="s">
        <v>10771</v>
      </c>
      <c r="P4674" s="20"/>
      <c r="R4674" s="19">
        <v>0</v>
      </c>
      <c r="S4674" s="19" t="str">
        <f>IF(COUNTIF($B$2:B4674,B4674)&gt;1,"重複","")</f>
        <v/>
      </c>
      <c r="T4674" s="19" t="s">
        <v>12418</v>
      </c>
    </row>
    <row r="4675" spans="1:20" s="19" customFormat="1" hidden="1">
      <c r="A4675" s="19">
        <v>720130097</v>
      </c>
      <c r="B4675" s="19">
        <v>20137250</v>
      </c>
      <c r="C4675" s="19" t="s">
        <v>3566</v>
      </c>
      <c r="D4675" s="19" t="s">
        <v>3567</v>
      </c>
      <c r="E4675" s="20">
        <v>41456</v>
      </c>
      <c r="F4675" s="20">
        <v>41729</v>
      </c>
      <c r="G4675" s="19" t="s">
        <v>75</v>
      </c>
      <c r="H4675" s="19" t="s">
        <v>43</v>
      </c>
      <c r="I4675" s="19" t="s">
        <v>3568</v>
      </c>
      <c r="O4675" s="19" t="s">
        <v>10771</v>
      </c>
      <c r="P4675" s="20">
        <v>41456</v>
      </c>
      <c r="Q4675" s="19" t="s">
        <v>29</v>
      </c>
      <c r="R4675" s="19">
        <v>6600</v>
      </c>
      <c r="S4675" s="19" t="str">
        <f>IF(COUNTIF($B$2:B4675,B4675)&gt;1,"重複","")</f>
        <v/>
      </c>
      <c r="T4675" s="19" t="s">
        <v>11124</v>
      </c>
    </row>
    <row r="4676" spans="1:20" s="19" customFormat="1" hidden="1">
      <c r="A4676" s="19">
        <v>720130098</v>
      </c>
      <c r="B4676" s="19">
        <v>20137269</v>
      </c>
      <c r="C4676" s="19" t="s">
        <v>3569</v>
      </c>
      <c r="D4676" s="19" t="s">
        <v>3570</v>
      </c>
      <c r="E4676" s="20">
        <v>41456</v>
      </c>
      <c r="F4676" s="20">
        <v>41729</v>
      </c>
      <c r="G4676" s="19" t="s">
        <v>75</v>
      </c>
      <c r="H4676" s="19" t="s">
        <v>43</v>
      </c>
      <c r="I4676" s="19" t="s">
        <v>166</v>
      </c>
      <c r="O4676" s="19" t="s">
        <v>10771</v>
      </c>
      <c r="P4676" s="20">
        <v>41456</v>
      </c>
      <c r="Q4676" s="19" t="s">
        <v>29</v>
      </c>
      <c r="R4676" s="19">
        <v>6100</v>
      </c>
      <c r="S4676" s="19" t="str">
        <f>IF(COUNTIF($B$2:B4676,B4676)&gt;1,"重複","")</f>
        <v/>
      </c>
      <c r="T4676" s="19" t="s">
        <v>11124</v>
      </c>
    </row>
    <row r="4677" spans="1:20" s="19" customFormat="1" hidden="1">
      <c r="A4677" s="19">
        <v>720130099</v>
      </c>
      <c r="B4677" s="19">
        <v>20137296</v>
      </c>
      <c r="C4677" s="19" t="s">
        <v>3552</v>
      </c>
      <c r="D4677" s="19" t="s">
        <v>3553</v>
      </c>
      <c r="E4677" s="20">
        <v>41468</v>
      </c>
      <c r="F4677" s="20">
        <v>41729</v>
      </c>
      <c r="G4677" s="19" t="s">
        <v>75</v>
      </c>
      <c r="H4677" s="19" t="s">
        <v>2315</v>
      </c>
      <c r="I4677" s="19" t="s">
        <v>551</v>
      </c>
      <c r="O4677" s="19" t="s">
        <v>10773</v>
      </c>
      <c r="P4677" s="20">
        <v>41468</v>
      </c>
      <c r="Q4677" s="19" t="s">
        <v>29</v>
      </c>
      <c r="R4677" s="19">
        <v>8000</v>
      </c>
      <c r="S4677" s="19" t="str">
        <f>IF(COUNTIF($B$2:B4677,B4677)&gt;1,"重複","")</f>
        <v/>
      </c>
      <c r="T4677" s="19" t="s">
        <v>11124</v>
      </c>
    </row>
    <row r="4678" spans="1:20" s="19" customFormat="1" hidden="1">
      <c r="A4678" s="19">
        <v>720130100</v>
      </c>
      <c r="B4678" s="19">
        <v>20160058</v>
      </c>
      <c r="C4678" s="19" t="s">
        <v>2352</v>
      </c>
      <c r="D4678" s="19" t="s">
        <v>2353</v>
      </c>
      <c r="E4678" s="20">
        <v>42532</v>
      </c>
      <c r="F4678" s="20">
        <v>42825</v>
      </c>
      <c r="G4678" s="19" t="s">
        <v>75</v>
      </c>
      <c r="H4678" s="19" t="s">
        <v>2315</v>
      </c>
      <c r="I4678" s="19" t="s">
        <v>2366</v>
      </c>
      <c r="O4678" s="19" t="s">
        <v>10773</v>
      </c>
      <c r="P4678" s="20">
        <v>41468</v>
      </c>
      <c r="Q4678" s="19" t="s">
        <v>29</v>
      </c>
      <c r="R4678" s="19">
        <v>8000</v>
      </c>
      <c r="S4678" s="19" t="str">
        <f>IF(COUNTIF($B$2:B4678,B4678)&gt;1,"重複","")</f>
        <v/>
      </c>
      <c r="T4678" s="19" t="s">
        <v>11124</v>
      </c>
    </row>
    <row r="4679" spans="1:20" s="19" customFormat="1" hidden="1">
      <c r="A4679" s="19">
        <v>720130100</v>
      </c>
      <c r="B4679" s="19">
        <v>20137311</v>
      </c>
      <c r="C4679" s="19" t="s">
        <v>2352</v>
      </c>
      <c r="D4679" s="19" t="s">
        <v>2353</v>
      </c>
      <c r="E4679" s="20">
        <v>41468</v>
      </c>
      <c r="F4679" s="20">
        <v>41729</v>
      </c>
      <c r="G4679" s="19" t="s">
        <v>75</v>
      </c>
      <c r="H4679" s="19" t="s">
        <v>2315</v>
      </c>
      <c r="I4679" s="19" t="s">
        <v>10947</v>
      </c>
      <c r="O4679" s="19" t="s">
        <v>10773</v>
      </c>
      <c r="P4679" s="20">
        <v>41468</v>
      </c>
      <c r="Q4679" s="19" t="s">
        <v>29</v>
      </c>
      <c r="R4679" s="19">
        <v>7000</v>
      </c>
      <c r="S4679" s="19" t="str">
        <f>IF(COUNTIF($B$2:B4679,B4679)&gt;1,"重複","")</f>
        <v/>
      </c>
      <c r="T4679" s="19" t="s">
        <v>11124</v>
      </c>
    </row>
    <row r="4680" spans="1:20" s="19" customFormat="1" hidden="1">
      <c r="A4680" s="19">
        <v>720130101</v>
      </c>
      <c r="B4680" s="19">
        <v>20137320</v>
      </c>
      <c r="C4680" s="19" t="s">
        <v>543</v>
      </c>
      <c r="D4680" s="19" t="s">
        <v>544</v>
      </c>
      <c r="E4680" s="20">
        <v>41468</v>
      </c>
      <c r="F4680" s="20">
        <v>41729</v>
      </c>
      <c r="G4680" s="19" t="s">
        <v>75</v>
      </c>
      <c r="H4680" s="19" t="s">
        <v>287</v>
      </c>
      <c r="I4680" s="19" t="s">
        <v>10944</v>
      </c>
      <c r="J4680" s="19" t="s">
        <v>10945</v>
      </c>
      <c r="K4680" s="19" t="s">
        <v>538</v>
      </c>
      <c r="O4680" s="19" t="s">
        <v>10800</v>
      </c>
      <c r="P4680" s="20">
        <v>41468</v>
      </c>
      <c r="Q4680" s="19" t="s">
        <v>29</v>
      </c>
      <c r="R4680" s="19">
        <v>7000</v>
      </c>
      <c r="S4680" s="19" t="str">
        <f>IF(COUNTIF($B$2:B4680,B4680)&gt;1,"重複","")</f>
        <v/>
      </c>
      <c r="T4680" s="19" t="s">
        <v>11124</v>
      </c>
    </row>
    <row r="4681" spans="1:20" s="19" customFormat="1" hidden="1">
      <c r="A4681" s="19">
        <v>720130102</v>
      </c>
      <c r="B4681" s="19">
        <v>20137339</v>
      </c>
      <c r="C4681" s="19" t="s">
        <v>14024</v>
      </c>
      <c r="D4681" s="19" t="s">
        <v>14025</v>
      </c>
      <c r="E4681" s="20">
        <v>41468</v>
      </c>
      <c r="F4681" s="20">
        <v>41729</v>
      </c>
      <c r="G4681" s="19" t="s">
        <v>12416</v>
      </c>
      <c r="H4681" s="19" t="s">
        <v>287</v>
      </c>
      <c r="I4681" s="19" t="s">
        <v>14026</v>
      </c>
      <c r="O4681" s="19" t="s">
        <v>10800</v>
      </c>
      <c r="P4681" s="20"/>
      <c r="R4681" s="19">
        <v>7000</v>
      </c>
      <c r="S4681" s="19" t="str">
        <f>IF(COUNTIF($B$2:B4681,B4681)&gt;1,"重複","")</f>
        <v/>
      </c>
      <c r="T4681" s="19" t="s">
        <v>12418</v>
      </c>
    </row>
    <row r="4682" spans="1:20" s="19" customFormat="1" hidden="1">
      <c r="A4682" s="19">
        <v>720130103</v>
      </c>
      <c r="B4682" s="19">
        <v>20138264</v>
      </c>
      <c r="C4682" s="19" t="s">
        <v>14027</v>
      </c>
      <c r="D4682" s="19" t="s">
        <v>14028</v>
      </c>
      <c r="E4682" s="20">
        <v>41468</v>
      </c>
      <c r="F4682" s="20">
        <v>41729</v>
      </c>
      <c r="G4682" s="19" t="s">
        <v>12416</v>
      </c>
      <c r="H4682" s="19" t="s">
        <v>2315</v>
      </c>
      <c r="I4682" s="19" t="s">
        <v>538</v>
      </c>
      <c r="O4682" s="19" t="s">
        <v>10773</v>
      </c>
      <c r="P4682" s="20">
        <v>41468</v>
      </c>
      <c r="Q4682" s="19" t="s">
        <v>29</v>
      </c>
      <c r="R4682" s="19">
        <v>7000</v>
      </c>
      <c r="S4682" s="19" t="str">
        <f>IF(COUNTIF($B$2:B4682,B4682)&gt;1,"重複","")</f>
        <v/>
      </c>
      <c r="T4682" s="19" t="s">
        <v>12418</v>
      </c>
    </row>
    <row r="4683" spans="1:20" s="19" customFormat="1" hidden="1">
      <c r="A4683" s="19">
        <v>720130104</v>
      </c>
      <c r="B4683" s="19">
        <v>20138291</v>
      </c>
      <c r="C4683" s="19" t="s">
        <v>3513</v>
      </c>
      <c r="D4683" s="19" t="s">
        <v>3514</v>
      </c>
      <c r="E4683" s="20">
        <v>41525</v>
      </c>
      <c r="F4683" s="20">
        <v>41729</v>
      </c>
      <c r="G4683" s="19" t="s">
        <v>75</v>
      </c>
      <c r="H4683" s="19" t="s">
        <v>69</v>
      </c>
      <c r="I4683" s="19" t="s">
        <v>3515</v>
      </c>
      <c r="O4683" s="19" t="s">
        <v>10801</v>
      </c>
      <c r="P4683" s="20">
        <v>41525</v>
      </c>
      <c r="Q4683" s="19" t="s">
        <v>29</v>
      </c>
      <c r="R4683" s="19">
        <v>6600</v>
      </c>
      <c r="S4683" s="19" t="str">
        <f>IF(COUNTIF($B$2:B4683,B4683)&gt;1,"重複","")</f>
        <v/>
      </c>
      <c r="T4683" s="19" t="s">
        <v>11124</v>
      </c>
    </row>
    <row r="4684" spans="1:20" s="19" customFormat="1" hidden="1">
      <c r="A4684" s="19">
        <v>720130105</v>
      </c>
      <c r="B4684" s="19">
        <v>20138307</v>
      </c>
      <c r="C4684" s="19" t="s">
        <v>3533</v>
      </c>
      <c r="D4684" s="19" t="s">
        <v>3534</v>
      </c>
      <c r="E4684" s="20">
        <v>41497</v>
      </c>
      <c r="F4684" s="20">
        <v>41729</v>
      </c>
      <c r="G4684" s="19" t="s">
        <v>75</v>
      </c>
      <c r="H4684" s="19" t="s">
        <v>2660</v>
      </c>
      <c r="I4684" s="19" t="s">
        <v>3535</v>
      </c>
      <c r="O4684" s="19" t="s">
        <v>10769</v>
      </c>
      <c r="P4684" s="20">
        <v>41497</v>
      </c>
      <c r="Q4684" s="19" t="s">
        <v>29</v>
      </c>
      <c r="R4684" s="19">
        <v>5600</v>
      </c>
      <c r="S4684" s="19" t="str">
        <f>IF(COUNTIF($B$2:B4684,B4684)&gt;1,"重複","")</f>
        <v/>
      </c>
      <c r="T4684" s="19" t="s">
        <v>11124</v>
      </c>
    </row>
    <row r="4685" spans="1:20" s="19" customFormat="1" hidden="1">
      <c r="A4685" s="19">
        <v>720130105</v>
      </c>
      <c r="B4685" s="19">
        <v>20212101</v>
      </c>
      <c r="C4685" s="19" t="s">
        <v>3533</v>
      </c>
      <c r="D4685" s="19" t="s">
        <v>3534</v>
      </c>
      <c r="E4685" s="20">
        <v>44377</v>
      </c>
      <c r="F4685" s="20">
        <v>44651</v>
      </c>
      <c r="G4685" s="19" t="s">
        <v>75</v>
      </c>
      <c r="H4685" s="19" t="s">
        <v>33</v>
      </c>
      <c r="I4685" s="19" t="s">
        <v>3546</v>
      </c>
      <c r="O4685" s="19" t="s">
        <v>10770</v>
      </c>
      <c r="P4685" s="20">
        <v>44377</v>
      </c>
      <c r="Q4685" s="19" t="s">
        <v>29</v>
      </c>
      <c r="R4685" s="19">
        <v>6100</v>
      </c>
      <c r="S4685" s="19" t="str">
        <f>IF(COUNTIF($B$2:B4685,B4685)&gt;1,"重複","")</f>
        <v/>
      </c>
      <c r="T4685" s="19" t="s">
        <v>11124</v>
      </c>
    </row>
    <row r="4686" spans="1:20" s="19" customFormat="1" hidden="1">
      <c r="A4686" s="19">
        <v>720130106</v>
      </c>
      <c r="B4686" s="19">
        <v>20138316</v>
      </c>
      <c r="C4686" s="19" t="s">
        <v>14029</v>
      </c>
      <c r="D4686" s="19" t="s">
        <v>14030</v>
      </c>
      <c r="E4686" s="20">
        <v>41456</v>
      </c>
      <c r="F4686" s="20">
        <v>41729</v>
      </c>
      <c r="G4686" s="19" t="s">
        <v>12416</v>
      </c>
      <c r="H4686" s="19" t="s">
        <v>43</v>
      </c>
      <c r="I4686" s="19" t="s">
        <v>2267</v>
      </c>
      <c r="O4686" s="19" t="s">
        <v>10771</v>
      </c>
      <c r="P4686" s="20"/>
      <c r="R4686" s="19">
        <v>0</v>
      </c>
      <c r="S4686" s="19" t="str">
        <f>IF(COUNTIF($B$2:B4686,B4686)&gt;1,"重複","")</f>
        <v/>
      </c>
      <c r="T4686" s="19" t="s">
        <v>12418</v>
      </c>
    </row>
    <row r="4687" spans="1:20" s="19" customFormat="1" hidden="1">
      <c r="A4687" s="19">
        <v>720130107</v>
      </c>
      <c r="B4687" s="19">
        <v>20138325</v>
      </c>
      <c r="C4687" s="19" t="s">
        <v>14031</v>
      </c>
      <c r="D4687" s="19" t="s">
        <v>14032</v>
      </c>
      <c r="E4687" s="20">
        <v>41493</v>
      </c>
      <c r="F4687" s="20">
        <v>41729</v>
      </c>
      <c r="G4687" s="19" t="s">
        <v>12416</v>
      </c>
      <c r="H4687" s="19" t="s">
        <v>76</v>
      </c>
      <c r="I4687" s="19" t="s">
        <v>1780</v>
      </c>
      <c r="O4687" s="19" t="s">
        <v>10776</v>
      </c>
      <c r="P4687" s="20"/>
      <c r="R4687" s="19">
        <v>0</v>
      </c>
      <c r="S4687" s="19" t="str">
        <f>IF(COUNTIF($B$2:B4687,B4687)&gt;1,"重複","")</f>
        <v/>
      </c>
      <c r="T4687" s="19" t="s">
        <v>12418</v>
      </c>
    </row>
    <row r="4688" spans="1:20" s="19" customFormat="1" hidden="1">
      <c r="A4688" s="19">
        <v>720130108</v>
      </c>
      <c r="B4688" s="19">
        <v>20138334</v>
      </c>
      <c r="C4688" s="19" t="s">
        <v>14033</v>
      </c>
      <c r="D4688" s="19" t="s">
        <v>14034</v>
      </c>
      <c r="E4688" s="20">
        <v>41493</v>
      </c>
      <c r="F4688" s="20">
        <v>41729</v>
      </c>
      <c r="G4688" s="19" t="s">
        <v>12416</v>
      </c>
      <c r="H4688" s="19" t="s">
        <v>76</v>
      </c>
      <c r="I4688" s="19" t="s">
        <v>1780</v>
      </c>
      <c r="O4688" s="19" t="s">
        <v>10776</v>
      </c>
      <c r="P4688" s="20"/>
      <c r="R4688" s="19">
        <v>0</v>
      </c>
      <c r="S4688" s="19" t="str">
        <f>IF(COUNTIF($B$2:B4688,B4688)&gt;1,"重複","")</f>
        <v/>
      </c>
      <c r="T4688" s="19" t="s">
        <v>12418</v>
      </c>
    </row>
    <row r="4689" spans="1:20" s="19" customFormat="1" hidden="1">
      <c r="A4689" s="19">
        <v>720130109</v>
      </c>
      <c r="B4689" s="19">
        <v>20138343</v>
      </c>
      <c r="C4689" s="19" t="s">
        <v>14035</v>
      </c>
      <c r="D4689" s="19" t="s">
        <v>14036</v>
      </c>
      <c r="E4689" s="20">
        <v>41493</v>
      </c>
      <c r="F4689" s="20">
        <v>41729</v>
      </c>
      <c r="G4689" s="19" t="s">
        <v>12416</v>
      </c>
      <c r="H4689" s="19" t="s">
        <v>76</v>
      </c>
      <c r="I4689" s="19" t="s">
        <v>1780</v>
      </c>
      <c r="O4689" s="19" t="s">
        <v>10776</v>
      </c>
      <c r="P4689" s="20"/>
      <c r="R4689" s="19">
        <v>0</v>
      </c>
      <c r="S4689" s="19" t="str">
        <f>IF(COUNTIF($B$2:B4689,B4689)&gt;1,"重複","")</f>
        <v/>
      </c>
      <c r="T4689" s="19" t="s">
        <v>12418</v>
      </c>
    </row>
    <row r="4690" spans="1:20" s="19" customFormat="1" hidden="1">
      <c r="A4690" s="19">
        <v>720130110</v>
      </c>
      <c r="B4690" s="19">
        <v>20138352</v>
      </c>
      <c r="C4690" s="19" t="s">
        <v>14037</v>
      </c>
      <c r="D4690" s="19" t="s">
        <v>14038</v>
      </c>
      <c r="E4690" s="20">
        <v>41493</v>
      </c>
      <c r="F4690" s="20">
        <v>41729</v>
      </c>
      <c r="G4690" s="19" t="s">
        <v>12416</v>
      </c>
      <c r="H4690" s="19" t="s">
        <v>76</v>
      </c>
      <c r="I4690" s="19" t="s">
        <v>1780</v>
      </c>
      <c r="O4690" s="19" t="s">
        <v>10776</v>
      </c>
      <c r="P4690" s="20"/>
      <c r="R4690" s="19">
        <v>0</v>
      </c>
      <c r="S4690" s="19" t="str">
        <f>IF(COUNTIF($B$2:B4690,B4690)&gt;1,"重複","")</f>
        <v/>
      </c>
      <c r="T4690" s="19" t="s">
        <v>12418</v>
      </c>
    </row>
    <row r="4691" spans="1:20" s="19" customFormat="1" hidden="1">
      <c r="A4691" s="19">
        <v>720130111</v>
      </c>
      <c r="B4691" s="19">
        <v>20138361</v>
      </c>
      <c r="C4691" s="19" t="s">
        <v>14039</v>
      </c>
      <c r="D4691" s="19" t="s">
        <v>343</v>
      </c>
      <c r="E4691" s="20">
        <v>41493</v>
      </c>
      <c r="F4691" s="20">
        <v>41729</v>
      </c>
      <c r="G4691" s="19" t="s">
        <v>12416</v>
      </c>
      <c r="H4691" s="19" t="s">
        <v>76</v>
      </c>
      <c r="I4691" s="19" t="s">
        <v>1780</v>
      </c>
      <c r="O4691" s="19" t="s">
        <v>10776</v>
      </c>
      <c r="P4691" s="20"/>
      <c r="R4691" s="19">
        <v>0</v>
      </c>
      <c r="S4691" s="19" t="str">
        <f>IF(COUNTIF($B$2:B4691,B4691)&gt;1,"重複","")</f>
        <v/>
      </c>
      <c r="T4691" s="19" t="s">
        <v>12418</v>
      </c>
    </row>
    <row r="4692" spans="1:20" s="19" customFormat="1" hidden="1">
      <c r="A4692" s="19">
        <v>720130113</v>
      </c>
      <c r="B4692" s="19">
        <v>20138413</v>
      </c>
      <c r="C4692" s="19" t="s">
        <v>3506</v>
      </c>
      <c r="D4692" s="19" t="s">
        <v>3507</v>
      </c>
      <c r="E4692" s="20">
        <v>41540</v>
      </c>
      <c r="F4692" s="20">
        <v>41729</v>
      </c>
      <c r="G4692" s="19" t="s">
        <v>75</v>
      </c>
      <c r="H4692" s="19" t="s">
        <v>76</v>
      </c>
      <c r="I4692" s="19" t="s">
        <v>3508</v>
      </c>
      <c r="O4692" s="19" t="s">
        <v>10776</v>
      </c>
      <c r="P4692" s="20">
        <v>41540</v>
      </c>
      <c r="Q4692" s="19" t="s">
        <v>29</v>
      </c>
      <c r="R4692" s="19">
        <v>6600</v>
      </c>
      <c r="S4692" s="19" t="str">
        <f>IF(COUNTIF($B$2:B4692,B4692)&gt;1,"重複","")</f>
        <v/>
      </c>
      <c r="T4692" s="19" t="s">
        <v>11124</v>
      </c>
    </row>
    <row r="4693" spans="1:20" s="19" customFormat="1" hidden="1">
      <c r="A4693" s="19">
        <v>720130114</v>
      </c>
      <c r="B4693" s="19">
        <v>20138422</v>
      </c>
      <c r="C4693" s="19" t="s">
        <v>14040</v>
      </c>
      <c r="D4693" s="19" t="s">
        <v>14041</v>
      </c>
      <c r="E4693" s="20">
        <v>41549</v>
      </c>
      <c r="F4693" s="20">
        <v>41729</v>
      </c>
      <c r="G4693" s="19" t="s">
        <v>12416</v>
      </c>
      <c r="H4693" s="19" t="s">
        <v>1545</v>
      </c>
      <c r="I4693" s="19" t="s">
        <v>2603</v>
      </c>
      <c r="O4693" s="19" t="s">
        <v>10772</v>
      </c>
      <c r="P4693" s="20"/>
      <c r="R4693" s="19">
        <v>0</v>
      </c>
      <c r="S4693" s="19" t="str">
        <f>IF(COUNTIF($B$2:B4693,B4693)&gt;1,"重複","")</f>
        <v/>
      </c>
      <c r="T4693" s="19" t="s">
        <v>12418</v>
      </c>
    </row>
    <row r="4694" spans="1:20" s="19" customFormat="1" hidden="1">
      <c r="A4694" s="19">
        <v>720130115</v>
      </c>
      <c r="B4694" s="19">
        <v>20138431</v>
      </c>
      <c r="C4694" s="19" t="s">
        <v>2675</v>
      </c>
      <c r="D4694" s="19" t="s">
        <v>2676</v>
      </c>
      <c r="E4694" s="20">
        <v>41549</v>
      </c>
      <c r="F4694" s="20">
        <v>41729</v>
      </c>
      <c r="G4694" s="19" t="s">
        <v>75</v>
      </c>
      <c r="H4694" s="19" t="s">
        <v>1545</v>
      </c>
      <c r="I4694" s="19" t="s">
        <v>2603</v>
      </c>
      <c r="O4694" s="19" t="s">
        <v>10772</v>
      </c>
      <c r="P4694" s="20">
        <v>42283</v>
      </c>
      <c r="Q4694" s="19" t="s">
        <v>29</v>
      </c>
      <c r="R4694" s="19">
        <v>5230</v>
      </c>
      <c r="S4694" s="19" t="str">
        <f>IF(COUNTIF($B$2:B4694,B4694)&gt;1,"重複","")</f>
        <v/>
      </c>
      <c r="T4694" s="19" t="s">
        <v>11124</v>
      </c>
    </row>
    <row r="4695" spans="1:20" s="19" customFormat="1" hidden="1">
      <c r="A4695" s="19">
        <v>720130116</v>
      </c>
      <c r="B4695" s="19">
        <v>20138441</v>
      </c>
      <c r="C4695" s="19" t="s">
        <v>2638</v>
      </c>
      <c r="D4695" s="19" t="s">
        <v>2639</v>
      </c>
      <c r="E4695" s="20">
        <v>41549</v>
      </c>
      <c r="F4695" s="20">
        <v>41729</v>
      </c>
      <c r="G4695" s="19" t="s">
        <v>75</v>
      </c>
      <c r="H4695" s="19" t="s">
        <v>1545</v>
      </c>
      <c r="I4695" s="19" t="s">
        <v>2603</v>
      </c>
      <c r="O4695" s="19" t="s">
        <v>10772</v>
      </c>
      <c r="P4695" s="20">
        <v>42304</v>
      </c>
      <c r="Q4695" s="19" t="s">
        <v>29</v>
      </c>
      <c r="R4695" s="19">
        <v>5230</v>
      </c>
      <c r="S4695" s="19" t="str">
        <f>IF(COUNTIF($B$2:B4695,B4695)&gt;1,"重複","")</f>
        <v/>
      </c>
      <c r="T4695" s="19" t="s">
        <v>11124</v>
      </c>
    </row>
    <row r="4696" spans="1:20" s="19" customFormat="1" hidden="1">
      <c r="A4696" s="19">
        <v>720130117</v>
      </c>
      <c r="B4696" s="19">
        <v>20138450</v>
      </c>
      <c r="C4696" s="19" t="s">
        <v>3490</v>
      </c>
      <c r="D4696" s="19" t="s">
        <v>3491</v>
      </c>
      <c r="E4696" s="20">
        <v>41549</v>
      </c>
      <c r="F4696" s="20">
        <v>41729</v>
      </c>
      <c r="G4696" s="19" t="s">
        <v>75</v>
      </c>
      <c r="H4696" s="19" t="s">
        <v>1545</v>
      </c>
      <c r="I4696" s="19" t="s">
        <v>2603</v>
      </c>
      <c r="O4696" s="19" t="s">
        <v>10772</v>
      </c>
      <c r="P4696" s="20">
        <v>41549</v>
      </c>
      <c r="Q4696" s="19" t="s">
        <v>29</v>
      </c>
      <c r="R4696" s="19">
        <v>5230</v>
      </c>
      <c r="S4696" s="19" t="str">
        <f>IF(COUNTIF($B$2:B4696,B4696)&gt;1,"重複","")</f>
        <v/>
      </c>
      <c r="T4696" s="19" t="s">
        <v>11124</v>
      </c>
    </row>
    <row r="4697" spans="1:20" s="19" customFormat="1" hidden="1">
      <c r="A4697" s="19">
        <v>720130118</v>
      </c>
      <c r="B4697" s="19">
        <v>20138469</v>
      </c>
      <c r="C4697" s="19" t="s">
        <v>2615</v>
      </c>
      <c r="D4697" s="19" t="s">
        <v>2616</v>
      </c>
      <c r="E4697" s="20">
        <v>41549</v>
      </c>
      <c r="F4697" s="20">
        <v>41729</v>
      </c>
      <c r="G4697" s="19" t="s">
        <v>75</v>
      </c>
      <c r="H4697" s="19" t="s">
        <v>1545</v>
      </c>
      <c r="I4697" s="19" t="s">
        <v>2603</v>
      </c>
      <c r="O4697" s="19" t="s">
        <v>10772</v>
      </c>
      <c r="P4697" s="20">
        <v>42318</v>
      </c>
      <c r="Q4697" s="19" t="s">
        <v>29</v>
      </c>
      <c r="R4697" s="19">
        <v>5230</v>
      </c>
      <c r="S4697" s="19" t="str">
        <f>IF(COUNTIF($B$2:B4697,B4697)&gt;1,"重複","")</f>
        <v/>
      </c>
      <c r="T4697" s="19" t="s">
        <v>11124</v>
      </c>
    </row>
    <row r="4698" spans="1:20" s="19" customFormat="1" hidden="1">
      <c r="A4698" s="19">
        <v>720130119</v>
      </c>
      <c r="B4698" s="19">
        <v>20138478</v>
      </c>
      <c r="C4698" s="19" t="s">
        <v>2601</v>
      </c>
      <c r="D4698" s="19" t="s">
        <v>2602</v>
      </c>
      <c r="E4698" s="20">
        <v>41549</v>
      </c>
      <c r="F4698" s="20">
        <v>41729</v>
      </c>
      <c r="G4698" s="19" t="s">
        <v>75</v>
      </c>
      <c r="H4698" s="19" t="s">
        <v>1545</v>
      </c>
      <c r="I4698" s="19" t="s">
        <v>2603</v>
      </c>
      <c r="O4698" s="19" t="s">
        <v>10772</v>
      </c>
      <c r="P4698" s="20">
        <v>42339</v>
      </c>
      <c r="Q4698" s="19" t="s">
        <v>29</v>
      </c>
      <c r="R4698" s="19">
        <v>5230</v>
      </c>
      <c r="S4698" s="19" t="str">
        <f>IF(COUNTIF($B$2:B4698,B4698)&gt;1,"重複","")</f>
        <v/>
      </c>
      <c r="T4698" s="19" t="s">
        <v>11124</v>
      </c>
    </row>
    <row r="4699" spans="1:20" s="19" customFormat="1" hidden="1">
      <c r="A4699" s="19">
        <v>720130120</v>
      </c>
      <c r="B4699" s="19">
        <v>20138487</v>
      </c>
      <c r="C4699" s="19" t="s">
        <v>3492</v>
      </c>
      <c r="D4699" s="19" t="s">
        <v>3493</v>
      </c>
      <c r="E4699" s="20">
        <v>41549</v>
      </c>
      <c r="F4699" s="20">
        <v>41729</v>
      </c>
      <c r="G4699" s="19" t="s">
        <v>75</v>
      </c>
      <c r="H4699" s="19" t="s">
        <v>1545</v>
      </c>
      <c r="I4699" s="19" t="s">
        <v>2603</v>
      </c>
      <c r="O4699" s="19" t="s">
        <v>10772</v>
      </c>
      <c r="P4699" s="20">
        <v>41549</v>
      </c>
      <c r="Q4699" s="19" t="s">
        <v>29</v>
      </c>
      <c r="R4699" s="19">
        <v>5230</v>
      </c>
      <c r="S4699" s="19" t="str">
        <f>IF(COUNTIF($B$2:B4699,B4699)&gt;1,"重複","")</f>
        <v/>
      </c>
      <c r="T4699" s="19" t="s">
        <v>11124</v>
      </c>
    </row>
    <row r="4700" spans="1:20" s="19" customFormat="1" hidden="1">
      <c r="A4700" s="19">
        <v>720130121</v>
      </c>
      <c r="B4700" s="19">
        <v>20138496</v>
      </c>
      <c r="C4700" s="19" t="s">
        <v>2677</v>
      </c>
      <c r="D4700" s="19" t="s">
        <v>2678</v>
      </c>
      <c r="E4700" s="20">
        <v>41549</v>
      </c>
      <c r="F4700" s="20">
        <v>41729</v>
      </c>
      <c r="G4700" s="19" t="s">
        <v>75</v>
      </c>
      <c r="H4700" s="19" t="s">
        <v>1545</v>
      </c>
      <c r="I4700" s="19" t="s">
        <v>2603</v>
      </c>
      <c r="O4700" s="19" t="s">
        <v>10772</v>
      </c>
      <c r="P4700" s="20">
        <v>42283</v>
      </c>
      <c r="Q4700" s="19" t="s">
        <v>29</v>
      </c>
      <c r="R4700" s="19">
        <v>6230</v>
      </c>
      <c r="S4700" s="19" t="str">
        <f>IF(COUNTIF($B$2:B4700,B4700)&gt;1,"重複","")</f>
        <v/>
      </c>
      <c r="T4700" s="19" t="s">
        <v>11124</v>
      </c>
    </row>
    <row r="4701" spans="1:20" s="19" customFormat="1" hidden="1">
      <c r="A4701" s="19">
        <v>720130122</v>
      </c>
      <c r="B4701" s="19">
        <v>20138501</v>
      </c>
      <c r="C4701" s="19" t="s">
        <v>2679</v>
      </c>
      <c r="D4701" s="19" t="s">
        <v>2680</v>
      </c>
      <c r="E4701" s="20">
        <v>41549</v>
      </c>
      <c r="F4701" s="20">
        <v>41729</v>
      </c>
      <c r="G4701" s="19" t="s">
        <v>75</v>
      </c>
      <c r="H4701" s="19" t="s">
        <v>1545</v>
      </c>
      <c r="I4701" s="19" t="s">
        <v>2603</v>
      </c>
      <c r="O4701" s="19" t="s">
        <v>10772</v>
      </c>
      <c r="P4701" s="20">
        <v>42283</v>
      </c>
      <c r="Q4701" s="19" t="s">
        <v>29</v>
      </c>
      <c r="R4701" s="19">
        <v>6230</v>
      </c>
      <c r="S4701" s="19" t="str">
        <f>IF(COUNTIF($B$2:B4701,B4701)&gt;1,"重複","")</f>
        <v/>
      </c>
      <c r="T4701" s="19" t="s">
        <v>11124</v>
      </c>
    </row>
    <row r="4702" spans="1:20" s="19" customFormat="1" hidden="1">
      <c r="A4702" s="19">
        <v>720130123</v>
      </c>
      <c r="B4702" s="19">
        <v>20138511</v>
      </c>
      <c r="C4702" s="19" t="s">
        <v>14042</v>
      </c>
      <c r="D4702" s="19" t="s">
        <v>14043</v>
      </c>
      <c r="E4702" s="20">
        <v>41618</v>
      </c>
      <c r="F4702" s="20">
        <v>41729</v>
      </c>
      <c r="G4702" s="19" t="s">
        <v>12416</v>
      </c>
      <c r="H4702" s="19" t="s">
        <v>1545</v>
      </c>
      <c r="I4702" s="19" t="s">
        <v>2603</v>
      </c>
      <c r="O4702" s="19" t="s">
        <v>10772</v>
      </c>
      <c r="P4702" s="20"/>
      <c r="R4702" s="19">
        <v>0</v>
      </c>
      <c r="S4702" s="19" t="str">
        <f>IF(COUNTIF($B$2:B4702,B4702)&gt;1,"重複","")</f>
        <v/>
      </c>
      <c r="T4702" s="19" t="s">
        <v>12418</v>
      </c>
    </row>
    <row r="4703" spans="1:20" s="19" customFormat="1" hidden="1">
      <c r="A4703" s="19">
        <v>720130124</v>
      </c>
      <c r="B4703" s="19">
        <v>20138520</v>
      </c>
      <c r="C4703" s="19" t="s">
        <v>3393</v>
      </c>
      <c r="D4703" s="19" t="s">
        <v>3394</v>
      </c>
      <c r="E4703" s="20">
        <v>41646</v>
      </c>
      <c r="F4703" s="20">
        <v>41729</v>
      </c>
      <c r="G4703" s="19" t="s">
        <v>75</v>
      </c>
      <c r="H4703" s="19" t="s">
        <v>1545</v>
      </c>
      <c r="I4703" s="19" t="s">
        <v>2603</v>
      </c>
      <c r="O4703" s="19" t="s">
        <v>10772</v>
      </c>
      <c r="P4703" s="20">
        <v>41646</v>
      </c>
      <c r="Q4703" s="19" t="s">
        <v>29</v>
      </c>
      <c r="R4703" s="19">
        <v>6600</v>
      </c>
      <c r="S4703" s="19" t="str">
        <f>IF(COUNTIF($B$2:B4703,B4703)&gt;1,"重複","")</f>
        <v/>
      </c>
      <c r="T4703" s="19" t="s">
        <v>11124</v>
      </c>
    </row>
    <row r="4704" spans="1:20" s="19" customFormat="1" hidden="1">
      <c r="A4704" s="19">
        <v>720130125</v>
      </c>
      <c r="B4704" s="19">
        <v>20138539</v>
      </c>
      <c r="C4704" s="19" t="s">
        <v>192</v>
      </c>
      <c r="D4704" s="19" t="s">
        <v>193</v>
      </c>
      <c r="E4704" s="20">
        <v>41549</v>
      </c>
      <c r="F4704" s="20">
        <v>41729</v>
      </c>
      <c r="G4704" s="19" t="s">
        <v>75</v>
      </c>
      <c r="H4704" s="19" t="s">
        <v>74</v>
      </c>
      <c r="I4704" s="19" t="s">
        <v>196</v>
      </c>
      <c r="O4704" s="19" t="s">
        <v>10819</v>
      </c>
      <c r="P4704" s="20">
        <v>43374</v>
      </c>
      <c r="Q4704" s="19" t="s">
        <v>29</v>
      </c>
      <c r="R4704" s="19">
        <v>6230</v>
      </c>
      <c r="S4704" s="19" t="str">
        <f>IF(COUNTIF($B$2:B4704,B4704)&gt;1,"重複","")</f>
        <v/>
      </c>
      <c r="T4704" s="19" t="s">
        <v>11124</v>
      </c>
    </row>
    <row r="4705" spans="1:20" s="19" customFormat="1" hidden="1">
      <c r="A4705" s="19">
        <v>720130126</v>
      </c>
      <c r="B4705" s="19">
        <v>20138548</v>
      </c>
      <c r="C4705" s="19" t="s">
        <v>14044</v>
      </c>
      <c r="D4705" s="19" t="s">
        <v>14045</v>
      </c>
      <c r="E4705" s="20">
        <v>41548</v>
      </c>
      <c r="F4705" s="20">
        <v>41729</v>
      </c>
      <c r="G4705" s="19" t="s">
        <v>12416</v>
      </c>
      <c r="H4705" s="19" t="s">
        <v>69</v>
      </c>
      <c r="I4705" s="19" t="s">
        <v>318</v>
      </c>
      <c r="O4705" s="19" t="s">
        <v>10801</v>
      </c>
      <c r="P4705" s="20"/>
      <c r="R4705" s="19">
        <v>0</v>
      </c>
      <c r="S4705" s="19" t="str">
        <f>IF(COUNTIF($B$2:B4705,B4705)&gt;1,"重複","")</f>
        <v/>
      </c>
      <c r="T4705" s="19" t="s">
        <v>12418</v>
      </c>
    </row>
    <row r="4706" spans="1:20" s="22" customFormat="1" hidden="1">
      <c r="A4706" s="22">
        <v>720130127</v>
      </c>
      <c r="B4706" s="22">
        <v>20138566</v>
      </c>
      <c r="C4706" s="22" t="s">
        <v>681</v>
      </c>
      <c r="D4706" s="22" t="s">
        <v>682</v>
      </c>
      <c r="E4706" s="23">
        <v>44652</v>
      </c>
      <c r="F4706" s="23">
        <v>45016</v>
      </c>
      <c r="G4706" s="22" t="s">
        <v>75</v>
      </c>
      <c r="H4706" s="22" t="s">
        <v>74</v>
      </c>
      <c r="I4706" s="22" t="s">
        <v>507</v>
      </c>
      <c r="J4706" s="22" t="s">
        <v>683</v>
      </c>
      <c r="O4706" s="22" t="s">
        <v>10819</v>
      </c>
      <c r="P4706" s="24">
        <v>42646</v>
      </c>
      <c r="Q4706" s="22" t="s">
        <v>29</v>
      </c>
      <c r="R4706" s="22">
        <v>6230</v>
      </c>
      <c r="S4706" s="22" t="str">
        <f>IF(COUNTIF($B$2:B4706,B4706)&gt;1,"重複","")</f>
        <v/>
      </c>
      <c r="T4706" s="22" t="s">
        <v>10765</v>
      </c>
    </row>
    <row r="4707" spans="1:20" s="19" customFormat="1" hidden="1">
      <c r="A4707" s="19">
        <v>720130128</v>
      </c>
      <c r="B4707" s="19">
        <v>20138575</v>
      </c>
      <c r="C4707" s="19" t="s">
        <v>1051</v>
      </c>
      <c r="D4707" s="19" t="s">
        <v>1052</v>
      </c>
      <c r="E4707" s="20">
        <v>41549</v>
      </c>
      <c r="F4707" s="20">
        <v>41729</v>
      </c>
      <c r="G4707" s="19" t="s">
        <v>75</v>
      </c>
      <c r="H4707" s="19" t="s">
        <v>74</v>
      </c>
      <c r="I4707" s="19" t="s">
        <v>11711</v>
      </c>
      <c r="J4707" s="19" t="s">
        <v>684</v>
      </c>
      <c r="O4707" s="19" t="s">
        <v>10819</v>
      </c>
      <c r="P4707" s="20">
        <v>44470</v>
      </c>
      <c r="Q4707" s="19" t="s">
        <v>29</v>
      </c>
      <c r="R4707" s="19">
        <v>6230</v>
      </c>
      <c r="S4707" s="19" t="str">
        <f>IF(COUNTIF($B$2:B4707,B4707)&gt;1,"重複","")</f>
        <v/>
      </c>
      <c r="T4707" s="19" t="s">
        <v>11124</v>
      </c>
    </row>
    <row r="4708" spans="1:20" s="19" customFormat="1" hidden="1">
      <c r="A4708" s="19">
        <v>720130129</v>
      </c>
      <c r="B4708" s="19">
        <v>20138584</v>
      </c>
      <c r="C4708" s="19" t="s">
        <v>2899</v>
      </c>
      <c r="D4708" s="19" t="s">
        <v>2900</v>
      </c>
      <c r="E4708" s="20">
        <v>41549</v>
      </c>
      <c r="F4708" s="20">
        <v>41729</v>
      </c>
      <c r="G4708" s="19" t="s">
        <v>75</v>
      </c>
      <c r="H4708" s="19" t="s">
        <v>119</v>
      </c>
      <c r="I4708" s="19" t="s">
        <v>11002</v>
      </c>
      <c r="O4708" s="19" t="s">
        <v>10792</v>
      </c>
      <c r="P4708" s="20">
        <v>42104</v>
      </c>
      <c r="Q4708" s="19" t="s">
        <v>29</v>
      </c>
      <c r="R4708" s="19">
        <v>4740</v>
      </c>
      <c r="S4708" s="19" t="str">
        <f>IF(COUNTIF($B$2:B4708,B4708)&gt;1,"重複","")</f>
        <v/>
      </c>
      <c r="T4708" s="19" t="s">
        <v>11124</v>
      </c>
    </row>
    <row r="4709" spans="1:20" s="19" customFormat="1" hidden="1">
      <c r="A4709" s="19">
        <v>720130130</v>
      </c>
      <c r="B4709" s="19">
        <v>20138593</v>
      </c>
      <c r="C4709" s="19" t="s">
        <v>14046</v>
      </c>
      <c r="D4709" s="19" t="s">
        <v>14047</v>
      </c>
      <c r="E4709" s="20">
        <v>41549</v>
      </c>
      <c r="F4709" s="20">
        <v>41729</v>
      </c>
      <c r="G4709" s="19" t="s">
        <v>12416</v>
      </c>
      <c r="H4709" s="19" t="s">
        <v>119</v>
      </c>
      <c r="I4709" s="19" t="s">
        <v>14048</v>
      </c>
      <c r="O4709" s="19" t="s">
        <v>10792</v>
      </c>
      <c r="P4709" s="20"/>
      <c r="R4709" s="19">
        <v>0</v>
      </c>
      <c r="S4709" s="19" t="str">
        <f>IF(COUNTIF($B$2:B4709,B4709)&gt;1,"重複","")</f>
        <v/>
      </c>
      <c r="T4709" s="19" t="s">
        <v>12418</v>
      </c>
    </row>
    <row r="4710" spans="1:20" s="19" customFormat="1" hidden="1">
      <c r="A4710" s="19">
        <v>720130131</v>
      </c>
      <c r="B4710" s="19">
        <v>20138672</v>
      </c>
      <c r="C4710" s="19" t="s">
        <v>1500</v>
      </c>
      <c r="D4710" s="19" t="s">
        <v>1501</v>
      </c>
      <c r="E4710" s="20">
        <v>41497</v>
      </c>
      <c r="F4710" s="20">
        <v>41729</v>
      </c>
      <c r="G4710" s="19" t="s">
        <v>75</v>
      </c>
      <c r="H4710" s="19" t="s">
        <v>119</v>
      </c>
      <c r="I4710" s="19" t="s">
        <v>11088</v>
      </c>
      <c r="O4710" s="19" t="s">
        <v>10792</v>
      </c>
      <c r="P4710" s="20">
        <v>43145</v>
      </c>
      <c r="Q4710" s="19" t="s">
        <v>29</v>
      </c>
      <c r="R4710" s="19">
        <v>6600</v>
      </c>
      <c r="S4710" s="19" t="str">
        <f>IF(COUNTIF($B$2:B4710,B4710)&gt;1,"重複","")</f>
        <v/>
      </c>
      <c r="T4710" s="19" t="s">
        <v>11124</v>
      </c>
    </row>
    <row r="4711" spans="1:20" s="19" customFormat="1" hidden="1">
      <c r="A4711" s="19">
        <v>720130132</v>
      </c>
      <c r="B4711" s="19">
        <v>20138770</v>
      </c>
      <c r="C4711" s="19" t="s">
        <v>95</v>
      </c>
      <c r="D4711" s="19" t="s">
        <v>96</v>
      </c>
      <c r="E4711" s="20">
        <v>41549</v>
      </c>
      <c r="F4711" s="20">
        <v>41729</v>
      </c>
      <c r="G4711" s="19" t="s">
        <v>75</v>
      </c>
      <c r="H4711" s="19" t="s">
        <v>94</v>
      </c>
      <c r="I4711" s="19" t="s">
        <v>97</v>
      </c>
      <c r="O4711" s="19" t="s">
        <v>10768</v>
      </c>
      <c r="P4711" s="20">
        <v>43801</v>
      </c>
      <c r="Q4711" s="19" t="s">
        <v>29</v>
      </c>
      <c r="R4711" s="19">
        <v>6230</v>
      </c>
      <c r="S4711" s="19" t="str">
        <f>IF(COUNTIF($B$2:B4711,B4711)&gt;1,"重複","")</f>
        <v/>
      </c>
      <c r="T4711" s="19" t="s">
        <v>11124</v>
      </c>
    </row>
    <row r="4712" spans="1:20" s="19" customFormat="1" hidden="1">
      <c r="A4712" s="19">
        <v>720130133</v>
      </c>
      <c r="B4712" s="19">
        <v>20208271</v>
      </c>
      <c r="C4712" s="19" t="s">
        <v>109</v>
      </c>
      <c r="D4712" s="19" t="s">
        <v>110</v>
      </c>
      <c r="E4712" s="20">
        <v>44032</v>
      </c>
      <c r="F4712" s="20">
        <v>44286</v>
      </c>
      <c r="G4712" s="19" t="s">
        <v>75</v>
      </c>
      <c r="H4712" s="19" t="s">
        <v>287</v>
      </c>
      <c r="I4712" s="19" t="s">
        <v>11148</v>
      </c>
      <c r="O4712" s="19" t="s">
        <v>10800</v>
      </c>
      <c r="P4712" s="20">
        <v>43820</v>
      </c>
      <c r="Q4712" s="19" t="s">
        <v>29</v>
      </c>
      <c r="R4712" s="19">
        <v>7000</v>
      </c>
      <c r="S4712" s="19" t="str">
        <f>IF(COUNTIF($B$2:B4712,B4712)&gt;1,"重複","")</f>
        <v/>
      </c>
      <c r="T4712" s="19" t="s">
        <v>11124</v>
      </c>
    </row>
    <row r="4713" spans="1:20" s="19" customFormat="1" hidden="1">
      <c r="A4713" s="19">
        <v>720130133</v>
      </c>
      <c r="B4713" s="19">
        <v>20138789</v>
      </c>
      <c r="C4713" s="19" t="s">
        <v>109</v>
      </c>
      <c r="D4713" s="19" t="s">
        <v>110</v>
      </c>
      <c r="E4713" s="20">
        <v>42301</v>
      </c>
      <c r="F4713" s="20">
        <v>42460</v>
      </c>
      <c r="G4713" s="19" t="s">
        <v>75</v>
      </c>
      <c r="H4713" s="19" t="s">
        <v>94</v>
      </c>
      <c r="I4713" s="19" t="s">
        <v>11149</v>
      </c>
      <c r="J4713" s="19" t="s">
        <v>111</v>
      </c>
      <c r="O4713" s="19" t="s">
        <v>10768</v>
      </c>
      <c r="P4713" s="20">
        <v>43820</v>
      </c>
      <c r="Q4713" s="19" t="s">
        <v>29</v>
      </c>
      <c r="R4713" s="19">
        <v>4190</v>
      </c>
      <c r="S4713" s="19" t="str">
        <f>IF(COUNTIF($B$2:B4713,B4713)&gt;1,"重複","")</f>
        <v/>
      </c>
      <c r="T4713" s="19" t="s">
        <v>11124</v>
      </c>
    </row>
    <row r="4714" spans="1:20" s="19" customFormat="1" hidden="1">
      <c r="A4714" s="19">
        <v>720130134</v>
      </c>
      <c r="B4714" s="19">
        <v>20138803</v>
      </c>
      <c r="C4714" s="19" t="s">
        <v>14049</v>
      </c>
      <c r="D4714" s="19" t="s">
        <v>14050</v>
      </c>
      <c r="E4714" s="20">
        <v>41549</v>
      </c>
      <c r="F4714" s="20">
        <v>41729</v>
      </c>
      <c r="G4714" s="19" t="s">
        <v>12416</v>
      </c>
      <c r="H4714" s="19" t="s">
        <v>76</v>
      </c>
      <c r="I4714" s="19" t="s">
        <v>12482</v>
      </c>
      <c r="O4714" s="19" t="s">
        <v>10776</v>
      </c>
      <c r="P4714" s="20"/>
      <c r="R4714" s="19">
        <v>0</v>
      </c>
      <c r="S4714" s="19" t="str">
        <f>IF(COUNTIF($B$2:B4714,B4714)&gt;1,"重複","")</f>
        <v/>
      </c>
      <c r="T4714" s="19" t="s">
        <v>12418</v>
      </c>
    </row>
    <row r="4715" spans="1:20" s="19" customFormat="1" hidden="1">
      <c r="A4715" s="19">
        <v>720130135</v>
      </c>
      <c r="B4715" s="19">
        <v>20138901</v>
      </c>
      <c r="C4715" s="19" t="s">
        <v>14051</v>
      </c>
      <c r="D4715" s="19" t="s">
        <v>14052</v>
      </c>
      <c r="E4715" s="20">
        <v>41549</v>
      </c>
      <c r="F4715" s="20">
        <v>41729</v>
      </c>
      <c r="G4715" s="19" t="s">
        <v>12416</v>
      </c>
      <c r="H4715" s="19" t="s">
        <v>28</v>
      </c>
      <c r="I4715" s="19" t="s">
        <v>13686</v>
      </c>
      <c r="O4715" s="19" t="s">
        <v>10787</v>
      </c>
      <c r="P4715" s="20"/>
      <c r="R4715" s="19">
        <v>0</v>
      </c>
      <c r="S4715" s="19" t="str">
        <f>IF(COUNTIF($B$2:B4715,B4715)&gt;1,"重複","")</f>
        <v/>
      </c>
      <c r="T4715" s="19" t="s">
        <v>12418</v>
      </c>
    </row>
    <row r="4716" spans="1:20" s="19" customFormat="1" hidden="1">
      <c r="A4716" s="19">
        <v>720130136</v>
      </c>
      <c r="B4716" s="19">
        <v>20138910</v>
      </c>
      <c r="C4716" s="19" t="s">
        <v>14053</v>
      </c>
      <c r="D4716" s="19" t="s">
        <v>14054</v>
      </c>
      <c r="E4716" s="20">
        <v>41549</v>
      </c>
      <c r="F4716" s="20">
        <v>41729</v>
      </c>
      <c r="G4716" s="19" t="s">
        <v>12416</v>
      </c>
      <c r="H4716" s="19" t="s">
        <v>28</v>
      </c>
      <c r="I4716" s="19" t="s">
        <v>13686</v>
      </c>
      <c r="O4716" s="19" t="s">
        <v>10787</v>
      </c>
      <c r="P4716" s="20"/>
      <c r="R4716" s="19">
        <v>0</v>
      </c>
      <c r="S4716" s="19" t="str">
        <f>IF(COUNTIF($B$2:B4716,B4716)&gt;1,"重複","")</f>
        <v/>
      </c>
      <c r="T4716" s="19" t="s">
        <v>12418</v>
      </c>
    </row>
    <row r="4717" spans="1:20" s="19" customFormat="1" hidden="1">
      <c r="A4717" s="19">
        <v>720130137</v>
      </c>
      <c r="B4717" s="19">
        <v>20138929</v>
      </c>
      <c r="C4717" s="19" t="s">
        <v>14055</v>
      </c>
      <c r="D4717" s="19" t="s">
        <v>14056</v>
      </c>
      <c r="E4717" s="20">
        <v>41549</v>
      </c>
      <c r="F4717" s="20">
        <v>41729</v>
      </c>
      <c r="G4717" s="19" t="s">
        <v>12416</v>
      </c>
      <c r="H4717" s="19" t="s">
        <v>28</v>
      </c>
      <c r="I4717" s="19" t="s">
        <v>13686</v>
      </c>
      <c r="O4717" s="19" t="s">
        <v>10787</v>
      </c>
      <c r="P4717" s="20"/>
      <c r="R4717" s="19">
        <v>0</v>
      </c>
      <c r="S4717" s="19" t="str">
        <f>IF(COUNTIF($B$2:B4717,B4717)&gt;1,"重複","")</f>
        <v/>
      </c>
      <c r="T4717" s="19" t="s">
        <v>12418</v>
      </c>
    </row>
    <row r="4718" spans="1:20" s="19" customFormat="1" hidden="1">
      <c r="A4718" s="19">
        <v>720130138</v>
      </c>
      <c r="B4718" s="19">
        <v>20138938</v>
      </c>
      <c r="C4718" s="19" t="s">
        <v>14057</v>
      </c>
      <c r="D4718" s="19" t="s">
        <v>14058</v>
      </c>
      <c r="E4718" s="20">
        <v>41549</v>
      </c>
      <c r="F4718" s="20">
        <v>41729</v>
      </c>
      <c r="G4718" s="19" t="s">
        <v>12416</v>
      </c>
      <c r="H4718" s="19" t="s">
        <v>28</v>
      </c>
      <c r="I4718" s="19" t="s">
        <v>13686</v>
      </c>
      <c r="O4718" s="19" t="s">
        <v>10787</v>
      </c>
      <c r="P4718" s="20"/>
      <c r="R4718" s="19">
        <v>0</v>
      </c>
      <c r="S4718" s="19" t="str">
        <f>IF(COUNTIF($B$2:B4718,B4718)&gt;1,"重複","")</f>
        <v/>
      </c>
      <c r="T4718" s="19" t="s">
        <v>12418</v>
      </c>
    </row>
    <row r="4719" spans="1:20" s="19" customFormat="1" hidden="1">
      <c r="A4719" s="19">
        <v>720130139</v>
      </c>
      <c r="B4719" s="19">
        <v>20138947</v>
      </c>
      <c r="C4719" s="19" t="s">
        <v>14059</v>
      </c>
      <c r="D4719" s="19" t="s">
        <v>14060</v>
      </c>
      <c r="E4719" s="20">
        <v>41549</v>
      </c>
      <c r="F4719" s="20">
        <v>41729</v>
      </c>
      <c r="G4719" s="19" t="s">
        <v>12416</v>
      </c>
      <c r="H4719" s="19" t="s">
        <v>28</v>
      </c>
      <c r="I4719" s="19" t="s">
        <v>13686</v>
      </c>
      <c r="O4719" s="19" t="s">
        <v>10787</v>
      </c>
      <c r="P4719" s="20"/>
      <c r="R4719" s="19">
        <v>0</v>
      </c>
      <c r="S4719" s="19" t="str">
        <f>IF(COUNTIF($B$2:B4719,B4719)&gt;1,"重複","")</f>
        <v/>
      </c>
      <c r="T4719" s="19" t="s">
        <v>12418</v>
      </c>
    </row>
    <row r="4720" spans="1:20" s="19" customFormat="1" hidden="1">
      <c r="A4720" s="19">
        <v>720130140</v>
      </c>
      <c r="B4720" s="19">
        <v>20138956</v>
      </c>
      <c r="C4720" s="19" t="s">
        <v>3433</v>
      </c>
      <c r="D4720" s="19" t="s">
        <v>3434</v>
      </c>
      <c r="E4720" s="20">
        <v>41565</v>
      </c>
      <c r="F4720" s="20">
        <v>41729</v>
      </c>
      <c r="G4720" s="19" t="s">
        <v>12416</v>
      </c>
      <c r="H4720" s="19" t="s">
        <v>28</v>
      </c>
      <c r="I4720" s="19" t="s">
        <v>160</v>
      </c>
      <c r="O4720" s="19" t="s">
        <v>10787</v>
      </c>
      <c r="P4720" s="20"/>
      <c r="R4720" s="19">
        <v>0</v>
      </c>
      <c r="S4720" s="19" t="str">
        <f>IF(COUNTIF($B$2:B4720,B4720)&gt;1,"重複","")</f>
        <v/>
      </c>
      <c r="T4720" s="19" t="s">
        <v>12418</v>
      </c>
    </row>
    <row r="4721" spans="1:20" s="19" customFormat="1" hidden="1">
      <c r="A4721" s="19">
        <v>720130141</v>
      </c>
      <c r="B4721" s="19">
        <v>20138965</v>
      </c>
      <c r="C4721" s="19" t="s">
        <v>14061</v>
      </c>
      <c r="D4721" s="19" t="s">
        <v>14062</v>
      </c>
      <c r="E4721" s="20">
        <v>41565</v>
      </c>
      <c r="F4721" s="20">
        <v>41729</v>
      </c>
      <c r="G4721" s="19" t="s">
        <v>12416</v>
      </c>
      <c r="H4721" s="19" t="s">
        <v>28</v>
      </c>
      <c r="I4721" s="19" t="s">
        <v>160</v>
      </c>
      <c r="O4721" s="19" t="s">
        <v>10787</v>
      </c>
      <c r="P4721" s="20"/>
      <c r="R4721" s="19">
        <v>0</v>
      </c>
      <c r="S4721" s="19" t="str">
        <f>IF(COUNTIF($B$2:B4721,B4721)&gt;1,"重複","")</f>
        <v/>
      </c>
      <c r="T4721" s="19" t="s">
        <v>12418</v>
      </c>
    </row>
    <row r="4722" spans="1:20" s="19" customFormat="1" hidden="1">
      <c r="A4722" s="19">
        <v>720130142</v>
      </c>
      <c r="B4722" s="19">
        <v>20138974</v>
      </c>
      <c r="C4722" s="19" t="s">
        <v>14063</v>
      </c>
      <c r="D4722" s="19" t="s">
        <v>14064</v>
      </c>
      <c r="E4722" s="20">
        <v>41565</v>
      </c>
      <c r="F4722" s="20">
        <v>41729</v>
      </c>
      <c r="G4722" s="19" t="s">
        <v>12416</v>
      </c>
      <c r="H4722" s="19" t="s">
        <v>28</v>
      </c>
      <c r="I4722" s="19" t="s">
        <v>160</v>
      </c>
      <c r="O4722" s="19" t="s">
        <v>10787</v>
      </c>
      <c r="P4722" s="20"/>
      <c r="R4722" s="19">
        <v>0</v>
      </c>
      <c r="S4722" s="19" t="str">
        <f>IF(COUNTIF($B$2:B4722,B4722)&gt;1,"重複","")</f>
        <v/>
      </c>
      <c r="T4722" s="19" t="s">
        <v>12418</v>
      </c>
    </row>
    <row r="4723" spans="1:20" s="19" customFormat="1" hidden="1">
      <c r="A4723" s="19">
        <v>720130143</v>
      </c>
      <c r="B4723" s="19">
        <v>20139181</v>
      </c>
      <c r="C4723" s="19" t="s">
        <v>3495</v>
      </c>
      <c r="D4723" s="19" t="s">
        <v>3496</v>
      </c>
      <c r="E4723" s="20">
        <v>41549</v>
      </c>
      <c r="F4723" s="20">
        <v>41729</v>
      </c>
      <c r="G4723" s="19" t="s">
        <v>75</v>
      </c>
      <c r="H4723" s="19" t="s">
        <v>2660</v>
      </c>
      <c r="I4723" s="19" t="s">
        <v>3497</v>
      </c>
      <c r="O4723" s="19" t="s">
        <v>10769</v>
      </c>
      <c r="P4723" s="20">
        <v>41549</v>
      </c>
      <c r="Q4723" s="19" t="s">
        <v>29</v>
      </c>
      <c r="R4723" s="19">
        <v>6230</v>
      </c>
      <c r="S4723" s="19" t="str">
        <f>IF(COUNTIF($B$2:B4723,B4723)&gt;1,"重複","")</f>
        <v/>
      </c>
      <c r="T4723" s="19" t="s">
        <v>11124</v>
      </c>
    </row>
    <row r="4724" spans="1:20" s="19" customFormat="1" hidden="1">
      <c r="A4724" s="19">
        <v>720130144</v>
      </c>
      <c r="B4724" s="19">
        <v>20145892</v>
      </c>
      <c r="C4724" s="19" t="s">
        <v>2969</v>
      </c>
      <c r="D4724" s="19" t="s">
        <v>2970</v>
      </c>
      <c r="E4724" s="20">
        <v>41832</v>
      </c>
      <c r="F4724" s="20">
        <v>42094</v>
      </c>
      <c r="G4724" s="19" t="s">
        <v>75</v>
      </c>
      <c r="H4724" s="19" t="s">
        <v>2315</v>
      </c>
      <c r="I4724" s="19" t="s">
        <v>551</v>
      </c>
      <c r="O4724" s="19" t="s">
        <v>10773</v>
      </c>
      <c r="P4724" s="20">
        <v>41549</v>
      </c>
      <c r="Q4724" s="19" t="s">
        <v>29</v>
      </c>
      <c r="R4724" s="19">
        <v>8000</v>
      </c>
      <c r="S4724" s="19" t="str">
        <f>IF(COUNTIF($B$2:B4724,B4724)&gt;1,"重複","")</f>
        <v/>
      </c>
      <c r="T4724" s="19" t="s">
        <v>11124</v>
      </c>
    </row>
    <row r="4725" spans="1:20" s="19" customFormat="1" hidden="1">
      <c r="A4725" s="19">
        <v>720130144</v>
      </c>
      <c r="B4725" s="19">
        <v>20139190</v>
      </c>
      <c r="C4725" s="19" t="s">
        <v>2969</v>
      </c>
      <c r="D4725" s="19" t="s">
        <v>2970</v>
      </c>
      <c r="E4725" s="20">
        <v>41559</v>
      </c>
      <c r="F4725" s="20">
        <v>41729</v>
      </c>
      <c r="G4725" s="19" t="s">
        <v>75</v>
      </c>
      <c r="H4725" s="19" t="s">
        <v>119</v>
      </c>
      <c r="I4725" s="19" t="s">
        <v>10995</v>
      </c>
      <c r="O4725" s="19" t="s">
        <v>10792</v>
      </c>
      <c r="P4725" s="20">
        <v>42049</v>
      </c>
      <c r="Q4725" s="19" t="s">
        <v>29</v>
      </c>
      <c r="R4725" s="19">
        <v>5230</v>
      </c>
      <c r="S4725" s="19" t="str">
        <f>IF(COUNTIF($B$2:B4725,B4725)&gt;1,"重複","")</f>
        <v/>
      </c>
      <c r="T4725" s="19" t="s">
        <v>11124</v>
      </c>
    </row>
    <row r="4726" spans="1:20" s="19" customFormat="1" hidden="1">
      <c r="A4726" s="19">
        <v>720130145</v>
      </c>
      <c r="B4726" s="19">
        <v>20139205</v>
      </c>
      <c r="C4726" s="19" t="s">
        <v>3446</v>
      </c>
      <c r="D4726" s="19" t="s">
        <v>3447</v>
      </c>
      <c r="E4726" s="20">
        <v>41564</v>
      </c>
      <c r="F4726" s="20">
        <v>41729</v>
      </c>
      <c r="G4726" s="19" t="s">
        <v>75</v>
      </c>
      <c r="H4726" s="19" t="s">
        <v>2660</v>
      </c>
      <c r="I4726" s="19" t="s">
        <v>2118</v>
      </c>
      <c r="O4726" s="19" t="s">
        <v>10769</v>
      </c>
      <c r="P4726" s="20">
        <v>41564</v>
      </c>
      <c r="Q4726" s="19" t="s">
        <v>29</v>
      </c>
      <c r="R4726" s="19">
        <v>6230</v>
      </c>
      <c r="S4726" s="19" t="str">
        <f>IF(COUNTIF($B$2:B4726,B4726)&gt;1,"重複","")</f>
        <v/>
      </c>
      <c r="T4726" s="19" t="s">
        <v>11124</v>
      </c>
    </row>
    <row r="4727" spans="1:20" s="19" customFormat="1" hidden="1">
      <c r="A4727" s="19">
        <v>720130146</v>
      </c>
      <c r="B4727" s="19">
        <v>20139214</v>
      </c>
      <c r="C4727" s="19" t="s">
        <v>3448</v>
      </c>
      <c r="D4727" s="19" t="s">
        <v>3449</v>
      </c>
      <c r="E4727" s="20">
        <v>41564</v>
      </c>
      <c r="F4727" s="20">
        <v>41729</v>
      </c>
      <c r="G4727" s="19" t="s">
        <v>75</v>
      </c>
      <c r="H4727" s="19" t="s">
        <v>2660</v>
      </c>
      <c r="I4727" s="19" t="s">
        <v>2118</v>
      </c>
      <c r="O4727" s="19" t="s">
        <v>10769</v>
      </c>
      <c r="P4727" s="20">
        <v>41564</v>
      </c>
      <c r="Q4727" s="19" t="s">
        <v>29</v>
      </c>
      <c r="R4727" s="19">
        <v>5230</v>
      </c>
      <c r="S4727" s="19" t="str">
        <f>IF(COUNTIF($B$2:B4727,B4727)&gt;1,"重複","")</f>
        <v/>
      </c>
      <c r="T4727" s="19" t="s">
        <v>11124</v>
      </c>
    </row>
    <row r="4728" spans="1:20" s="19" customFormat="1" hidden="1">
      <c r="A4728" s="19">
        <v>720130147</v>
      </c>
      <c r="B4728" s="19">
        <v>20139223</v>
      </c>
      <c r="C4728" s="19" t="s">
        <v>14065</v>
      </c>
      <c r="D4728" s="19" t="s">
        <v>14066</v>
      </c>
      <c r="E4728" s="20">
        <v>41564</v>
      </c>
      <c r="F4728" s="20">
        <v>41729</v>
      </c>
      <c r="G4728" s="19" t="s">
        <v>12416</v>
      </c>
      <c r="H4728" s="19" t="s">
        <v>2660</v>
      </c>
      <c r="I4728" s="19" t="s">
        <v>2118</v>
      </c>
      <c r="O4728" s="19" t="s">
        <v>10769</v>
      </c>
      <c r="P4728" s="20"/>
      <c r="S4728" s="19" t="str">
        <f>IF(COUNTIF($B$2:B4728,B4728)&gt;1,"重複","")</f>
        <v/>
      </c>
      <c r="T4728" s="19" t="s">
        <v>12418</v>
      </c>
    </row>
    <row r="4729" spans="1:20" s="19" customFormat="1" hidden="1">
      <c r="A4729" s="19">
        <v>720130148</v>
      </c>
      <c r="B4729" s="19">
        <v>20139232</v>
      </c>
      <c r="C4729" s="19" t="s">
        <v>3504</v>
      </c>
      <c r="D4729" s="19" t="s">
        <v>3505</v>
      </c>
      <c r="E4729" s="20">
        <v>41548</v>
      </c>
      <c r="F4729" s="20">
        <v>41729</v>
      </c>
      <c r="G4729" s="19" t="s">
        <v>75</v>
      </c>
      <c r="H4729" s="19" t="s">
        <v>43</v>
      </c>
      <c r="I4729" s="19" t="s">
        <v>3089</v>
      </c>
      <c r="O4729" s="19" t="s">
        <v>10771</v>
      </c>
      <c r="P4729" s="20">
        <v>41548</v>
      </c>
      <c r="Q4729" s="19" t="s">
        <v>29</v>
      </c>
      <c r="R4729" s="19">
        <v>4740</v>
      </c>
      <c r="S4729" s="19" t="str">
        <f>IF(COUNTIF($B$2:B4729,B4729)&gt;1,"重複","")</f>
        <v/>
      </c>
      <c r="T4729" s="19" t="s">
        <v>11124</v>
      </c>
    </row>
    <row r="4730" spans="1:20" s="19" customFormat="1" hidden="1">
      <c r="A4730" s="19">
        <v>720130149</v>
      </c>
      <c r="B4730" s="19">
        <v>20139241</v>
      </c>
      <c r="C4730" s="19" t="s">
        <v>3025</v>
      </c>
      <c r="D4730" s="19" t="s">
        <v>3026</v>
      </c>
      <c r="E4730" s="20">
        <v>41548</v>
      </c>
      <c r="F4730" s="20">
        <v>41729</v>
      </c>
      <c r="G4730" s="19" t="s">
        <v>75</v>
      </c>
      <c r="H4730" s="19" t="s">
        <v>43</v>
      </c>
      <c r="I4730" s="19" t="s">
        <v>325</v>
      </c>
      <c r="O4730" s="19" t="s">
        <v>10771</v>
      </c>
      <c r="P4730" s="20">
        <v>41926</v>
      </c>
      <c r="Q4730" s="19" t="s">
        <v>29</v>
      </c>
      <c r="R4730" s="19">
        <v>4190</v>
      </c>
      <c r="S4730" s="19" t="str">
        <f>IF(COUNTIF($B$2:B4730,B4730)&gt;1,"重複","")</f>
        <v/>
      </c>
      <c r="T4730" s="19" t="s">
        <v>11124</v>
      </c>
    </row>
    <row r="4731" spans="1:20" s="19" customFormat="1" hidden="1">
      <c r="A4731" s="19">
        <v>720130150</v>
      </c>
      <c r="B4731" s="19">
        <v>20139358</v>
      </c>
      <c r="C4731" s="19" t="s">
        <v>3410</v>
      </c>
      <c r="D4731" s="19" t="s">
        <v>3411</v>
      </c>
      <c r="E4731" s="20">
        <v>41607</v>
      </c>
      <c r="F4731" s="20">
        <v>41729</v>
      </c>
      <c r="G4731" s="19" t="s">
        <v>75</v>
      </c>
      <c r="H4731" s="19" t="s">
        <v>28</v>
      </c>
      <c r="I4731" s="19" t="s">
        <v>160</v>
      </c>
      <c r="O4731" s="19" t="s">
        <v>10787</v>
      </c>
      <c r="P4731" s="20">
        <v>41607</v>
      </c>
      <c r="Q4731" s="19" t="s">
        <v>29</v>
      </c>
      <c r="R4731" s="19">
        <v>4740</v>
      </c>
      <c r="S4731" s="19" t="str">
        <f>IF(COUNTIF($B$2:B4731,B4731)&gt;1,"重複","")</f>
        <v/>
      </c>
      <c r="T4731" s="19" t="s">
        <v>11124</v>
      </c>
    </row>
    <row r="4732" spans="1:20" s="19" customFormat="1" hidden="1">
      <c r="A4732" s="19">
        <v>720130151</v>
      </c>
      <c r="B4732" s="19">
        <v>20139367</v>
      </c>
      <c r="C4732" s="19" t="s">
        <v>3416</v>
      </c>
      <c r="D4732" s="19" t="s">
        <v>3417</v>
      </c>
      <c r="E4732" s="20">
        <v>41590</v>
      </c>
      <c r="F4732" s="20">
        <v>41729</v>
      </c>
      <c r="G4732" s="19" t="s">
        <v>75</v>
      </c>
      <c r="H4732" s="19" t="s">
        <v>33</v>
      </c>
      <c r="I4732" s="19" t="s">
        <v>3418</v>
      </c>
      <c r="J4732" s="19" t="s">
        <v>3419</v>
      </c>
      <c r="O4732" s="19" t="s">
        <v>10770</v>
      </c>
      <c r="P4732" s="20">
        <v>41590</v>
      </c>
      <c r="Q4732" s="19" t="s">
        <v>29</v>
      </c>
      <c r="R4732" s="19">
        <v>6100</v>
      </c>
      <c r="S4732" s="19" t="str">
        <f>IF(COUNTIF($B$2:B4732,B4732)&gt;1,"重複","")</f>
        <v/>
      </c>
      <c r="T4732" s="19" t="s">
        <v>11124</v>
      </c>
    </row>
    <row r="4733" spans="1:20" s="19" customFormat="1" hidden="1">
      <c r="A4733" s="19">
        <v>720130152</v>
      </c>
      <c r="B4733" s="19">
        <v>20139428</v>
      </c>
      <c r="C4733" s="19" t="s">
        <v>14067</v>
      </c>
      <c r="D4733" s="19" t="s">
        <v>14068</v>
      </c>
      <c r="E4733" s="20">
        <v>41613</v>
      </c>
      <c r="F4733" s="20">
        <v>41613</v>
      </c>
      <c r="G4733" s="19" t="s">
        <v>12416</v>
      </c>
      <c r="H4733" s="19" t="s">
        <v>2660</v>
      </c>
      <c r="I4733" s="19" t="s">
        <v>2118</v>
      </c>
      <c r="O4733" s="19" t="s">
        <v>10769</v>
      </c>
      <c r="P4733" s="20"/>
      <c r="R4733" s="19">
        <v>0</v>
      </c>
      <c r="S4733" s="19" t="str">
        <f>IF(COUNTIF($B$2:B4733,B4733)&gt;1,"重複","")</f>
        <v/>
      </c>
      <c r="T4733" s="19" t="s">
        <v>12418</v>
      </c>
    </row>
    <row r="4734" spans="1:20" s="19" customFormat="1" hidden="1">
      <c r="A4734" s="19">
        <v>720130153</v>
      </c>
      <c r="B4734" s="19">
        <v>20139446</v>
      </c>
      <c r="C4734" s="19" t="s">
        <v>3412</v>
      </c>
      <c r="D4734" s="19" t="s">
        <v>3413</v>
      </c>
      <c r="E4734" s="20">
        <v>41604</v>
      </c>
      <c r="F4734" s="20">
        <v>41729</v>
      </c>
      <c r="G4734" s="19" t="s">
        <v>75</v>
      </c>
      <c r="H4734" s="19" t="s">
        <v>33</v>
      </c>
      <c r="I4734" s="19" t="s">
        <v>3414</v>
      </c>
      <c r="J4734" s="19" t="s">
        <v>3415</v>
      </c>
      <c r="O4734" s="19" t="s">
        <v>10770</v>
      </c>
      <c r="P4734" s="20">
        <v>41604</v>
      </c>
      <c r="Q4734" s="19" t="s">
        <v>29</v>
      </c>
      <c r="R4734" s="19">
        <v>6600</v>
      </c>
      <c r="S4734" s="19" t="str">
        <f>IF(COUNTIF($B$2:B4734,B4734)&gt;1,"重複","")</f>
        <v/>
      </c>
      <c r="T4734" s="19" t="s">
        <v>11124</v>
      </c>
    </row>
    <row r="4735" spans="1:20" s="19" customFormat="1" hidden="1">
      <c r="A4735" s="19">
        <v>720130154</v>
      </c>
      <c r="B4735" s="19">
        <v>20139455</v>
      </c>
      <c r="C4735" s="19" t="s">
        <v>3404</v>
      </c>
      <c r="D4735" s="19" t="s">
        <v>3405</v>
      </c>
      <c r="E4735" s="20">
        <v>41610</v>
      </c>
      <c r="F4735" s="20">
        <v>41729</v>
      </c>
      <c r="G4735" s="19" t="s">
        <v>75</v>
      </c>
      <c r="H4735" s="19" t="s">
        <v>33</v>
      </c>
      <c r="I4735" s="19" t="s">
        <v>1553</v>
      </c>
      <c r="O4735" s="19" t="s">
        <v>10770</v>
      </c>
      <c r="P4735" s="20">
        <v>41610</v>
      </c>
      <c r="Q4735" s="19" t="s">
        <v>29</v>
      </c>
      <c r="R4735" s="19">
        <v>6600</v>
      </c>
      <c r="S4735" s="19" t="str">
        <f>IF(COUNTIF($B$2:B4735,B4735)&gt;1,"重複","")</f>
        <v/>
      </c>
      <c r="T4735" s="19" t="s">
        <v>11124</v>
      </c>
    </row>
    <row r="4736" spans="1:20" s="19" customFormat="1" hidden="1">
      <c r="A4736" s="19">
        <v>720130155</v>
      </c>
      <c r="B4736" s="19">
        <v>20139473</v>
      </c>
      <c r="C4736" s="19" t="s">
        <v>14069</v>
      </c>
      <c r="D4736" s="19" t="s">
        <v>14070</v>
      </c>
      <c r="E4736" s="20">
        <v>41563</v>
      </c>
      <c r="F4736" s="20">
        <v>41729</v>
      </c>
      <c r="G4736" s="19" t="s">
        <v>12416</v>
      </c>
      <c r="H4736" s="19" t="s">
        <v>43</v>
      </c>
      <c r="I4736" s="19" t="s">
        <v>14071</v>
      </c>
      <c r="O4736" s="19" t="s">
        <v>10771</v>
      </c>
      <c r="P4736" s="20"/>
      <c r="S4736" s="19" t="str">
        <f>IF(COUNTIF($B$2:B4736,B4736)&gt;1,"重複","")</f>
        <v/>
      </c>
      <c r="T4736" s="19" t="s">
        <v>12418</v>
      </c>
    </row>
    <row r="4737" spans="1:20" s="19" customFormat="1" hidden="1">
      <c r="A4737" s="19">
        <v>720130156</v>
      </c>
      <c r="B4737" s="19">
        <v>20139482</v>
      </c>
      <c r="C4737" s="19" t="s">
        <v>14072</v>
      </c>
      <c r="D4737" s="19" t="s">
        <v>14073</v>
      </c>
      <c r="E4737" s="20">
        <v>41563</v>
      </c>
      <c r="F4737" s="20">
        <v>41729</v>
      </c>
      <c r="G4737" s="19" t="s">
        <v>12416</v>
      </c>
      <c r="H4737" s="19" t="s">
        <v>43</v>
      </c>
      <c r="I4737" s="19" t="s">
        <v>479</v>
      </c>
      <c r="O4737" s="19" t="s">
        <v>10771</v>
      </c>
      <c r="P4737" s="20"/>
      <c r="S4737" s="19" t="str">
        <f>IF(COUNTIF($B$2:B4737,B4737)&gt;1,"重複","")</f>
        <v/>
      </c>
      <c r="T4737" s="19" t="s">
        <v>12418</v>
      </c>
    </row>
    <row r="4738" spans="1:20" s="19" customFormat="1" hidden="1">
      <c r="A4738" s="19">
        <v>720130157</v>
      </c>
      <c r="B4738" s="19">
        <v>20139491</v>
      </c>
      <c r="C4738" s="19" t="s">
        <v>3457</v>
      </c>
      <c r="D4738" s="19" t="s">
        <v>3458</v>
      </c>
      <c r="E4738" s="20">
        <v>41563</v>
      </c>
      <c r="F4738" s="20">
        <v>41729</v>
      </c>
      <c r="G4738" s="19" t="s">
        <v>75</v>
      </c>
      <c r="H4738" s="19" t="s">
        <v>43</v>
      </c>
      <c r="I4738" s="19" t="s">
        <v>2635</v>
      </c>
      <c r="O4738" s="19" t="s">
        <v>10771</v>
      </c>
      <c r="P4738" s="20">
        <v>41563</v>
      </c>
      <c r="Q4738" s="19" t="s">
        <v>29</v>
      </c>
      <c r="R4738" s="19">
        <v>6100</v>
      </c>
      <c r="S4738" s="19" t="str">
        <f>IF(COUNTIF($B$2:B4738,B4738)&gt;1,"重複","")</f>
        <v/>
      </c>
      <c r="T4738" s="19" t="s">
        <v>11124</v>
      </c>
    </row>
    <row r="4739" spans="1:20" s="19" customFormat="1" hidden="1">
      <c r="A4739" s="19">
        <v>720130158</v>
      </c>
      <c r="B4739" s="19">
        <v>20139507</v>
      </c>
      <c r="C4739" s="19" t="s">
        <v>2622</v>
      </c>
      <c r="D4739" s="19" t="s">
        <v>2623</v>
      </c>
      <c r="E4739" s="20">
        <v>41563</v>
      </c>
      <c r="F4739" s="20">
        <v>41729</v>
      </c>
      <c r="G4739" s="19" t="s">
        <v>75</v>
      </c>
      <c r="H4739" s="19" t="s">
        <v>43</v>
      </c>
      <c r="I4739" s="19" t="s">
        <v>11792</v>
      </c>
      <c r="O4739" s="19" t="s">
        <v>10771</v>
      </c>
      <c r="P4739" s="20">
        <v>44562</v>
      </c>
      <c r="Q4739" s="19" t="s">
        <v>29</v>
      </c>
      <c r="R4739" s="19">
        <v>6230</v>
      </c>
      <c r="S4739" s="19" t="str">
        <f>IF(COUNTIF($B$2:B4739,B4739)&gt;1,"重複","")</f>
        <v/>
      </c>
      <c r="T4739" s="19" t="s">
        <v>11124</v>
      </c>
    </row>
    <row r="4740" spans="1:20" s="19" customFormat="1" hidden="1">
      <c r="A4740" s="19">
        <v>720130159</v>
      </c>
      <c r="B4740" s="19">
        <v>20139525</v>
      </c>
      <c r="C4740" s="19" t="s">
        <v>14074</v>
      </c>
      <c r="D4740" s="19" t="s">
        <v>14075</v>
      </c>
      <c r="E4740" s="20">
        <v>41593</v>
      </c>
      <c r="F4740" s="20">
        <v>41729</v>
      </c>
      <c r="G4740" s="19" t="s">
        <v>12416</v>
      </c>
      <c r="H4740" s="19" t="s">
        <v>28</v>
      </c>
      <c r="I4740" s="19" t="s">
        <v>11060</v>
      </c>
      <c r="O4740" s="19" t="s">
        <v>10787</v>
      </c>
      <c r="P4740" s="20"/>
      <c r="R4740" s="19">
        <v>0</v>
      </c>
      <c r="S4740" s="19" t="str">
        <f>IF(COUNTIF($B$2:B4740,B4740)&gt;1,"重複","")</f>
        <v/>
      </c>
      <c r="T4740" s="19" t="s">
        <v>12418</v>
      </c>
    </row>
    <row r="4741" spans="1:20" s="19" customFormat="1" hidden="1">
      <c r="A4741" s="19">
        <v>720130160</v>
      </c>
      <c r="B4741" s="19">
        <v>20139561</v>
      </c>
      <c r="C4741" s="19" t="s">
        <v>3397</v>
      </c>
      <c r="D4741" s="19" t="s">
        <v>3398</v>
      </c>
      <c r="E4741" s="20">
        <v>41624</v>
      </c>
      <c r="F4741" s="20">
        <v>41729</v>
      </c>
      <c r="G4741" s="19" t="s">
        <v>75</v>
      </c>
      <c r="H4741" s="19" t="s">
        <v>33</v>
      </c>
      <c r="I4741" s="19" t="s">
        <v>3399</v>
      </c>
      <c r="O4741" s="19" t="s">
        <v>10770</v>
      </c>
      <c r="P4741" s="20">
        <v>41624</v>
      </c>
      <c r="Q4741" s="19" t="s">
        <v>29</v>
      </c>
      <c r="R4741" s="19">
        <v>6600</v>
      </c>
      <c r="S4741" s="19" t="str">
        <f>IF(COUNTIF($B$2:B4741,B4741)&gt;1,"重複","")</f>
        <v/>
      </c>
      <c r="T4741" s="19" t="s">
        <v>11124</v>
      </c>
    </row>
    <row r="4742" spans="1:20" s="19" customFormat="1" hidden="1">
      <c r="A4742" s="19">
        <v>720130161</v>
      </c>
      <c r="B4742" s="19">
        <v>20139613</v>
      </c>
      <c r="C4742" s="19" t="s">
        <v>14076</v>
      </c>
      <c r="D4742" s="19" t="s">
        <v>14077</v>
      </c>
      <c r="E4742" s="20">
        <v>41579</v>
      </c>
      <c r="F4742" s="20">
        <v>41729</v>
      </c>
      <c r="G4742" s="19" t="s">
        <v>12416</v>
      </c>
      <c r="H4742" s="19" t="s">
        <v>43</v>
      </c>
      <c r="I4742" s="19" t="s">
        <v>1374</v>
      </c>
      <c r="O4742" s="19" t="s">
        <v>10771</v>
      </c>
      <c r="P4742" s="20"/>
      <c r="R4742" s="19">
        <v>0</v>
      </c>
      <c r="S4742" s="19" t="str">
        <f>IF(COUNTIF($B$2:B4742,B4742)&gt;1,"重複","")</f>
        <v/>
      </c>
      <c r="T4742" s="19" t="s">
        <v>12418</v>
      </c>
    </row>
    <row r="4743" spans="1:20" s="19" customFormat="1" hidden="1">
      <c r="A4743" s="19">
        <v>720130162</v>
      </c>
      <c r="B4743" s="19">
        <v>20139622</v>
      </c>
      <c r="C4743" s="19" t="s">
        <v>14078</v>
      </c>
      <c r="D4743" s="19" t="s">
        <v>14079</v>
      </c>
      <c r="E4743" s="20">
        <v>41579</v>
      </c>
      <c r="F4743" s="20">
        <v>41729</v>
      </c>
      <c r="G4743" s="19" t="s">
        <v>12416</v>
      </c>
      <c r="H4743" s="19" t="s">
        <v>43</v>
      </c>
      <c r="I4743" s="19" t="s">
        <v>13810</v>
      </c>
      <c r="O4743" s="19" t="s">
        <v>10771</v>
      </c>
      <c r="P4743" s="20"/>
      <c r="R4743" s="19">
        <v>0</v>
      </c>
      <c r="S4743" s="19" t="str">
        <f>IF(COUNTIF($B$2:B4743,B4743)&gt;1,"重複","")</f>
        <v/>
      </c>
      <c r="T4743" s="19" t="s">
        <v>12418</v>
      </c>
    </row>
    <row r="4744" spans="1:20" s="19" customFormat="1" hidden="1">
      <c r="A4744" s="19">
        <v>720130163</v>
      </c>
      <c r="B4744" s="19">
        <v>20139631</v>
      </c>
      <c r="C4744" s="19" t="s">
        <v>12414</v>
      </c>
      <c r="D4744" s="19" t="s">
        <v>12415</v>
      </c>
      <c r="E4744" s="20">
        <v>41579</v>
      </c>
      <c r="F4744" s="20">
        <v>41729</v>
      </c>
      <c r="G4744" s="19" t="s">
        <v>12416</v>
      </c>
      <c r="H4744" s="19" t="s">
        <v>43</v>
      </c>
      <c r="I4744" s="19" t="s">
        <v>1564</v>
      </c>
      <c r="O4744" s="19" t="s">
        <v>10771</v>
      </c>
      <c r="P4744" s="20"/>
      <c r="R4744" s="19">
        <v>0</v>
      </c>
      <c r="S4744" s="19" t="str">
        <f>IF(COUNTIF($B$2:B4744,B4744)&gt;1,"重複","")</f>
        <v/>
      </c>
      <c r="T4744" s="19" t="s">
        <v>12418</v>
      </c>
    </row>
    <row r="4745" spans="1:20" s="19" customFormat="1" hidden="1">
      <c r="A4745" s="19">
        <v>720130164</v>
      </c>
      <c r="B4745" s="19">
        <v>20139641</v>
      </c>
      <c r="C4745" s="19" t="s">
        <v>3427</v>
      </c>
      <c r="D4745" s="19" t="s">
        <v>3428</v>
      </c>
      <c r="E4745" s="20">
        <v>41579</v>
      </c>
      <c r="F4745" s="20">
        <v>41729</v>
      </c>
      <c r="G4745" s="19" t="s">
        <v>75</v>
      </c>
      <c r="H4745" s="19" t="s">
        <v>43</v>
      </c>
      <c r="I4745" s="19" t="s">
        <v>325</v>
      </c>
      <c r="O4745" s="19" t="s">
        <v>10771</v>
      </c>
      <c r="P4745" s="20">
        <v>41579</v>
      </c>
      <c r="Q4745" s="19" t="s">
        <v>29</v>
      </c>
      <c r="R4745" s="19">
        <v>4740</v>
      </c>
      <c r="S4745" s="19" t="str">
        <f>IF(COUNTIF($B$2:B4745,B4745)&gt;1,"重複","")</f>
        <v/>
      </c>
      <c r="T4745" s="19" t="s">
        <v>11124</v>
      </c>
    </row>
    <row r="4746" spans="1:20" s="19" customFormat="1" hidden="1">
      <c r="A4746" s="19">
        <v>720130165</v>
      </c>
      <c r="B4746" s="19">
        <v>20139650</v>
      </c>
      <c r="C4746" s="19" t="s">
        <v>2748</v>
      </c>
      <c r="D4746" s="19" t="s">
        <v>2749</v>
      </c>
      <c r="E4746" s="20">
        <v>41579</v>
      </c>
      <c r="F4746" s="20">
        <v>41729</v>
      </c>
      <c r="G4746" s="19" t="s">
        <v>75</v>
      </c>
      <c r="H4746" s="19" t="s">
        <v>43</v>
      </c>
      <c r="I4746" s="19" t="s">
        <v>1374</v>
      </c>
      <c r="O4746" s="19" t="s">
        <v>10771</v>
      </c>
      <c r="P4746" s="20">
        <v>42248</v>
      </c>
      <c r="Q4746" s="19" t="s">
        <v>29</v>
      </c>
      <c r="R4746" s="19">
        <v>6230</v>
      </c>
      <c r="S4746" s="19" t="str">
        <f>IF(COUNTIF($B$2:B4746,B4746)&gt;1,"重複","")</f>
        <v/>
      </c>
      <c r="T4746" s="19" t="s">
        <v>11124</v>
      </c>
    </row>
    <row r="4747" spans="1:20" s="19" customFormat="1" hidden="1">
      <c r="A4747" s="19">
        <v>720130166</v>
      </c>
      <c r="B4747" s="19">
        <v>20139669</v>
      </c>
      <c r="C4747" s="19" t="s">
        <v>3013</v>
      </c>
      <c r="D4747" s="19" t="s">
        <v>3014</v>
      </c>
      <c r="E4747" s="20">
        <v>41579</v>
      </c>
      <c r="F4747" s="20">
        <v>41729</v>
      </c>
      <c r="G4747" s="19" t="s">
        <v>75</v>
      </c>
      <c r="H4747" s="19" t="s">
        <v>43</v>
      </c>
      <c r="I4747" s="19" t="s">
        <v>10989</v>
      </c>
      <c r="O4747" s="19" t="s">
        <v>10771</v>
      </c>
      <c r="P4747" s="20">
        <v>41968</v>
      </c>
      <c r="Q4747" s="19" t="s">
        <v>29</v>
      </c>
      <c r="R4747" s="19">
        <v>6600</v>
      </c>
      <c r="S4747" s="19" t="str">
        <f>IF(COUNTIF($B$2:B4747,B4747)&gt;1,"重複","")</f>
        <v/>
      </c>
      <c r="T4747" s="19" t="s">
        <v>11124</v>
      </c>
    </row>
    <row r="4748" spans="1:20" s="22" customFormat="1" hidden="1">
      <c r="A4748" s="22">
        <v>720130167</v>
      </c>
      <c r="B4748" s="22">
        <v>20139678</v>
      </c>
      <c r="C4748" s="22" t="s">
        <v>1421</v>
      </c>
      <c r="D4748" s="22" t="s">
        <v>1422</v>
      </c>
      <c r="E4748" s="23">
        <v>44652</v>
      </c>
      <c r="F4748" s="23">
        <v>45016</v>
      </c>
      <c r="G4748" s="22" t="s">
        <v>75</v>
      </c>
      <c r="H4748" s="22" t="s">
        <v>43</v>
      </c>
      <c r="I4748" s="22" t="s">
        <v>1374</v>
      </c>
      <c r="O4748" s="22" t="s">
        <v>10771</v>
      </c>
      <c r="P4748" s="24">
        <v>41579</v>
      </c>
      <c r="Q4748" s="22" t="s">
        <v>29</v>
      </c>
      <c r="R4748" s="22">
        <v>6230</v>
      </c>
      <c r="S4748" s="22" t="str">
        <f>IF(COUNTIF($B$2:B4748,B4748)&gt;1,"重複","")</f>
        <v/>
      </c>
      <c r="T4748" s="22" t="s">
        <v>10765</v>
      </c>
    </row>
    <row r="4749" spans="1:20" s="19" customFormat="1" hidden="1">
      <c r="A4749" s="19">
        <v>720130168</v>
      </c>
      <c r="B4749" s="19">
        <v>20139687</v>
      </c>
      <c r="C4749" s="19" t="s">
        <v>635</v>
      </c>
      <c r="D4749" s="19" t="s">
        <v>636</v>
      </c>
      <c r="E4749" s="20">
        <v>44652</v>
      </c>
      <c r="F4749" s="20">
        <v>45016</v>
      </c>
      <c r="G4749" s="19" t="s">
        <v>75</v>
      </c>
      <c r="H4749" s="19" t="s">
        <v>43</v>
      </c>
      <c r="I4749" s="19" t="s">
        <v>1585</v>
      </c>
      <c r="O4749" s="19" t="s">
        <v>10771</v>
      </c>
      <c r="P4749" s="21">
        <v>44652</v>
      </c>
      <c r="Q4749" s="19" t="s">
        <v>29</v>
      </c>
      <c r="R4749" s="19">
        <v>5230</v>
      </c>
      <c r="S4749" s="19" t="str">
        <f>IF(COUNTIF($B$2:B4749,B4749)&gt;1,"重複","")</f>
        <v/>
      </c>
      <c r="T4749" s="19" t="s">
        <v>11124</v>
      </c>
    </row>
    <row r="4750" spans="1:20" s="19" customFormat="1" hidden="1">
      <c r="A4750" s="19">
        <v>720130169</v>
      </c>
      <c r="B4750" s="19">
        <v>20139696</v>
      </c>
      <c r="C4750" s="19" t="s">
        <v>3178</v>
      </c>
      <c r="D4750" s="19" t="s">
        <v>3179</v>
      </c>
      <c r="E4750" s="20">
        <v>41579</v>
      </c>
      <c r="F4750" s="20">
        <v>41729</v>
      </c>
      <c r="G4750" s="19" t="s">
        <v>75</v>
      </c>
      <c r="H4750" s="19" t="s">
        <v>43</v>
      </c>
      <c r="I4750" s="19" t="s">
        <v>325</v>
      </c>
      <c r="O4750" s="19" t="s">
        <v>10771</v>
      </c>
      <c r="P4750" s="20">
        <v>41579</v>
      </c>
      <c r="Q4750" s="19" t="s">
        <v>29</v>
      </c>
      <c r="R4750" s="19">
        <v>4740</v>
      </c>
      <c r="S4750" s="19" t="str">
        <f>IF(COUNTIF($B$2:B4750,B4750)&gt;1,"重複","")</f>
        <v/>
      </c>
      <c r="T4750" s="19" t="s">
        <v>11124</v>
      </c>
    </row>
    <row r="4751" spans="1:20" s="19" customFormat="1" hidden="1">
      <c r="A4751" s="19">
        <v>720130170</v>
      </c>
      <c r="B4751" s="19">
        <v>20139711</v>
      </c>
      <c r="C4751" s="19" t="s">
        <v>14080</v>
      </c>
      <c r="D4751" s="19" t="s">
        <v>14081</v>
      </c>
      <c r="E4751" s="20">
        <v>41613</v>
      </c>
      <c r="F4751" s="20">
        <v>41613</v>
      </c>
      <c r="G4751" s="19" t="s">
        <v>12416</v>
      </c>
      <c r="H4751" s="19" t="s">
        <v>2660</v>
      </c>
      <c r="I4751" s="19" t="s">
        <v>2118</v>
      </c>
      <c r="O4751" s="19" t="s">
        <v>10769</v>
      </c>
      <c r="P4751" s="20"/>
      <c r="R4751" s="19">
        <v>0</v>
      </c>
      <c r="S4751" s="19" t="str">
        <f>IF(COUNTIF($B$2:B4751,B4751)&gt;1,"重複","")</f>
        <v/>
      </c>
      <c r="T4751" s="19" t="s">
        <v>12418</v>
      </c>
    </row>
    <row r="4752" spans="1:20" s="19" customFormat="1" hidden="1">
      <c r="A4752" s="19">
        <v>720130171</v>
      </c>
      <c r="B4752" s="19">
        <v>20139720</v>
      </c>
      <c r="C4752" s="19" t="s">
        <v>3395</v>
      </c>
      <c r="D4752" s="19" t="s">
        <v>3396</v>
      </c>
      <c r="E4752" s="20">
        <v>41631</v>
      </c>
      <c r="F4752" s="20">
        <v>41729</v>
      </c>
      <c r="G4752" s="19" t="s">
        <v>75</v>
      </c>
      <c r="H4752" s="19" t="s">
        <v>119</v>
      </c>
      <c r="I4752" s="19" t="s">
        <v>2409</v>
      </c>
      <c r="O4752" s="19" t="s">
        <v>10792</v>
      </c>
      <c r="P4752" s="20">
        <v>41631</v>
      </c>
      <c r="Q4752" s="19" t="s">
        <v>29</v>
      </c>
      <c r="R4752" s="19">
        <v>6600</v>
      </c>
      <c r="S4752" s="19" t="str">
        <f>IF(COUNTIF($B$2:B4752,B4752)&gt;1,"重複","")</f>
        <v/>
      </c>
      <c r="T4752" s="19" t="s">
        <v>11124</v>
      </c>
    </row>
    <row r="4753" spans="1:20" s="19" customFormat="1" hidden="1">
      <c r="A4753" s="19">
        <v>720130172</v>
      </c>
      <c r="B4753" s="19">
        <v>20139809</v>
      </c>
      <c r="C4753" s="19" t="s">
        <v>14082</v>
      </c>
      <c r="D4753" s="19" t="s">
        <v>14083</v>
      </c>
      <c r="E4753" s="20">
        <v>41596</v>
      </c>
      <c r="F4753" s="20">
        <v>41729</v>
      </c>
      <c r="G4753" s="19" t="s">
        <v>12416</v>
      </c>
      <c r="H4753" s="19" t="s">
        <v>43</v>
      </c>
      <c r="I4753" s="19" t="s">
        <v>1570</v>
      </c>
      <c r="O4753" s="19" t="s">
        <v>10771</v>
      </c>
      <c r="P4753" s="20"/>
      <c r="R4753" s="19">
        <v>0</v>
      </c>
      <c r="S4753" s="19" t="str">
        <f>IF(COUNTIF($B$2:B4753,B4753)&gt;1,"重複","")</f>
        <v/>
      </c>
      <c r="T4753" s="19" t="s">
        <v>12418</v>
      </c>
    </row>
    <row r="4754" spans="1:20" s="19" customFormat="1" hidden="1">
      <c r="A4754" s="19">
        <v>720130173</v>
      </c>
      <c r="B4754" s="19">
        <v>20139818</v>
      </c>
      <c r="C4754" s="19" t="s">
        <v>14084</v>
      </c>
      <c r="D4754" s="19" t="s">
        <v>14085</v>
      </c>
      <c r="E4754" s="20">
        <v>41596</v>
      </c>
      <c r="F4754" s="20">
        <v>41729</v>
      </c>
      <c r="G4754" s="19" t="s">
        <v>12416</v>
      </c>
      <c r="H4754" s="19" t="s">
        <v>43</v>
      </c>
      <c r="I4754" s="19" t="s">
        <v>14086</v>
      </c>
      <c r="O4754" s="19" t="s">
        <v>10771</v>
      </c>
      <c r="P4754" s="20"/>
      <c r="R4754" s="19">
        <v>0</v>
      </c>
      <c r="S4754" s="19" t="str">
        <f>IF(COUNTIF($B$2:B4754,B4754)&gt;1,"重複","")</f>
        <v/>
      </c>
      <c r="T4754" s="19" t="s">
        <v>12418</v>
      </c>
    </row>
    <row r="4755" spans="1:20" s="19" customFormat="1" hidden="1">
      <c r="A4755" s="19">
        <v>720130174</v>
      </c>
      <c r="B4755" s="19">
        <v>20139827</v>
      </c>
      <c r="C4755" s="19" t="s">
        <v>3400</v>
      </c>
      <c r="D4755" s="19" t="s">
        <v>3401</v>
      </c>
      <c r="E4755" s="20">
        <v>41620</v>
      </c>
      <c r="F4755" s="20">
        <v>41729</v>
      </c>
      <c r="G4755" s="19" t="s">
        <v>75</v>
      </c>
      <c r="H4755" s="19" t="s">
        <v>33</v>
      </c>
      <c r="I4755" s="19" t="s">
        <v>3402</v>
      </c>
      <c r="J4755" s="19" t="s">
        <v>3403</v>
      </c>
      <c r="O4755" s="19" t="s">
        <v>10770</v>
      </c>
      <c r="P4755" s="20">
        <v>41620</v>
      </c>
      <c r="Q4755" s="19" t="s">
        <v>29</v>
      </c>
      <c r="R4755" s="19">
        <v>6100</v>
      </c>
      <c r="S4755" s="19" t="str">
        <f>IF(COUNTIF($B$2:B4755,B4755)&gt;1,"重複","")</f>
        <v/>
      </c>
      <c r="T4755" s="19" t="s">
        <v>11124</v>
      </c>
    </row>
    <row r="4756" spans="1:20" s="19" customFormat="1" hidden="1">
      <c r="A4756" s="19">
        <v>720130175</v>
      </c>
      <c r="B4756" s="19">
        <v>20139836</v>
      </c>
      <c r="C4756" s="19" t="s">
        <v>2110</v>
      </c>
      <c r="D4756" s="19" t="s">
        <v>2111</v>
      </c>
      <c r="E4756" s="20">
        <v>41635</v>
      </c>
      <c r="F4756" s="20">
        <v>41729</v>
      </c>
      <c r="G4756" s="19" t="s">
        <v>75</v>
      </c>
      <c r="H4756" s="19" t="s">
        <v>28</v>
      </c>
      <c r="I4756" s="19" t="s">
        <v>1556</v>
      </c>
      <c r="O4756" s="19" t="s">
        <v>10787</v>
      </c>
      <c r="P4756" s="20">
        <v>42736</v>
      </c>
      <c r="Q4756" s="19" t="s">
        <v>29</v>
      </c>
      <c r="R4756" s="19">
        <v>6230</v>
      </c>
      <c r="S4756" s="19" t="str">
        <f>IF(COUNTIF($B$2:B4756,B4756)&gt;1,"重複","")</f>
        <v/>
      </c>
      <c r="T4756" s="19" t="s">
        <v>11124</v>
      </c>
    </row>
    <row r="4757" spans="1:20" s="19" customFormat="1" hidden="1">
      <c r="A4757" s="19">
        <v>720130176</v>
      </c>
      <c r="B4757" s="19">
        <v>20139970</v>
      </c>
      <c r="C4757" s="19" t="s">
        <v>3408</v>
      </c>
      <c r="D4757" s="19" t="s">
        <v>3409</v>
      </c>
      <c r="E4757" s="20">
        <v>41609</v>
      </c>
      <c r="F4757" s="20">
        <v>41729</v>
      </c>
      <c r="G4757" s="19" t="s">
        <v>75</v>
      </c>
      <c r="H4757" s="19" t="s">
        <v>43</v>
      </c>
      <c r="I4757" s="19" t="s">
        <v>55</v>
      </c>
      <c r="O4757" s="19" t="s">
        <v>10771</v>
      </c>
      <c r="P4757" s="20">
        <v>41609</v>
      </c>
      <c r="Q4757" s="19" t="s">
        <v>29</v>
      </c>
      <c r="R4757" s="19">
        <v>5730</v>
      </c>
      <c r="S4757" s="19" t="str">
        <f>IF(COUNTIF($B$2:B4757,B4757)&gt;1,"重複","")</f>
        <v/>
      </c>
      <c r="T4757" s="19" t="s">
        <v>11124</v>
      </c>
    </row>
    <row r="4758" spans="1:20" s="19" customFormat="1" hidden="1">
      <c r="A4758" s="19">
        <v>720130177</v>
      </c>
      <c r="B4758" s="19">
        <v>20140005</v>
      </c>
      <c r="C4758" s="19" t="s">
        <v>1700</v>
      </c>
      <c r="D4758" s="19" t="s">
        <v>1701</v>
      </c>
      <c r="E4758" s="20">
        <v>41630</v>
      </c>
      <c r="F4758" s="20">
        <v>41729</v>
      </c>
      <c r="G4758" s="19" t="s">
        <v>75</v>
      </c>
      <c r="H4758" s="19" t="s">
        <v>125</v>
      </c>
      <c r="I4758" s="19" t="s">
        <v>2619</v>
      </c>
      <c r="O4758" s="19" t="s">
        <v>10764</v>
      </c>
      <c r="P4758" s="20">
        <v>44526</v>
      </c>
      <c r="Q4758" s="19" t="s">
        <v>29</v>
      </c>
      <c r="R4758" s="19">
        <v>5230</v>
      </c>
      <c r="S4758" s="19" t="str">
        <f>IF(COUNTIF($B$2:B4758,B4758)&gt;1,"重複","")</f>
        <v/>
      </c>
      <c r="T4758" s="19" t="s">
        <v>11124</v>
      </c>
    </row>
    <row r="4759" spans="1:20" s="19" customFormat="1" hidden="1">
      <c r="A4759" s="19">
        <v>720130178</v>
      </c>
      <c r="B4759" s="19">
        <v>20140014</v>
      </c>
      <c r="C4759" s="19" t="s">
        <v>1702</v>
      </c>
      <c r="D4759" s="19" t="s">
        <v>1703</v>
      </c>
      <c r="E4759" s="20">
        <v>41629</v>
      </c>
      <c r="F4759" s="20">
        <v>41729</v>
      </c>
      <c r="G4759" s="19" t="s">
        <v>75</v>
      </c>
      <c r="H4759" s="19" t="s">
        <v>125</v>
      </c>
      <c r="I4759" s="19" t="s">
        <v>2619</v>
      </c>
      <c r="O4759" s="19" t="s">
        <v>10764</v>
      </c>
      <c r="P4759" s="20">
        <v>44534</v>
      </c>
      <c r="Q4759" s="19" t="s">
        <v>29</v>
      </c>
      <c r="R4759" s="19">
        <v>4740</v>
      </c>
      <c r="S4759" s="19" t="str">
        <f>IF(COUNTIF($B$2:B4759,B4759)&gt;1,"重複","")</f>
        <v/>
      </c>
      <c r="T4759" s="19" t="s">
        <v>11124</v>
      </c>
    </row>
    <row r="4760" spans="1:20" s="19" customFormat="1" hidden="1">
      <c r="A4760" s="19">
        <v>720130179</v>
      </c>
      <c r="B4760" s="19">
        <v>20140023</v>
      </c>
      <c r="C4760" s="19" t="s">
        <v>1704</v>
      </c>
      <c r="D4760" s="19" t="s">
        <v>1705</v>
      </c>
      <c r="E4760" s="20">
        <v>41650</v>
      </c>
      <c r="F4760" s="20">
        <v>41729</v>
      </c>
      <c r="G4760" s="19" t="s">
        <v>75</v>
      </c>
      <c r="H4760" s="19" t="s">
        <v>125</v>
      </c>
      <c r="I4760" s="19" t="s">
        <v>2619</v>
      </c>
      <c r="O4760" s="19" t="s">
        <v>10764</v>
      </c>
      <c r="P4760" s="20">
        <v>44532</v>
      </c>
      <c r="Q4760" s="19" t="s">
        <v>29</v>
      </c>
      <c r="R4760" s="19">
        <v>6230</v>
      </c>
      <c r="S4760" s="19" t="str">
        <f>IF(COUNTIF($B$2:B4760,B4760)&gt;1,"重複","")</f>
        <v/>
      </c>
      <c r="T4760" s="19" t="s">
        <v>11124</v>
      </c>
    </row>
    <row r="4761" spans="1:20" s="19" customFormat="1" hidden="1">
      <c r="A4761" s="19">
        <v>720130180</v>
      </c>
      <c r="B4761" s="19">
        <v>20140032</v>
      </c>
      <c r="C4761" s="19" t="s">
        <v>2087</v>
      </c>
      <c r="D4761" s="19" t="s">
        <v>2088</v>
      </c>
      <c r="E4761" s="20">
        <v>41681</v>
      </c>
      <c r="F4761" s="20">
        <v>41729</v>
      </c>
      <c r="G4761" s="19" t="s">
        <v>75</v>
      </c>
      <c r="H4761" s="19" t="s">
        <v>119</v>
      </c>
      <c r="I4761" s="19" t="s">
        <v>2089</v>
      </c>
      <c r="O4761" s="19" t="s">
        <v>10792</v>
      </c>
      <c r="P4761" s="20">
        <v>42767</v>
      </c>
      <c r="Q4761" s="19" t="s">
        <v>29</v>
      </c>
      <c r="R4761" s="19">
        <v>6100</v>
      </c>
      <c r="S4761" s="19" t="str">
        <f>IF(COUNTIF($B$2:B4761,B4761)&gt;1,"重複","")</f>
        <v/>
      </c>
      <c r="T4761" s="19" t="s">
        <v>11124</v>
      </c>
    </row>
    <row r="4762" spans="1:20" s="19" customFormat="1" hidden="1">
      <c r="A4762" s="19">
        <v>720130181</v>
      </c>
      <c r="B4762" s="19">
        <v>20140041</v>
      </c>
      <c r="C4762" s="19" t="s">
        <v>3369</v>
      </c>
      <c r="D4762" s="19" t="s">
        <v>3370</v>
      </c>
      <c r="E4762" s="20">
        <v>41683</v>
      </c>
      <c r="F4762" s="20">
        <v>41729</v>
      </c>
      <c r="G4762" s="19" t="s">
        <v>75</v>
      </c>
      <c r="H4762" s="19" t="s">
        <v>119</v>
      </c>
      <c r="I4762" s="19" t="s">
        <v>3371</v>
      </c>
      <c r="O4762" s="19" t="s">
        <v>10792</v>
      </c>
      <c r="P4762" s="20">
        <v>41683</v>
      </c>
      <c r="Q4762" s="19" t="s">
        <v>29</v>
      </c>
      <c r="R4762" s="19">
        <v>5110</v>
      </c>
      <c r="S4762" s="19" t="str">
        <f>IF(COUNTIF($B$2:B4762,B4762)&gt;1,"重複","")</f>
        <v/>
      </c>
      <c r="T4762" s="19" t="s">
        <v>11124</v>
      </c>
    </row>
    <row r="4763" spans="1:20" s="19" customFormat="1" hidden="1">
      <c r="A4763" s="19">
        <v>720130182</v>
      </c>
      <c r="B4763" s="19">
        <v>20140051</v>
      </c>
      <c r="C4763" s="19" t="s">
        <v>3376</v>
      </c>
      <c r="D4763" s="19" t="s">
        <v>3377</v>
      </c>
      <c r="E4763" s="20">
        <v>41677</v>
      </c>
      <c r="F4763" s="20">
        <v>41729</v>
      </c>
      <c r="G4763" s="19" t="s">
        <v>75</v>
      </c>
      <c r="H4763" s="19" t="s">
        <v>119</v>
      </c>
      <c r="I4763" s="19" t="s">
        <v>2294</v>
      </c>
      <c r="O4763" s="19" t="s">
        <v>10792</v>
      </c>
      <c r="P4763" s="20">
        <v>41677</v>
      </c>
      <c r="Q4763" s="19" t="s">
        <v>29</v>
      </c>
      <c r="R4763" s="19">
        <v>5110</v>
      </c>
      <c r="S4763" s="19" t="str">
        <f>IF(COUNTIF($B$2:B4763,B4763)&gt;1,"重複","")</f>
        <v/>
      </c>
      <c r="T4763" s="19" t="s">
        <v>11124</v>
      </c>
    </row>
    <row r="4764" spans="1:20" s="19" customFormat="1" hidden="1">
      <c r="A4764" s="19">
        <v>720130183</v>
      </c>
      <c r="B4764" s="19">
        <v>20140060</v>
      </c>
      <c r="C4764" s="19" t="s">
        <v>3357</v>
      </c>
      <c r="D4764" s="19" t="s">
        <v>3358</v>
      </c>
      <c r="E4764" s="20">
        <v>41696</v>
      </c>
      <c r="F4764" s="20">
        <v>41729</v>
      </c>
      <c r="G4764" s="19" t="s">
        <v>75</v>
      </c>
      <c r="H4764" s="19" t="s">
        <v>94</v>
      </c>
      <c r="I4764" s="19" t="s">
        <v>3359</v>
      </c>
      <c r="O4764" s="19" t="s">
        <v>10768</v>
      </c>
      <c r="P4764" s="20">
        <v>41696</v>
      </c>
      <c r="Q4764" s="19" t="s">
        <v>29</v>
      </c>
      <c r="R4764" s="19">
        <v>6600</v>
      </c>
      <c r="S4764" s="19" t="str">
        <f>IF(COUNTIF($B$2:B4764,B4764)&gt;1,"重複","")</f>
        <v/>
      </c>
      <c r="T4764" s="19" t="s">
        <v>11124</v>
      </c>
    </row>
    <row r="4765" spans="1:20" s="19" customFormat="1" hidden="1">
      <c r="A4765" s="19">
        <v>720130184</v>
      </c>
      <c r="B4765" s="19">
        <v>20140079</v>
      </c>
      <c r="C4765" s="19" t="s">
        <v>3366</v>
      </c>
      <c r="D4765" s="19" t="s">
        <v>3367</v>
      </c>
      <c r="E4765" s="20">
        <v>41686</v>
      </c>
      <c r="F4765" s="20">
        <v>41729</v>
      </c>
      <c r="G4765" s="19" t="s">
        <v>75</v>
      </c>
      <c r="H4765" s="19" t="s">
        <v>119</v>
      </c>
      <c r="I4765" s="19" t="s">
        <v>3368</v>
      </c>
      <c r="O4765" s="19" t="s">
        <v>10792</v>
      </c>
      <c r="P4765" s="20">
        <v>41686</v>
      </c>
      <c r="Q4765" s="19" t="s">
        <v>29</v>
      </c>
      <c r="R4765" s="19">
        <v>6600</v>
      </c>
      <c r="S4765" s="19" t="str">
        <f>IF(COUNTIF($B$2:B4765,B4765)&gt;1,"重複","")</f>
        <v/>
      </c>
      <c r="T4765" s="19" t="s">
        <v>11124</v>
      </c>
    </row>
    <row r="4766" spans="1:20" s="19" customFormat="1" hidden="1">
      <c r="A4766" s="19">
        <v>720130185</v>
      </c>
      <c r="B4766" s="19">
        <v>20140088</v>
      </c>
      <c r="C4766" s="19" t="s">
        <v>3372</v>
      </c>
      <c r="D4766" s="19" t="s">
        <v>3373</v>
      </c>
      <c r="E4766" s="20">
        <v>41683</v>
      </c>
      <c r="F4766" s="20">
        <v>41729</v>
      </c>
      <c r="G4766" s="19" t="s">
        <v>75</v>
      </c>
      <c r="H4766" s="19" t="s">
        <v>1545</v>
      </c>
      <c r="I4766" s="19" t="s">
        <v>398</v>
      </c>
      <c r="O4766" s="19" t="s">
        <v>10772</v>
      </c>
      <c r="P4766" s="20">
        <v>41683</v>
      </c>
      <c r="Q4766" s="19" t="s">
        <v>29</v>
      </c>
      <c r="R4766" s="19">
        <v>6600</v>
      </c>
      <c r="S4766" s="19" t="str">
        <f>IF(COUNTIF($B$2:B4766,B4766)&gt;1,"重複","")</f>
        <v/>
      </c>
      <c r="T4766" s="19" t="s">
        <v>11124</v>
      </c>
    </row>
    <row r="4767" spans="1:20" s="19" customFormat="1" hidden="1">
      <c r="A4767" s="19">
        <v>720130186</v>
      </c>
      <c r="B4767" s="19">
        <v>20140097</v>
      </c>
      <c r="C4767" s="19" t="s">
        <v>1423</v>
      </c>
      <c r="D4767" s="19" t="s">
        <v>1424</v>
      </c>
      <c r="E4767" s="20">
        <v>41624</v>
      </c>
      <c r="F4767" s="20">
        <v>41729</v>
      </c>
      <c r="G4767" s="19" t="s">
        <v>75</v>
      </c>
      <c r="H4767" s="19" t="s">
        <v>609</v>
      </c>
      <c r="I4767" s="19" t="s">
        <v>577</v>
      </c>
      <c r="O4767" s="19" t="s">
        <v>10777</v>
      </c>
      <c r="P4767" s="20">
        <v>41624</v>
      </c>
      <c r="Q4767" s="19" t="s">
        <v>29</v>
      </c>
      <c r="R4767" s="19">
        <v>6230</v>
      </c>
      <c r="S4767" s="19" t="str">
        <f>IF(COUNTIF($B$2:B4767,B4767)&gt;1,"重複","")</f>
        <v/>
      </c>
      <c r="T4767" s="19" t="s">
        <v>11124</v>
      </c>
    </row>
    <row r="4768" spans="1:20" s="19" customFormat="1" hidden="1">
      <c r="A4768" s="19">
        <v>720130187</v>
      </c>
      <c r="B4768" s="19">
        <v>20140111</v>
      </c>
      <c r="C4768" s="19" t="s">
        <v>197</v>
      </c>
      <c r="D4768" s="19" t="s">
        <v>198</v>
      </c>
      <c r="E4768" s="20">
        <v>41663</v>
      </c>
      <c r="F4768" s="20">
        <v>41729</v>
      </c>
      <c r="G4768" s="19" t="s">
        <v>75</v>
      </c>
      <c r="H4768" s="19" t="s">
        <v>28</v>
      </c>
      <c r="I4768" s="19" t="s">
        <v>160</v>
      </c>
      <c r="O4768" s="19" t="s">
        <v>10787</v>
      </c>
      <c r="P4768" s="20">
        <v>43739</v>
      </c>
      <c r="Q4768" s="19" t="s">
        <v>29</v>
      </c>
      <c r="R4768" s="19">
        <v>5230</v>
      </c>
      <c r="S4768" s="19" t="str">
        <f>IF(COUNTIF($B$2:B4768,B4768)&gt;1,"重複","")</f>
        <v/>
      </c>
      <c r="T4768" s="19" t="s">
        <v>11124</v>
      </c>
    </row>
    <row r="4769" spans="1:20" s="19" customFormat="1" hidden="1">
      <c r="A4769" s="19">
        <v>720130188</v>
      </c>
      <c r="B4769" s="19">
        <v>20140121</v>
      </c>
      <c r="C4769" s="19" t="s">
        <v>3383</v>
      </c>
      <c r="D4769" s="19" t="s">
        <v>3384</v>
      </c>
      <c r="E4769" s="20">
        <v>41675</v>
      </c>
      <c r="F4769" s="20">
        <v>41729</v>
      </c>
      <c r="G4769" s="19" t="s">
        <v>75</v>
      </c>
      <c r="H4769" s="19" t="s">
        <v>119</v>
      </c>
      <c r="I4769" s="19" t="s">
        <v>3385</v>
      </c>
      <c r="O4769" s="19" t="s">
        <v>10792</v>
      </c>
      <c r="P4769" s="20">
        <v>41675</v>
      </c>
      <c r="Q4769" s="19" t="s">
        <v>29</v>
      </c>
      <c r="R4769" s="19">
        <v>6600</v>
      </c>
      <c r="S4769" s="19" t="str">
        <f>IF(COUNTIF($B$2:B4769,B4769)&gt;1,"重複","")</f>
        <v/>
      </c>
      <c r="T4769" s="19" t="s">
        <v>11124</v>
      </c>
    </row>
    <row r="4770" spans="1:20" s="19" customFormat="1" hidden="1">
      <c r="A4770" s="19">
        <v>720130189</v>
      </c>
      <c r="B4770" s="19">
        <v>20140185</v>
      </c>
      <c r="C4770" s="19" t="s">
        <v>11146</v>
      </c>
      <c r="D4770" s="19" t="s">
        <v>11147</v>
      </c>
      <c r="E4770" s="20">
        <v>41659</v>
      </c>
      <c r="F4770" s="20">
        <v>41729</v>
      </c>
      <c r="G4770" s="19" t="s">
        <v>75</v>
      </c>
      <c r="H4770" s="19" t="s">
        <v>33</v>
      </c>
      <c r="I4770" s="19" t="s">
        <v>1630</v>
      </c>
      <c r="O4770" s="19" t="s">
        <v>10770</v>
      </c>
      <c r="P4770" s="20">
        <v>43815</v>
      </c>
      <c r="Q4770" s="19" t="s">
        <v>29</v>
      </c>
      <c r="R4770" s="19">
        <v>6100</v>
      </c>
      <c r="S4770" s="19" t="str">
        <f>IF(COUNTIF($B$2:B4770,B4770)&gt;1,"重複","")</f>
        <v/>
      </c>
      <c r="T4770" s="19" t="s">
        <v>11124</v>
      </c>
    </row>
    <row r="4771" spans="1:20" s="19" customFormat="1" hidden="1">
      <c r="A4771" s="19">
        <v>720130190</v>
      </c>
      <c r="B4771" s="19">
        <v>20140194</v>
      </c>
      <c r="C4771" s="19" t="s">
        <v>3352</v>
      </c>
      <c r="D4771" s="19" t="s">
        <v>3353</v>
      </c>
      <c r="E4771" s="20">
        <v>41700</v>
      </c>
      <c r="F4771" s="20">
        <v>41729</v>
      </c>
      <c r="G4771" s="19" t="s">
        <v>75</v>
      </c>
      <c r="H4771" s="19" t="s">
        <v>76</v>
      </c>
      <c r="I4771" s="19" t="s">
        <v>3354</v>
      </c>
      <c r="O4771" s="19" t="s">
        <v>10776</v>
      </c>
      <c r="P4771" s="20">
        <v>41700</v>
      </c>
      <c r="Q4771" s="19" t="s">
        <v>29</v>
      </c>
      <c r="R4771" s="19">
        <v>6600</v>
      </c>
      <c r="S4771" s="19" t="str">
        <f>IF(COUNTIF($B$2:B4771,B4771)&gt;1,"重複","")</f>
        <v/>
      </c>
      <c r="T4771" s="19" t="s">
        <v>11124</v>
      </c>
    </row>
    <row r="4772" spans="1:20" s="19" customFormat="1" hidden="1">
      <c r="A4772" s="19">
        <v>720130191</v>
      </c>
      <c r="B4772" s="19">
        <v>20140200</v>
      </c>
      <c r="C4772" s="19" t="s">
        <v>3378</v>
      </c>
      <c r="D4772" s="19" t="s">
        <v>3379</v>
      </c>
      <c r="E4772" s="20">
        <v>41677</v>
      </c>
      <c r="F4772" s="20">
        <v>41729</v>
      </c>
      <c r="G4772" s="19" t="s">
        <v>75</v>
      </c>
      <c r="H4772" s="19" t="s">
        <v>119</v>
      </c>
      <c r="I4772" s="19" t="s">
        <v>3380</v>
      </c>
      <c r="O4772" s="19" t="s">
        <v>10792</v>
      </c>
      <c r="P4772" s="20">
        <v>41677</v>
      </c>
      <c r="Q4772" s="19" t="s">
        <v>29</v>
      </c>
      <c r="R4772" s="19">
        <v>6600</v>
      </c>
      <c r="S4772" s="19" t="str">
        <f>IF(COUNTIF($B$2:B4772,B4772)&gt;1,"重複","")</f>
        <v/>
      </c>
      <c r="T4772" s="19" t="s">
        <v>11124</v>
      </c>
    </row>
    <row r="4773" spans="1:20" s="22" customFormat="1" hidden="1">
      <c r="A4773" s="22">
        <v>720130192</v>
      </c>
      <c r="B4773" s="22">
        <v>20140228</v>
      </c>
      <c r="C4773" s="22" t="s">
        <v>1138</v>
      </c>
      <c r="D4773" s="22" t="s">
        <v>1139</v>
      </c>
      <c r="E4773" s="23">
        <v>41682</v>
      </c>
      <c r="F4773" s="23">
        <v>41729</v>
      </c>
      <c r="G4773" s="22" t="s">
        <v>75</v>
      </c>
      <c r="H4773" s="22" t="s">
        <v>74</v>
      </c>
      <c r="I4773" s="22" t="s">
        <v>1075</v>
      </c>
      <c r="O4773" s="22" t="s">
        <v>10819</v>
      </c>
      <c r="P4773" s="23">
        <v>42475</v>
      </c>
      <c r="Q4773" s="22" t="s">
        <v>29</v>
      </c>
      <c r="R4773" s="22">
        <v>5230</v>
      </c>
      <c r="S4773" s="22" t="str">
        <f>IF(COUNTIF($B$2:B4773,B4773)&gt;1,"重複","")</f>
        <v/>
      </c>
      <c r="T4773" s="22" t="s">
        <v>10765</v>
      </c>
    </row>
    <row r="4774" spans="1:20" s="22" customFormat="1" hidden="1">
      <c r="A4774" s="22">
        <v>720130192</v>
      </c>
      <c r="B4774" s="22">
        <v>20156224</v>
      </c>
      <c r="C4774" s="22" t="s">
        <v>1138</v>
      </c>
      <c r="D4774" s="22" t="s">
        <v>1139</v>
      </c>
      <c r="E4774" s="23">
        <v>44663</v>
      </c>
      <c r="F4774" s="23">
        <v>45016</v>
      </c>
      <c r="G4774" s="22" t="s">
        <v>75</v>
      </c>
      <c r="H4774" s="22" t="s">
        <v>10781</v>
      </c>
      <c r="I4774" s="22" t="s">
        <v>1197</v>
      </c>
      <c r="J4774" s="22" t="s">
        <v>1140</v>
      </c>
      <c r="O4774" s="22" t="s">
        <v>10782</v>
      </c>
      <c r="P4774" s="24">
        <v>42471</v>
      </c>
      <c r="Q4774" s="22" t="s">
        <v>29</v>
      </c>
      <c r="R4774" s="22">
        <v>5730</v>
      </c>
      <c r="S4774" s="22" t="str">
        <f>IF(COUNTIF($B$2:B4774,B4774)&gt;1,"重複","")</f>
        <v/>
      </c>
      <c r="T4774" s="22" t="s">
        <v>10765</v>
      </c>
    </row>
    <row r="4775" spans="1:20" s="19" customFormat="1" hidden="1">
      <c r="A4775" s="19">
        <v>720130193</v>
      </c>
      <c r="B4775" s="19">
        <v>20140237</v>
      </c>
      <c r="C4775" s="19" t="s">
        <v>3381</v>
      </c>
      <c r="D4775" s="19" t="s">
        <v>3382</v>
      </c>
      <c r="E4775" s="20">
        <v>41677</v>
      </c>
      <c r="F4775" s="20">
        <v>41729</v>
      </c>
      <c r="G4775" s="19" t="s">
        <v>75</v>
      </c>
      <c r="H4775" s="19" t="s">
        <v>119</v>
      </c>
      <c r="I4775" s="19" t="s">
        <v>2520</v>
      </c>
      <c r="O4775" s="19" t="s">
        <v>10792</v>
      </c>
      <c r="P4775" s="20">
        <v>41677</v>
      </c>
      <c r="Q4775" s="19" t="s">
        <v>29</v>
      </c>
      <c r="R4775" s="19">
        <v>5600</v>
      </c>
      <c r="S4775" s="19" t="str">
        <f>IF(COUNTIF($B$2:B4775,B4775)&gt;1,"重複","")</f>
        <v/>
      </c>
      <c r="T4775" s="19" t="s">
        <v>11124</v>
      </c>
    </row>
    <row r="4776" spans="1:20" s="22" customFormat="1" hidden="1">
      <c r="A4776" s="22">
        <v>720130194</v>
      </c>
      <c r="B4776" s="22">
        <v>20140255</v>
      </c>
      <c r="C4776" s="22" t="s">
        <v>685</v>
      </c>
      <c r="D4776" s="22" t="s">
        <v>686</v>
      </c>
      <c r="E4776" s="23">
        <v>44693</v>
      </c>
      <c r="F4776" s="23">
        <v>45016</v>
      </c>
      <c r="G4776" s="22" t="s">
        <v>75</v>
      </c>
      <c r="H4776" s="22" t="s">
        <v>43</v>
      </c>
      <c r="I4776" s="22" t="s">
        <v>1429</v>
      </c>
      <c r="O4776" s="22" t="s">
        <v>10771</v>
      </c>
      <c r="P4776" s="24">
        <v>42736</v>
      </c>
      <c r="Q4776" s="22" t="s">
        <v>29</v>
      </c>
      <c r="R4776" s="22">
        <v>6600</v>
      </c>
      <c r="S4776" s="22" t="str">
        <f>IF(COUNTIF($B$2:B4776,B4776)&gt;1,"重複","")</f>
        <v/>
      </c>
      <c r="T4776" s="22" t="s">
        <v>10765</v>
      </c>
    </row>
    <row r="4777" spans="1:20" s="19" customFormat="1" hidden="1">
      <c r="A4777" s="19">
        <v>720130195</v>
      </c>
      <c r="B4777" s="19">
        <v>20140264</v>
      </c>
      <c r="C4777" s="19" t="s">
        <v>1832</v>
      </c>
      <c r="D4777" s="19" t="s">
        <v>1833</v>
      </c>
      <c r="E4777" s="20">
        <v>41640</v>
      </c>
      <c r="F4777" s="20">
        <v>41729</v>
      </c>
      <c r="G4777" s="19" t="s">
        <v>75</v>
      </c>
      <c r="H4777" s="19" t="s">
        <v>43</v>
      </c>
      <c r="I4777" s="19" t="s">
        <v>489</v>
      </c>
      <c r="O4777" s="19" t="s">
        <v>10771</v>
      </c>
      <c r="P4777" s="20">
        <v>42917</v>
      </c>
      <c r="Q4777" s="19" t="s">
        <v>29</v>
      </c>
      <c r="R4777" s="19">
        <v>5730</v>
      </c>
      <c r="S4777" s="19" t="str">
        <f>IF(COUNTIF($B$2:B4777,B4777)&gt;1,"重複","")</f>
        <v/>
      </c>
      <c r="T4777" s="19" t="s">
        <v>11124</v>
      </c>
    </row>
    <row r="4778" spans="1:20" s="19" customFormat="1" hidden="1">
      <c r="A4778" s="19">
        <v>720130196</v>
      </c>
      <c r="B4778" s="19">
        <v>20140282</v>
      </c>
      <c r="C4778" s="19" t="s">
        <v>53</v>
      </c>
      <c r="D4778" s="19" t="s">
        <v>54</v>
      </c>
      <c r="E4778" s="20">
        <v>41646</v>
      </c>
      <c r="F4778" s="20">
        <v>41729</v>
      </c>
      <c r="G4778" s="19" t="s">
        <v>75</v>
      </c>
      <c r="H4778" s="19" t="s">
        <v>43</v>
      </c>
      <c r="I4778" s="19" t="s">
        <v>55</v>
      </c>
      <c r="O4778" s="19" t="s">
        <v>10771</v>
      </c>
      <c r="P4778" s="20">
        <v>44136</v>
      </c>
      <c r="Q4778" s="19" t="s">
        <v>29</v>
      </c>
      <c r="R4778" s="19">
        <v>5230</v>
      </c>
      <c r="S4778" s="19" t="str">
        <f>IF(COUNTIF($B$2:B4778,B4778)&gt;1,"重複","")</f>
        <v/>
      </c>
      <c r="T4778" s="19" t="s">
        <v>11124</v>
      </c>
    </row>
    <row r="4779" spans="1:20" s="19" customFormat="1" hidden="1">
      <c r="A4779" s="19">
        <v>720130197</v>
      </c>
      <c r="B4779" s="19">
        <v>20140291</v>
      </c>
      <c r="C4779" s="19" t="s">
        <v>3360</v>
      </c>
      <c r="D4779" s="19" t="s">
        <v>3361</v>
      </c>
      <c r="E4779" s="20">
        <v>41696</v>
      </c>
      <c r="F4779" s="20">
        <v>41729</v>
      </c>
      <c r="G4779" s="19" t="s">
        <v>75</v>
      </c>
      <c r="H4779" s="19" t="s">
        <v>76</v>
      </c>
      <c r="I4779" s="19" t="s">
        <v>1504</v>
      </c>
      <c r="O4779" s="19" t="s">
        <v>10776</v>
      </c>
      <c r="P4779" s="20">
        <v>41696</v>
      </c>
      <c r="Q4779" s="19" t="s">
        <v>29</v>
      </c>
      <c r="R4779" s="19">
        <v>6600</v>
      </c>
      <c r="S4779" s="19" t="str">
        <f>IF(COUNTIF($B$2:B4779,B4779)&gt;1,"重複","")</f>
        <v/>
      </c>
      <c r="T4779" s="19" t="s">
        <v>11124</v>
      </c>
    </row>
    <row r="4780" spans="1:20" s="19" customFormat="1" hidden="1">
      <c r="A4780" s="19">
        <v>720130198</v>
      </c>
      <c r="B4780" s="19">
        <v>20140307</v>
      </c>
      <c r="C4780" s="19" t="s">
        <v>14087</v>
      </c>
      <c r="D4780" s="19" t="s">
        <v>14088</v>
      </c>
      <c r="E4780" s="20">
        <v>41646</v>
      </c>
      <c r="F4780" s="20">
        <v>41729</v>
      </c>
      <c r="G4780" s="19" t="s">
        <v>12416</v>
      </c>
      <c r="H4780" s="19" t="s">
        <v>43</v>
      </c>
      <c r="I4780" s="19" t="s">
        <v>55</v>
      </c>
      <c r="O4780" s="19" t="s">
        <v>10771</v>
      </c>
      <c r="P4780" s="20"/>
      <c r="R4780" s="19">
        <v>0</v>
      </c>
      <c r="S4780" s="19" t="str">
        <f>IF(COUNTIF($B$2:B4780,B4780)&gt;1,"重複","")</f>
        <v/>
      </c>
      <c r="T4780" s="19" t="s">
        <v>12418</v>
      </c>
    </row>
    <row r="4781" spans="1:20" s="19" customFormat="1" hidden="1">
      <c r="A4781" s="19">
        <v>720130199</v>
      </c>
      <c r="B4781" s="19">
        <v>20140316</v>
      </c>
      <c r="C4781" s="19" t="s">
        <v>14089</v>
      </c>
      <c r="D4781" s="19" t="s">
        <v>14090</v>
      </c>
      <c r="E4781" s="20">
        <v>41646</v>
      </c>
      <c r="F4781" s="20">
        <v>41729</v>
      </c>
      <c r="G4781" s="19" t="s">
        <v>12416</v>
      </c>
      <c r="H4781" s="19" t="s">
        <v>43</v>
      </c>
      <c r="I4781" s="19" t="s">
        <v>55</v>
      </c>
      <c r="O4781" s="19" t="s">
        <v>10771</v>
      </c>
      <c r="P4781" s="20"/>
      <c r="R4781" s="19">
        <v>0</v>
      </c>
      <c r="S4781" s="19" t="str">
        <f>IF(COUNTIF($B$2:B4781,B4781)&gt;1,"重複","")</f>
        <v/>
      </c>
      <c r="T4781" s="19" t="s">
        <v>12418</v>
      </c>
    </row>
    <row r="4782" spans="1:20" s="19" customFormat="1" hidden="1">
      <c r="A4782" s="19">
        <v>720130200</v>
      </c>
      <c r="B4782" s="19">
        <v>20140325</v>
      </c>
      <c r="C4782" s="19" t="s">
        <v>3355</v>
      </c>
      <c r="D4782" s="19" t="s">
        <v>3356</v>
      </c>
      <c r="E4782" s="20">
        <v>41700</v>
      </c>
      <c r="F4782" s="20">
        <v>41729</v>
      </c>
      <c r="G4782" s="19" t="s">
        <v>75</v>
      </c>
      <c r="H4782" s="19" t="s">
        <v>76</v>
      </c>
      <c r="I4782" s="19" t="s">
        <v>1147</v>
      </c>
      <c r="O4782" s="19" t="s">
        <v>10776</v>
      </c>
      <c r="P4782" s="20">
        <v>41700</v>
      </c>
      <c r="Q4782" s="19" t="s">
        <v>29</v>
      </c>
      <c r="R4782" s="19">
        <v>6600</v>
      </c>
      <c r="S4782" s="19" t="str">
        <f>IF(COUNTIF($B$2:B4782,B4782)&gt;1,"重複","")</f>
        <v/>
      </c>
      <c r="T4782" s="19" t="s">
        <v>11124</v>
      </c>
    </row>
    <row r="4783" spans="1:20" s="19" customFormat="1" hidden="1">
      <c r="A4783" s="19">
        <v>720130201</v>
      </c>
      <c r="B4783" s="19">
        <v>20140343</v>
      </c>
      <c r="C4783" s="19" t="s">
        <v>2985</v>
      </c>
      <c r="D4783" s="19" t="s">
        <v>2986</v>
      </c>
      <c r="E4783" s="20">
        <v>41671</v>
      </c>
      <c r="F4783" s="20">
        <v>41729</v>
      </c>
      <c r="G4783" s="19" t="s">
        <v>75</v>
      </c>
      <c r="H4783" s="19" t="s">
        <v>43</v>
      </c>
      <c r="I4783" s="19" t="s">
        <v>2987</v>
      </c>
      <c r="O4783" s="19" t="s">
        <v>10771</v>
      </c>
      <c r="P4783" s="20">
        <v>42020</v>
      </c>
      <c r="Q4783" s="19" t="s">
        <v>29</v>
      </c>
      <c r="R4783" s="19">
        <v>6600</v>
      </c>
      <c r="S4783" s="19" t="str">
        <f>IF(COUNTIF($B$2:B4783,B4783)&gt;1,"重複","")</f>
        <v/>
      </c>
      <c r="T4783" s="19" t="s">
        <v>11124</v>
      </c>
    </row>
    <row r="4784" spans="1:20" s="19" customFormat="1" hidden="1">
      <c r="A4784" s="19">
        <v>720130202</v>
      </c>
      <c r="B4784" s="19">
        <v>20140380</v>
      </c>
      <c r="C4784" s="19" t="s">
        <v>3386</v>
      </c>
      <c r="D4784" s="19" t="s">
        <v>3387</v>
      </c>
      <c r="E4784" s="20">
        <v>41670</v>
      </c>
      <c r="F4784" s="20">
        <v>41729</v>
      </c>
      <c r="G4784" s="19" t="s">
        <v>75</v>
      </c>
      <c r="H4784" s="19" t="s">
        <v>43</v>
      </c>
      <c r="I4784" s="19" t="s">
        <v>3388</v>
      </c>
      <c r="O4784" s="19" t="s">
        <v>10771</v>
      </c>
      <c r="P4784" s="20">
        <v>41670</v>
      </c>
      <c r="Q4784" s="19" t="s">
        <v>29</v>
      </c>
      <c r="R4784" s="19">
        <v>5230</v>
      </c>
      <c r="S4784" s="19" t="str">
        <f>IF(COUNTIF($B$2:B4784,B4784)&gt;1,"重複","")</f>
        <v/>
      </c>
      <c r="T4784" s="19" t="s">
        <v>11124</v>
      </c>
    </row>
    <row r="4785" spans="1:20" s="19" customFormat="1" hidden="1">
      <c r="A4785" s="19">
        <v>720130203</v>
      </c>
      <c r="B4785" s="19">
        <v>20140469</v>
      </c>
      <c r="C4785" s="19" t="s">
        <v>3364</v>
      </c>
      <c r="D4785" s="19" t="s">
        <v>3365</v>
      </c>
      <c r="E4785" s="20">
        <v>41687</v>
      </c>
      <c r="F4785" s="20">
        <v>41729</v>
      </c>
      <c r="G4785" s="19" t="s">
        <v>75</v>
      </c>
      <c r="H4785" s="19" t="s">
        <v>43</v>
      </c>
      <c r="I4785" s="19" t="s">
        <v>1489</v>
      </c>
      <c r="O4785" s="19" t="s">
        <v>10771</v>
      </c>
      <c r="P4785" s="20">
        <v>41687</v>
      </c>
      <c r="Q4785" s="19" t="s">
        <v>29</v>
      </c>
      <c r="R4785" s="19">
        <v>4190</v>
      </c>
      <c r="S4785" s="19" t="str">
        <f>IF(COUNTIF($B$2:B4785,B4785)&gt;1,"重複","")</f>
        <v/>
      </c>
      <c r="T4785" s="19" t="s">
        <v>11124</v>
      </c>
    </row>
    <row r="4786" spans="1:20" s="19" customFormat="1" hidden="1">
      <c r="A4786" s="19">
        <v>720130204</v>
      </c>
      <c r="B4786" s="19">
        <v>20140478</v>
      </c>
      <c r="C4786" s="19" t="s">
        <v>2784</v>
      </c>
      <c r="D4786" s="19" t="s">
        <v>2785</v>
      </c>
      <c r="E4786" s="20">
        <v>41687</v>
      </c>
      <c r="F4786" s="20">
        <v>41729</v>
      </c>
      <c r="G4786" s="19" t="s">
        <v>75</v>
      </c>
      <c r="H4786" s="19" t="s">
        <v>43</v>
      </c>
      <c r="I4786" s="19" t="s">
        <v>1489</v>
      </c>
      <c r="O4786" s="19" t="s">
        <v>10771</v>
      </c>
      <c r="P4786" s="20">
        <v>44531</v>
      </c>
      <c r="Q4786" s="19" t="s">
        <v>29</v>
      </c>
      <c r="R4786" s="19">
        <v>5230</v>
      </c>
      <c r="S4786" s="19" t="str">
        <f>IF(COUNTIF($B$2:B4786,B4786)&gt;1,"重複","")</f>
        <v/>
      </c>
      <c r="T4786" s="19" t="s">
        <v>11124</v>
      </c>
    </row>
    <row r="4787" spans="1:20" s="19" customFormat="1" hidden="1">
      <c r="A4787" s="19">
        <v>720130205</v>
      </c>
      <c r="B4787" s="19">
        <v>20140636</v>
      </c>
      <c r="C4787" s="19" t="s">
        <v>3362</v>
      </c>
      <c r="D4787" s="19" t="s">
        <v>3363</v>
      </c>
      <c r="E4787" s="20">
        <v>41689</v>
      </c>
      <c r="F4787" s="20">
        <v>41729</v>
      </c>
      <c r="G4787" s="19" t="s">
        <v>75</v>
      </c>
      <c r="H4787" s="19" t="s">
        <v>43</v>
      </c>
      <c r="I4787" s="19" t="s">
        <v>1580</v>
      </c>
      <c r="O4787" s="19" t="s">
        <v>10771</v>
      </c>
      <c r="P4787" s="20">
        <v>41689</v>
      </c>
      <c r="Q4787" s="19" t="s">
        <v>29</v>
      </c>
      <c r="R4787" s="19">
        <v>5230</v>
      </c>
      <c r="S4787" s="19" t="str">
        <f>IF(COUNTIF($B$2:B4787,B4787)&gt;1,"重複","")</f>
        <v/>
      </c>
      <c r="T4787" s="19" t="s">
        <v>11124</v>
      </c>
    </row>
    <row r="4788" spans="1:20" s="19" customFormat="1" hidden="1">
      <c r="A4788" s="19">
        <v>720130205</v>
      </c>
      <c r="B4788" s="19">
        <v>20140487</v>
      </c>
      <c r="C4788" s="19" t="s">
        <v>2526</v>
      </c>
      <c r="D4788" s="19" t="s">
        <v>2527</v>
      </c>
      <c r="E4788" s="20">
        <v>41687</v>
      </c>
      <c r="F4788" s="20">
        <v>41729</v>
      </c>
      <c r="G4788" s="19" t="s">
        <v>75</v>
      </c>
      <c r="H4788" s="19" t="s">
        <v>43</v>
      </c>
      <c r="I4788" s="19" t="s">
        <v>1580</v>
      </c>
      <c r="O4788" s="19" t="s">
        <v>10771</v>
      </c>
      <c r="P4788" s="20">
        <v>42424</v>
      </c>
      <c r="Q4788" s="19" t="s">
        <v>29</v>
      </c>
      <c r="R4788" s="19">
        <v>6230</v>
      </c>
      <c r="S4788" s="19" t="str">
        <f>IF(COUNTIF($B$2:B4788,B4788)&gt;1,"重複","")</f>
        <v/>
      </c>
      <c r="T4788" s="19" t="s">
        <v>11124</v>
      </c>
    </row>
    <row r="4789" spans="1:20" s="19" customFormat="1" hidden="1">
      <c r="A4789" s="19">
        <v>720130206</v>
      </c>
      <c r="B4789" s="19">
        <v>20142326</v>
      </c>
      <c r="C4789" s="19" t="s">
        <v>1425</v>
      </c>
      <c r="D4789" s="19" t="s">
        <v>1426</v>
      </c>
      <c r="E4789" s="20">
        <v>41661</v>
      </c>
      <c r="F4789" s="20">
        <v>41729</v>
      </c>
      <c r="G4789" s="19" t="s">
        <v>75</v>
      </c>
      <c r="H4789" s="19" t="s">
        <v>43</v>
      </c>
      <c r="I4789" s="19" t="s">
        <v>1406</v>
      </c>
      <c r="O4789" s="19" t="s">
        <v>10771</v>
      </c>
      <c r="P4789" s="20">
        <v>42278</v>
      </c>
      <c r="Q4789" s="19" t="s">
        <v>29</v>
      </c>
      <c r="R4789" s="19">
        <v>6600</v>
      </c>
      <c r="S4789" s="19" t="str">
        <f>IF(COUNTIF($B$2:B4789,B4789)&gt;1,"重複","")</f>
        <v/>
      </c>
      <c r="T4789" s="19" t="s">
        <v>11124</v>
      </c>
    </row>
    <row r="4790" spans="1:20" s="19" customFormat="1" hidden="1">
      <c r="A4790" s="19">
        <v>720140001</v>
      </c>
      <c r="B4790" s="19">
        <v>20140496</v>
      </c>
      <c r="C4790" s="19" t="s">
        <v>14091</v>
      </c>
      <c r="D4790" s="19" t="s">
        <v>14092</v>
      </c>
      <c r="E4790" s="20">
        <v>41740</v>
      </c>
      <c r="F4790" s="20">
        <v>42094</v>
      </c>
      <c r="G4790" s="19" t="s">
        <v>12416</v>
      </c>
      <c r="H4790" s="19" t="s">
        <v>76</v>
      </c>
      <c r="I4790" s="19" t="s">
        <v>442</v>
      </c>
      <c r="O4790" s="19" t="s">
        <v>10776</v>
      </c>
      <c r="P4790" s="20"/>
      <c r="R4790" s="19">
        <v>0</v>
      </c>
      <c r="S4790" s="19" t="str">
        <f>IF(COUNTIF($B$2:B4790,B4790)&gt;1,"重複","")</f>
        <v/>
      </c>
      <c r="T4790" s="19" t="s">
        <v>12418</v>
      </c>
    </row>
    <row r="4791" spans="1:20" s="19" customFormat="1" hidden="1">
      <c r="A4791" s="19">
        <v>720140002</v>
      </c>
      <c r="B4791" s="19">
        <v>20140501</v>
      </c>
      <c r="C4791" s="19" t="s">
        <v>1056</v>
      </c>
      <c r="D4791" s="19" t="s">
        <v>1057</v>
      </c>
      <c r="E4791" s="20">
        <v>41740</v>
      </c>
      <c r="F4791" s="20">
        <v>42094</v>
      </c>
      <c r="G4791" s="19" t="s">
        <v>75</v>
      </c>
      <c r="H4791" s="19" t="s">
        <v>76</v>
      </c>
      <c r="I4791" s="19" t="s">
        <v>3621</v>
      </c>
      <c r="O4791" s="19" t="s">
        <v>10776</v>
      </c>
      <c r="P4791" s="20">
        <v>41740</v>
      </c>
      <c r="Q4791" s="19" t="s">
        <v>29</v>
      </c>
      <c r="R4791" s="19">
        <v>5730</v>
      </c>
      <c r="S4791" s="19" t="str">
        <f>IF(COUNTIF($B$2:B4791,B4791)&gt;1,"重複","")</f>
        <v/>
      </c>
      <c r="T4791" s="19" t="s">
        <v>11124</v>
      </c>
    </row>
    <row r="4792" spans="1:20" s="22" customFormat="1" hidden="1">
      <c r="A4792" s="22">
        <v>720140003</v>
      </c>
      <c r="B4792" s="22">
        <v>20140511</v>
      </c>
      <c r="C4792" s="22" t="s">
        <v>1059</v>
      </c>
      <c r="D4792" s="22" t="s">
        <v>1060</v>
      </c>
      <c r="E4792" s="23">
        <v>44652</v>
      </c>
      <c r="F4792" s="23">
        <v>45016</v>
      </c>
      <c r="G4792" s="22" t="s">
        <v>75</v>
      </c>
      <c r="H4792" s="22" t="s">
        <v>76</v>
      </c>
      <c r="I4792" s="22" t="s">
        <v>10630</v>
      </c>
      <c r="O4792" s="22" t="s">
        <v>10776</v>
      </c>
      <c r="P4792" s="24">
        <v>41740</v>
      </c>
      <c r="Q4792" s="22" t="s">
        <v>29</v>
      </c>
      <c r="R4792" s="22">
        <v>5730</v>
      </c>
      <c r="S4792" s="22" t="str">
        <f>IF(COUNTIF($B$2:B4792,B4792)&gt;1,"重複","")</f>
        <v/>
      </c>
      <c r="T4792" s="22" t="s">
        <v>10765</v>
      </c>
    </row>
    <row r="4793" spans="1:20" s="22" customFormat="1" hidden="1">
      <c r="A4793" s="22">
        <v>720140004</v>
      </c>
      <c r="B4793" s="22">
        <v>20140520</v>
      </c>
      <c r="C4793" s="22" t="s">
        <v>1061</v>
      </c>
      <c r="D4793" s="22" t="s">
        <v>1062</v>
      </c>
      <c r="E4793" s="23">
        <v>44652</v>
      </c>
      <c r="F4793" s="23">
        <v>45016</v>
      </c>
      <c r="G4793" s="22" t="s">
        <v>75</v>
      </c>
      <c r="H4793" s="22" t="s">
        <v>76</v>
      </c>
      <c r="I4793" s="22" t="s">
        <v>769</v>
      </c>
      <c r="O4793" s="22" t="s">
        <v>10776</v>
      </c>
      <c r="P4793" s="24">
        <v>41740</v>
      </c>
      <c r="Q4793" s="22" t="s">
        <v>29</v>
      </c>
      <c r="R4793" s="22">
        <v>5230</v>
      </c>
      <c r="S4793" s="22" t="str">
        <f>IF(COUNTIF($B$2:B4793,B4793)&gt;1,"重複","")</f>
        <v/>
      </c>
      <c r="T4793" s="22" t="s">
        <v>10765</v>
      </c>
    </row>
    <row r="4794" spans="1:20" s="19" customFormat="1" hidden="1">
      <c r="A4794" s="19">
        <v>720140005</v>
      </c>
      <c r="B4794" s="19">
        <v>20140539</v>
      </c>
      <c r="C4794" s="19" t="s">
        <v>2902</v>
      </c>
      <c r="D4794" s="19" t="s">
        <v>2903</v>
      </c>
      <c r="E4794" s="20">
        <v>41740</v>
      </c>
      <c r="F4794" s="20">
        <v>42094</v>
      </c>
      <c r="G4794" s="19" t="s">
        <v>75</v>
      </c>
      <c r="H4794" s="19" t="s">
        <v>76</v>
      </c>
      <c r="I4794" s="19" t="s">
        <v>2904</v>
      </c>
      <c r="J4794" s="19" t="s">
        <v>2904</v>
      </c>
      <c r="O4794" s="19" t="s">
        <v>10776</v>
      </c>
      <c r="P4794" s="20">
        <v>41740</v>
      </c>
      <c r="Q4794" s="19" t="s">
        <v>29</v>
      </c>
      <c r="R4794" s="19">
        <v>4740</v>
      </c>
      <c r="S4794" s="19" t="str">
        <f>IF(COUNTIF($B$2:B4794,B4794)&gt;1,"重複","")</f>
        <v/>
      </c>
      <c r="T4794" s="19" t="s">
        <v>11124</v>
      </c>
    </row>
    <row r="4795" spans="1:20" s="19" customFormat="1" hidden="1">
      <c r="A4795" s="19">
        <v>720140006</v>
      </c>
      <c r="B4795" s="19">
        <v>20140548</v>
      </c>
      <c r="C4795" s="19" t="s">
        <v>3297</v>
      </c>
      <c r="D4795" s="19" t="s">
        <v>3298</v>
      </c>
      <c r="E4795" s="20">
        <v>41740</v>
      </c>
      <c r="F4795" s="20">
        <v>42094</v>
      </c>
      <c r="G4795" s="19" t="s">
        <v>75</v>
      </c>
      <c r="H4795" s="19" t="s">
        <v>76</v>
      </c>
      <c r="I4795" s="19" t="s">
        <v>2456</v>
      </c>
      <c r="J4795" s="19" t="s">
        <v>2457</v>
      </c>
      <c r="O4795" s="19" t="s">
        <v>10776</v>
      </c>
      <c r="P4795" s="20">
        <v>41740</v>
      </c>
      <c r="Q4795" s="19" t="s">
        <v>29</v>
      </c>
      <c r="R4795" s="19">
        <v>6230</v>
      </c>
      <c r="S4795" s="19" t="str">
        <f>IF(COUNTIF($B$2:B4795,B4795)&gt;1,"重複","")</f>
        <v/>
      </c>
      <c r="T4795" s="19" t="s">
        <v>11124</v>
      </c>
    </row>
    <row r="4796" spans="1:20" s="19" customFormat="1" hidden="1">
      <c r="A4796" s="19">
        <v>720140007</v>
      </c>
      <c r="B4796" s="19">
        <v>20140557</v>
      </c>
      <c r="C4796" s="19" t="s">
        <v>10448</v>
      </c>
      <c r="D4796" s="19" t="s">
        <v>10449</v>
      </c>
      <c r="E4796" s="20"/>
      <c r="F4796" s="20"/>
      <c r="G4796" s="19" t="s">
        <v>75</v>
      </c>
      <c r="H4796" s="19" t="s">
        <v>33</v>
      </c>
      <c r="O4796" s="19" t="s">
        <v>10770</v>
      </c>
      <c r="P4796" s="20"/>
      <c r="S4796" s="19" t="str">
        <f>IF(COUNTIF($B$2:B4796,B4796)&gt;1,"重複","")</f>
        <v/>
      </c>
      <c r="T4796" s="19" t="s">
        <v>11124</v>
      </c>
    </row>
    <row r="4797" spans="1:20" s="19" customFormat="1" hidden="1">
      <c r="A4797" s="19">
        <v>720140008</v>
      </c>
      <c r="B4797" s="19">
        <v>20140566</v>
      </c>
      <c r="C4797" s="19" t="s">
        <v>2905</v>
      </c>
      <c r="D4797" s="19" t="s">
        <v>2906</v>
      </c>
      <c r="E4797" s="20">
        <v>41740</v>
      </c>
      <c r="F4797" s="20">
        <v>42094</v>
      </c>
      <c r="G4797" s="19" t="s">
        <v>75</v>
      </c>
      <c r="H4797" s="19" t="s">
        <v>33</v>
      </c>
      <c r="I4797" s="19" t="s">
        <v>2907</v>
      </c>
      <c r="J4797" s="19" t="s">
        <v>2429</v>
      </c>
      <c r="O4797" s="19" t="s">
        <v>10770</v>
      </c>
      <c r="P4797" s="20">
        <v>41730</v>
      </c>
      <c r="Q4797" s="19" t="s">
        <v>29</v>
      </c>
      <c r="R4797" s="19">
        <v>4740</v>
      </c>
      <c r="S4797" s="19" t="str">
        <f>IF(COUNTIF($B$2:B4797,B4797)&gt;1,"重複","")</f>
        <v/>
      </c>
      <c r="T4797" s="19" t="s">
        <v>11124</v>
      </c>
    </row>
    <row r="4798" spans="1:20" s="19" customFormat="1" hidden="1">
      <c r="A4798" s="19">
        <v>720140009</v>
      </c>
      <c r="B4798" s="19">
        <v>20148295</v>
      </c>
      <c r="C4798" s="19" t="s">
        <v>2908</v>
      </c>
      <c r="D4798" s="19" t="s">
        <v>2909</v>
      </c>
      <c r="E4798" s="20">
        <v>42104</v>
      </c>
      <c r="F4798" s="20">
        <v>42460</v>
      </c>
      <c r="G4798" s="19" t="s">
        <v>75</v>
      </c>
      <c r="H4798" s="19" t="s">
        <v>2660</v>
      </c>
      <c r="I4798" s="19" t="s">
        <v>282</v>
      </c>
      <c r="O4798" s="19" t="s">
        <v>10769</v>
      </c>
      <c r="P4798" s="20">
        <v>41426</v>
      </c>
      <c r="Q4798" s="19" t="s">
        <v>29</v>
      </c>
      <c r="R4798" s="19">
        <v>4740</v>
      </c>
      <c r="S4798" s="19" t="str">
        <f>IF(COUNTIF($B$2:B4798,B4798)&gt;1,"重複","")</f>
        <v/>
      </c>
      <c r="T4798" s="19" t="s">
        <v>11124</v>
      </c>
    </row>
    <row r="4799" spans="1:20" s="19" customFormat="1" hidden="1">
      <c r="A4799" s="19">
        <v>720140009</v>
      </c>
      <c r="B4799" s="19">
        <v>20140575</v>
      </c>
      <c r="C4799" s="19" t="s">
        <v>2908</v>
      </c>
      <c r="D4799" s="19" t="s">
        <v>2909</v>
      </c>
      <c r="E4799" s="20">
        <v>41740</v>
      </c>
      <c r="F4799" s="20">
        <v>42094</v>
      </c>
      <c r="G4799" s="19" t="s">
        <v>75</v>
      </c>
      <c r="H4799" s="19" t="s">
        <v>33</v>
      </c>
      <c r="I4799" s="19" t="s">
        <v>2907</v>
      </c>
      <c r="J4799" s="19" t="s">
        <v>2429</v>
      </c>
      <c r="O4799" s="19" t="s">
        <v>10770</v>
      </c>
      <c r="P4799" s="20">
        <v>41426</v>
      </c>
      <c r="Q4799" s="19" t="s">
        <v>29</v>
      </c>
      <c r="R4799" s="19">
        <v>4740</v>
      </c>
      <c r="S4799" s="19" t="str">
        <f>IF(COUNTIF($B$2:B4799,B4799)&gt;1,"重複","")</f>
        <v/>
      </c>
      <c r="T4799" s="19" t="s">
        <v>11124</v>
      </c>
    </row>
    <row r="4800" spans="1:20" s="19" customFormat="1" hidden="1">
      <c r="A4800" s="19">
        <v>720140010</v>
      </c>
      <c r="B4800" s="19">
        <v>20140584</v>
      </c>
      <c r="C4800" s="19" t="s">
        <v>3299</v>
      </c>
      <c r="D4800" s="19" t="s">
        <v>3300</v>
      </c>
      <c r="E4800" s="20">
        <v>41740</v>
      </c>
      <c r="F4800" s="20">
        <v>42094</v>
      </c>
      <c r="G4800" s="19" t="s">
        <v>75</v>
      </c>
      <c r="H4800" s="19" t="s">
        <v>33</v>
      </c>
      <c r="I4800" s="19" t="s">
        <v>2907</v>
      </c>
      <c r="J4800" s="19" t="s">
        <v>2429</v>
      </c>
      <c r="O4800" s="19" t="s">
        <v>10770</v>
      </c>
      <c r="P4800" s="20">
        <v>41374</v>
      </c>
      <c r="Q4800" s="19" t="s">
        <v>29</v>
      </c>
      <c r="R4800" s="19">
        <v>4190</v>
      </c>
      <c r="S4800" s="19" t="str">
        <f>IF(COUNTIF($B$2:B4800,B4800)&gt;1,"重複","")</f>
        <v/>
      </c>
      <c r="T4800" s="19" t="s">
        <v>11124</v>
      </c>
    </row>
    <row r="4801" spans="1:20" s="19" customFormat="1" hidden="1">
      <c r="A4801" s="19">
        <v>720140010</v>
      </c>
      <c r="B4801" s="19">
        <v>20148301</v>
      </c>
      <c r="C4801" s="19" t="s">
        <v>3299</v>
      </c>
      <c r="D4801" s="19" t="s">
        <v>3300</v>
      </c>
      <c r="E4801" s="20"/>
      <c r="F4801" s="20"/>
      <c r="G4801" s="19" t="s">
        <v>75</v>
      </c>
      <c r="H4801" s="19" t="s">
        <v>2660</v>
      </c>
      <c r="O4801" s="19" t="s">
        <v>10769</v>
      </c>
      <c r="P4801" s="20"/>
      <c r="S4801" s="19" t="str">
        <f>IF(COUNTIF($B$2:B4801,B4801)&gt;1,"重複","")</f>
        <v/>
      </c>
      <c r="T4801" s="19" t="s">
        <v>11124</v>
      </c>
    </row>
    <row r="4802" spans="1:20" s="19" customFormat="1" hidden="1">
      <c r="A4802" s="19">
        <v>720140011</v>
      </c>
      <c r="B4802" s="19">
        <v>20140593</v>
      </c>
      <c r="C4802" s="19" t="s">
        <v>1950</v>
      </c>
      <c r="D4802" s="19" t="s">
        <v>1951</v>
      </c>
      <c r="E4802" s="20">
        <v>41740</v>
      </c>
      <c r="F4802" s="20">
        <v>42094</v>
      </c>
      <c r="G4802" s="19" t="s">
        <v>75</v>
      </c>
      <c r="H4802" s="19" t="s">
        <v>33</v>
      </c>
      <c r="I4802" s="19" t="s">
        <v>2907</v>
      </c>
      <c r="O4802" s="19" t="s">
        <v>10770</v>
      </c>
      <c r="P4802" s="20">
        <v>41426</v>
      </c>
      <c r="Q4802" s="19" t="s">
        <v>29</v>
      </c>
      <c r="R4802" s="19">
        <v>4740</v>
      </c>
      <c r="S4802" s="19" t="str">
        <f>IF(COUNTIF($B$2:B4802,B4802)&gt;1,"重複","")</f>
        <v/>
      </c>
      <c r="T4802" s="19" t="s">
        <v>11124</v>
      </c>
    </row>
    <row r="4803" spans="1:20" s="19" customFormat="1" hidden="1">
      <c r="A4803" s="19">
        <v>720140012</v>
      </c>
      <c r="B4803" s="19">
        <v>20140618</v>
      </c>
      <c r="C4803" s="19" t="s">
        <v>3301</v>
      </c>
      <c r="D4803" s="19" t="s">
        <v>3302</v>
      </c>
      <c r="E4803" s="20">
        <v>41740</v>
      </c>
      <c r="F4803" s="20">
        <v>42094</v>
      </c>
      <c r="G4803" s="19" t="s">
        <v>75</v>
      </c>
      <c r="H4803" s="19" t="s">
        <v>1545</v>
      </c>
      <c r="I4803" s="19" t="s">
        <v>3303</v>
      </c>
      <c r="J4803" s="19" t="s">
        <v>3303</v>
      </c>
      <c r="O4803" s="19" t="s">
        <v>10772</v>
      </c>
      <c r="P4803" s="20">
        <v>41740</v>
      </c>
      <c r="Q4803" s="19" t="s">
        <v>29</v>
      </c>
      <c r="R4803" s="19">
        <v>5230</v>
      </c>
      <c r="S4803" s="19" t="str">
        <f>IF(COUNTIF($B$2:B4803,B4803)&gt;1,"重複","")</f>
        <v/>
      </c>
      <c r="T4803" s="19" t="s">
        <v>11124</v>
      </c>
    </row>
    <row r="4804" spans="1:20" s="19" customFormat="1" hidden="1">
      <c r="A4804" s="19">
        <v>720140013</v>
      </c>
      <c r="B4804" s="19">
        <v>20140627</v>
      </c>
      <c r="C4804" s="19" t="s">
        <v>14093</v>
      </c>
      <c r="D4804" s="19" t="s">
        <v>14094</v>
      </c>
      <c r="E4804" s="20">
        <v>41740</v>
      </c>
      <c r="F4804" s="20">
        <v>42094</v>
      </c>
      <c r="G4804" s="19" t="s">
        <v>12416</v>
      </c>
      <c r="H4804" s="19" t="s">
        <v>28</v>
      </c>
      <c r="I4804" s="19" t="s">
        <v>4591</v>
      </c>
      <c r="J4804" s="19" t="s">
        <v>14095</v>
      </c>
      <c r="O4804" s="19" t="s">
        <v>10787</v>
      </c>
      <c r="P4804" s="20">
        <v>41740</v>
      </c>
      <c r="Q4804" s="19" t="s">
        <v>29</v>
      </c>
      <c r="R4804" s="19">
        <v>6230</v>
      </c>
      <c r="S4804" s="19" t="str">
        <f>IF(COUNTIF($B$2:B4804,B4804)&gt;1,"重複","")</f>
        <v/>
      </c>
      <c r="T4804" s="19" t="s">
        <v>12418</v>
      </c>
    </row>
    <row r="4805" spans="1:20" s="19" customFormat="1" hidden="1">
      <c r="A4805" s="19">
        <v>720140014</v>
      </c>
      <c r="B4805" s="19">
        <v>20140654</v>
      </c>
      <c r="C4805" s="19" t="s">
        <v>3304</v>
      </c>
      <c r="D4805" s="19" t="s">
        <v>3305</v>
      </c>
      <c r="E4805" s="20">
        <v>41740</v>
      </c>
      <c r="F4805" s="20">
        <v>42094</v>
      </c>
      <c r="G4805" s="19" t="s">
        <v>75</v>
      </c>
      <c r="H4805" s="19" t="s">
        <v>33</v>
      </c>
      <c r="I4805" s="19" t="s">
        <v>3306</v>
      </c>
      <c r="J4805" s="19" t="s">
        <v>3307</v>
      </c>
      <c r="O4805" s="19" t="s">
        <v>10770</v>
      </c>
      <c r="P4805" s="20">
        <v>41740</v>
      </c>
      <c r="Q4805" s="19" t="s">
        <v>29</v>
      </c>
      <c r="R4805" s="19">
        <v>6600</v>
      </c>
      <c r="S4805" s="19" t="str">
        <f>IF(COUNTIF($B$2:B4805,B4805)&gt;1,"重複","")</f>
        <v/>
      </c>
      <c r="T4805" s="19" t="s">
        <v>11124</v>
      </c>
    </row>
    <row r="4806" spans="1:20" s="22" customFormat="1" hidden="1">
      <c r="A4806" s="22">
        <v>720140015</v>
      </c>
      <c r="B4806" s="22">
        <v>20140672</v>
      </c>
      <c r="C4806" s="22" t="s">
        <v>1067</v>
      </c>
      <c r="D4806" s="22" t="s">
        <v>1068</v>
      </c>
      <c r="E4806" s="23">
        <v>44662</v>
      </c>
      <c r="F4806" s="23">
        <v>45016</v>
      </c>
      <c r="G4806" s="22" t="s">
        <v>75</v>
      </c>
      <c r="H4806" s="22" t="s">
        <v>74</v>
      </c>
      <c r="I4806" s="22" t="s">
        <v>10975</v>
      </c>
      <c r="O4806" s="22" t="s">
        <v>10819</v>
      </c>
      <c r="P4806" s="24">
        <v>41740</v>
      </c>
      <c r="Q4806" s="22" t="s">
        <v>29</v>
      </c>
      <c r="R4806" s="22">
        <v>6230</v>
      </c>
      <c r="S4806" s="22" t="str">
        <f>IF(COUNTIF($B$2:B4806,B4806)&gt;1,"重複","")</f>
        <v/>
      </c>
      <c r="T4806" s="22" t="s">
        <v>10765</v>
      </c>
    </row>
    <row r="4807" spans="1:20" s="19" customFormat="1" hidden="1">
      <c r="A4807" s="19">
        <v>720140016</v>
      </c>
      <c r="B4807" s="19">
        <v>20141599</v>
      </c>
      <c r="C4807" s="19" t="s">
        <v>3332</v>
      </c>
      <c r="D4807" s="19" t="s">
        <v>3333</v>
      </c>
      <c r="E4807" s="20">
        <v>41736</v>
      </c>
      <c r="F4807" s="20">
        <v>42094</v>
      </c>
      <c r="G4807" s="19" t="s">
        <v>75</v>
      </c>
      <c r="H4807" s="19" t="s">
        <v>104</v>
      </c>
      <c r="I4807" s="19" t="s">
        <v>3334</v>
      </c>
      <c r="O4807" s="19" t="s">
        <v>10805</v>
      </c>
      <c r="P4807" s="20">
        <v>41736</v>
      </c>
      <c r="Q4807" s="19" t="s">
        <v>29</v>
      </c>
      <c r="R4807" s="19">
        <v>2380</v>
      </c>
      <c r="S4807" s="19" t="str">
        <f>IF(COUNTIF($B$2:B4807,B4807)&gt;1,"重複","")</f>
        <v/>
      </c>
      <c r="T4807" s="19" t="s">
        <v>11124</v>
      </c>
    </row>
    <row r="4808" spans="1:20" s="19" customFormat="1" hidden="1">
      <c r="A4808" s="19">
        <v>720140017</v>
      </c>
      <c r="B4808" s="19">
        <v>20141604</v>
      </c>
      <c r="C4808" s="19" t="s">
        <v>3335</v>
      </c>
      <c r="D4808" s="19" t="s">
        <v>3336</v>
      </c>
      <c r="E4808" s="20">
        <v>41736</v>
      </c>
      <c r="F4808" s="20">
        <v>42094</v>
      </c>
      <c r="G4808" s="19" t="s">
        <v>75</v>
      </c>
      <c r="H4808" s="19" t="s">
        <v>104</v>
      </c>
      <c r="I4808" s="19" t="s">
        <v>3337</v>
      </c>
      <c r="O4808" s="19" t="s">
        <v>10805</v>
      </c>
      <c r="P4808" s="20">
        <v>41736</v>
      </c>
      <c r="Q4808" s="19" t="s">
        <v>29</v>
      </c>
      <c r="R4808" s="19">
        <v>2380</v>
      </c>
      <c r="S4808" s="19" t="str">
        <f>IF(COUNTIF($B$2:B4808,B4808)&gt;1,"重複","")</f>
        <v/>
      </c>
      <c r="T4808" s="19" t="s">
        <v>11124</v>
      </c>
    </row>
    <row r="4809" spans="1:20" s="19" customFormat="1" hidden="1">
      <c r="A4809" s="19">
        <v>720140018</v>
      </c>
      <c r="B4809" s="19">
        <v>20141613</v>
      </c>
      <c r="C4809" s="19" t="s">
        <v>2921</v>
      </c>
      <c r="D4809" s="19" t="s">
        <v>2922</v>
      </c>
      <c r="E4809" s="20">
        <v>41736</v>
      </c>
      <c r="F4809" s="20">
        <v>42094</v>
      </c>
      <c r="G4809" s="19" t="s">
        <v>75</v>
      </c>
      <c r="H4809" s="19" t="s">
        <v>104</v>
      </c>
      <c r="I4809" s="19" t="s">
        <v>2923</v>
      </c>
      <c r="O4809" s="19" t="s">
        <v>10805</v>
      </c>
      <c r="P4809" s="20">
        <v>41736</v>
      </c>
      <c r="Q4809" s="19" t="s">
        <v>29</v>
      </c>
      <c r="R4809" s="19">
        <v>2380</v>
      </c>
      <c r="S4809" s="19" t="str">
        <f>IF(COUNTIF($B$2:B4809,B4809)&gt;1,"重複","")</f>
        <v/>
      </c>
      <c r="T4809" s="19" t="s">
        <v>11124</v>
      </c>
    </row>
    <row r="4810" spans="1:20" s="19" customFormat="1" hidden="1">
      <c r="A4810" s="19">
        <v>720140019</v>
      </c>
      <c r="B4810" s="19">
        <v>20141622</v>
      </c>
      <c r="C4810" s="19" t="s">
        <v>3338</v>
      </c>
      <c r="D4810" s="19" t="s">
        <v>3339</v>
      </c>
      <c r="E4810" s="20">
        <v>41736</v>
      </c>
      <c r="F4810" s="20">
        <v>42094</v>
      </c>
      <c r="G4810" s="19" t="s">
        <v>75</v>
      </c>
      <c r="H4810" s="19" t="s">
        <v>104</v>
      </c>
      <c r="I4810" s="19" t="s">
        <v>994</v>
      </c>
      <c r="O4810" s="19" t="s">
        <v>10805</v>
      </c>
      <c r="P4810" s="20">
        <v>41736</v>
      </c>
      <c r="Q4810" s="19" t="s">
        <v>29</v>
      </c>
      <c r="R4810" s="19">
        <v>3500</v>
      </c>
      <c r="S4810" s="19" t="str">
        <f>IF(COUNTIF($B$2:B4810,B4810)&gt;1,"重複","")</f>
        <v/>
      </c>
      <c r="T4810" s="19" t="s">
        <v>11124</v>
      </c>
    </row>
    <row r="4811" spans="1:20" s="19" customFormat="1" hidden="1">
      <c r="A4811" s="19">
        <v>720140020</v>
      </c>
      <c r="B4811" s="19">
        <v>20170308</v>
      </c>
      <c r="C4811" s="19" t="s">
        <v>1737</v>
      </c>
      <c r="D4811" s="19" t="s">
        <v>1738</v>
      </c>
      <c r="E4811" s="20">
        <v>43010</v>
      </c>
      <c r="F4811" s="20">
        <v>43190</v>
      </c>
      <c r="G4811" s="19" t="s">
        <v>75</v>
      </c>
      <c r="H4811" s="19" t="s">
        <v>119</v>
      </c>
      <c r="I4811" s="19" t="s">
        <v>1739</v>
      </c>
      <c r="J4811" s="19" t="s">
        <v>1740</v>
      </c>
      <c r="O4811" s="19" t="s">
        <v>10792</v>
      </c>
      <c r="P4811" s="20">
        <v>43010</v>
      </c>
      <c r="Q4811" s="19" t="s">
        <v>29</v>
      </c>
      <c r="R4811" s="19">
        <v>4740</v>
      </c>
      <c r="S4811" s="19" t="str">
        <f>IF(COUNTIF($B$2:B4811,B4811)&gt;1,"重複","")</f>
        <v/>
      </c>
      <c r="T4811" s="19" t="s">
        <v>11124</v>
      </c>
    </row>
    <row r="4812" spans="1:20" s="19" customFormat="1" hidden="1">
      <c r="A4812" s="19">
        <v>720140020</v>
      </c>
      <c r="B4812" s="19">
        <v>20141631</v>
      </c>
      <c r="C4812" s="19" t="s">
        <v>1737</v>
      </c>
      <c r="D4812" s="19" t="s">
        <v>1738</v>
      </c>
      <c r="E4812" s="20">
        <v>41740</v>
      </c>
      <c r="F4812" s="20">
        <v>42094</v>
      </c>
      <c r="G4812" s="19" t="s">
        <v>75</v>
      </c>
      <c r="H4812" s="19" t="s">
        <v>10781</v>
      </c>
      <c r="I4812" s="19" t="s">
        <v>1197</v>
      </c>
      <c r="J4812" s="19" t="s">
        <v>1140</v>
      </c>
      <c r="O4812" s="19" t="s">
        <v>10782</v>
      </c>
      <c r="P4812" s="20">
        <v>43010</v>
      </c>
      <c r="Q4812" s="19" t="s">
        <v>29</v>
      </c>
      <c r="R4812" s="19">
        <v>4190</v>
      </c>
      <c r="S4812" s="19" t="str">
        <f>IF(COUNTIF($B$2:B4812,B4812)&gt;1,"重複","")</f>
        <v/>
      </c>
      <c r="T4812" s="19" t="s">
        <v>11124</v>
      </c>
    </row>
    <row r="4813" spans="1:20" s="19" customFormat="1" hidden="1">
      <c r="A4813" s="19">
        <v>720140021</v>
      </c>
      <c r="B4813" s="19">
        <v>20141757</v>
      </c>
      <c r="C4813" s="19" t="s">
        <v>3308</v>
      </c>
      <c r="D4813" s="19" t="s">
        <v>3309</v>
      </c>
      <c r="E4813" s="20">
        <v>41740</v>
      </c>
      <c r="F4813" s="20">
        <v>42094</v>
      </c>
      <c r="G4813" s="19" t="s">
        <v>75</v>
      </c>
      <c r="H4813" s="19" t="s">
        <v>94</v>
      </c>
      <c r="I4813" s="19" t="s">
        <v>3319</v>
      </c>
      <c r="J4813" s="19" t="s">
        <v>3320</v>
      </c>
      <c r="O4813" s="19" t="s">
        <v>10768</v>
      </c>
      <c r="P4813" s="20">
        <v>41740</v>
      </c>
      <c r="Q4813" s="19" t="s">
        <v>29</v>
      </c>
      <c r="R4813" s="19">
        <v>6230</v>
      </c>
      <c r="S4813" s="19" t="str">
        <f>IF(COUNTIF($B$2:B4813,B4813)&gt;1,"重複","")</f>
        <v/>
      </c>
      <c r="T4813" s="19" t="s">
        <v>11124</v>
      </c>
    </row>
    <row r="4814" spans="1:20" s="19" customFormat="1" hidden="1">
      <c r="A4814" s="19">
        <v>720140021</v>
      </c>
      <c r="B4814" s="19">
        <v>20141669</v>
      </c>
      <c r="C4814" s="19" t="s">
        <v>3308</v>
      </c>
      <c r="D4814" s="19" t="s">
        <v>3309</v>
      </c>
      <c r="E4814" s="20">
        <v>41740</v>
      </c>
      <c r="F4814" s="20">
        <v>42094</v>
      </c>
      <c r="G4814" s="19" t="s">
        <v>75</v>
      </c>
      <c r="H4814" s="19" t="s">
        <v>2660</v>
      </c>
      <c r="I4814" s="19" t="s">
        <v>3310</v>
      </c>
      <c r="O4814" s="19" t="s">
        <v>10769</v>
      </c>
      <c r="P4814" s="20">
        <v>41740</v>
      </c>
      <c r="Q4814" s="19" t="s">
        <v>29</v>
      </c>
      <c r="R4814" s="19">
        <v>6230</v>
      </c>
      <c r="S4814" s="19" t="str">
        <f>IF(COUNTIF($B$2:B4814,B4814)&gt;1,"重複","")</f>
        <v/>
      </c>
      <c r="T4814" s="19" t="s">
        <v>11124</v>
      </c>
    </row>
    <row r="4815" spans="1:20" s="19" customFormat="1" hidden="1">
      <c r="A4815" s="19">
        <v>720140022</v>
      </c>
      <c r="B4815" s="19">
        <v>20141678</v>
      </c>
      <c r="C4815" s="19" t="s">
        <v>14096</v>
      </c>
      <c r="D4815" s="19" t="s">
        <v>14097</v>
      </c>
      <c r="E4815" s="20">
        <v>41740</v>
      </c>
      <c r="F4815" s="20">
        <v>42094</v>
      </c>
      <c r="G4815" s="19" t="s">
        <v>12416</v>
      </c>
      <c r="H4815" s="19" t="s">
        <v>1545</v>
      </c>
      <c r="I4815" s="19" t="s">
        <v>11041</v>
      </c>
      <c r="O4815" s="19" t="s">
        <v>10772</v>
      </c>
      <c r="P4815" s="20"/>
      <c r="R4815" s="19">
        <v>0</v>
      </c>
      <c r="S4815" s="19" t="str">
        <f>IF(COUNTIF($B$2:B4815,B4815)&gt;1,"重複","")</f>
        <v/>
      </c>
      <c r="T4815" s="19" t="s">
        <v>12418</v>
      </c>
    </row>
    <row r="4816" spans="1:20" s="19" customFormat="1" hidden="1">
      <c r="A4816" s="19">
        <v>720140023</v>
      </c>
      <c r="B4816" s="19">
        <v>20141687</v>
      </c>
      <c r="C4816" s="19" t="s">
        <v>14098</v>
      </c>
      <c r="D4816" s="19" t="s">
        <v>14099</v>
      </c>
      <c r="E4816" s="20">
        <v>41740</v>
      </c>
      <c r="F4816" s="20">
        <v>42094</v>
      </c>
      <c r="G4816" s="19" t="s">
        <v>12416</v>
      </c>
      <c r="H4816" s="19" t="s">
        <v>1545</v>
      </c>
      <c r="I4816" s="19" t="s">
        <v>11041</v>
      </c>
      <c r="O4816" s="19" t="s">
        <v>10772</v>
      </c>
      <c r="P4816" s="20"/>
      <c r="R4816" s="19">
        <v>0</v>
      </c>
      <c r="S4816" s="19" t="str">
        <f>IF(COUNTIF($B$2:B4816,B4816)&gt;1,"重複","")</f>
        <v/>
      </c>
      <c r="T4816" s="19" t="s">
        <v>12418</v>
      </c>
    </row>
    <row r="4817" spans="1:20" s="19" customFormat="1" hidden="1">
      <c r="A4817" s="19">
        <v>720140024</v>
      </c>
      <c r="B4817" s="19">
        <v>20141696</v>
      </c>
      <c r="C4817" s="19" t="s">
        <v>14100</v>
      </c>
      <c r="D4817" s="19" t="s">
        <v>14101</v>
      </c>
      <c r="E4817" s="20">
        <v>41740</v>
      </c>
      <c r="F4817" s="20">
        <v>42094</v>
      </c>
      <c r="G4817" s="19" t="s">
        <v>12416</v>
      </c>
      <c r="H4817" s="19" t="s">
        <v>1545</v>
      </c>
      <c r="I4817" s="19" t="s">
        <v>11041</v>
      </c>
      <c r="O4817" s="19" t="s">
        <v>10772</v>
      </c>
      <c r="P4817" s="20"/>
      <c r="R4817" s="19">
        <v>0</v>
      </c>
      <c r="S4817" s="19" t="str">
        <f>IF(COUNTIF($B$2:B4817,B4817)&gt;1,"重複","")</f>
        <v/>
      </c>
      <c r="T4817" s="19" t="s">
        <v>12418</v>
      </c>
    </row>
    <row r="4818" spans="1:20" s="19" customFormat="1" hidden="1">
      <c r="A4818" s="19">
        <v>720140025</v>
      </c>
      <c r="B4818" s="19">
        <v>20141701</v>
      </c>
      <c r="C4818" s="19" t="s">
        <v>14102</v>
      </c>
      <c r="D4818" s="19" t="s">
        <v>14103</v>
      </c>
      <c r="E4818" s="20">
        <v>41740</v>
      </c>
      <c r="F4818" s="20">
        <v>42094</v>
      </c>
      <c r="G4818" s="19" t="s">
        <v>12416</v>
      </c>
      <c r="H4818" s="19" t="s">
        <v>74</v>
      </c>
      <c r="I4818" s="19" t="s">
        <v>11041</v>
      </c>
      <c r="O4818" s="19" t="s">
        <v>10819</v>
      </c>
      <c r="P4818" s="20"/>
      <c r="R4818" s="19">
        <v>0</v>
      </c>
      <c r="S4818" s="19" t="str">
        <f>IF(COUNTIF($B$2:B4818,B4818)&gt;1,"重複","")</f>
        <v/>
      </c>
      <c r="T4818" s="19" t="s">
        <v>12418</v>
      </c>
    </row>
    <row r="4819" spans="1:20" s="19" customFormat="1" hidden="1">
      <c r="A4819" s="19">
        <v>720140026</v>
      </c>
      <c r="B4819" s="19">
        <v>20141711</v>
      </c>
      <c r="C4819" s="19" t="s">
        <v>14104</v>
      </c>
      <c r="D4819" s="19" t="s">
        <v>14105</v>
      </c>
      <c r="E4819" s="20">
        <v>41740</v>
      </c>
      <c r="F4819" s="20">
        <v>42094</v>
      </c>
      <c r="G4819" s="19" t="s">
        <v>12416</v>
      </c>
      <c r="H4819" s="19" t="s">
        <v>1545</v>
      </c>
      <c r="I4819" s="19" t="s">
        <v>11041</v>
      </c>
      <c r="O4819" s="19" t="s">
        <v>10772</v>
      </c>
      <c r="P4819" s="20"/>
      <c r="R4819" s="19">
        <v>0</v>
      </c>
      <c r="S4819" s="19" t="str">
        <f>IF(COUNTIF($B$2:B4819,B4819)&gt;1,"重複","")</f>
        <v/>
      </c>
      <c r="T4819" s="19" t="s">
        <v>12418</v>
      </c>
    </row>
    <row r="4820" spans="1:20" s="19" customFormat="1" hidden="1">
      <c r="A4820" s="19">
        <v>720140027</v>
      </c>
      <c r="B4820" s="19">
        <v>20152222</v>
      </c>
      <c r="C4820" s="19" t="s">
        <v>1069</v>
      </c>
      <c r="D4820" s="19" t="s">
        <v>1070</v>
      </c>
      <c r="E4820" s="20">
        <v>42143</v>
      </c>
      <c r="F4820" s="20">
        <v>42460</v>
      </c>
      <c r="G4820" s="19" t="s">
        <v>75</v>
      </c>
      <c r="H4820" s="19" t="s">
        <v>33</v>
      </c>
      <c r="I4820" s="19" t="s">
        <v>1901</v>
      </c>
      <c r="O4820" s="19" t="s">
        <v>10770</v>
      </c>
      <c r="P4820" s="20">
        <v>41740</v>
      </c>
      <c r="Q4820" s="19" t="s">
        <v>29</v>
      </c>
      <c r="R4820" s="19">
        <v>6230</v>
      </c>
      <c r="S4820" s="19" t="str">
        <f>IF(COUNTIF($B$2:B4820,B4820)&gt;1,"重複","")</f>
        <v/>
      </c>
      <c r="T4820" s="19" t="s">
        <v>11124</v>
      </c>
    </row>
    <row r="4821" spans="1:20" s="19" customFormat="1" hidden="1">
      <c r="A4821" s="19">
        <v>720140027</v>
      </c>
      <c r="B4821" s="19">
        <v>20141720</v>
      </c>
      <c r="C4821" s="19" t="s">
        <v>1069</v>
      </c>
      <c r="D4821" s="19" t="s">
        <v>1070</v>
      </c>
      <c r="E4821" s="20">
        <v>41740</v>
      </c>
      <c r="F4821" s="20">
        <v>42094</v>
      </c>
      <c r="G4821" s="19" t="s">
        <v>12416</v>
      </c>
      <c r="H4821" s="19" t="s">
        <v>10781</v>
      </c>
      <c r="I4821" s="19" t="s">
        <v>973</v>
      </c>
      <c r="O4821" s="19" t="s">
        <v>10782</v>
      </c>
      <c r="P4821" s="20"/>
      <c r="R4821" s="19">
        <v>6230</v>
      </c>
      <c r="S4821" s="19" t="str">
        <f>IF(COUNTIF($B$2:B4821,B4821)&gt;1,"重複","")</f>
        <v/>
      </c>
      <c r="T4821" s="19" t="s">
        <v>12418</v>
      </c>
    </row>
    <row r="4822" spans="1:20" s="19" customFormat="1" hidden="1">
      <c r="A4822" s="19">
        <v>720140028</v>
      </c>
      <c r="B4822" s="19">
        <v>20141748</v>
      </c>
      <c r="C4822" s="19" t="s">
        <v>3311</v>
      </c>
      <c r="D4822" s="19" t="s">
        <v>3312</v>
      </c>
      <c r="E4822" s="20">
        <v>41740</v>
      </c>
      <c r="F4822" s="20">
        <v>42094</v>
      </c>
      <c r="G4822" s="19" t="s">
        <v>75</v>
      </c>
      <c r="H4822" s="19" t="s">
        <v>94</v>
      </c>
      <c r="I4822" s="19" t="s">
        <v>3313</v>
      </c>
      <c r="J4822" s="19" t="s">
        <v>3314</v>
      </c>
      <c r="K4822" s="19" t="s">
        <v>3315</v>
      </c>
      <c r="L4822" s="19" t="s">
        <v>3316</v>
      </c>
      <c r="M4822" s="19" t="s">
        <v>3317</v>
      </c>
      <c r="N4822" s="19" t="s">
        <v>3318</v>
      </c>
      <c r="O4822" s="19" t="s">
        <v>10768</v>
      </c>
      <c r="P4822" s="20">
        <v>41740</v>
      </c>
      <c r="Q4822" s="19" t="s">
        <v>29</v>
      </c>
      <c r="R4822" s="19">
        <v>6230</v>
      </c>
      <c r="S4822" s="19" t="str">
        <f>IF(COUNTIF($B$2:B4822,B4822)&gt;1,"重複","")</f>
        <v/>
      </c>
      <c r="T4822" s="19" t="s">
        <v>11124</v>
      </c>
    </row>
    <row r="4823" spans="1:20" s="22" customFormat="1" hidden="1">
      <c r="A4823" s="22">
        <v>720140029</v>
      </c>
      <c r="B4823" s="22">
        <v>20209561</v>
      </c>
      <c r="C4823" s="22" t="s">
        <v>1073</v>
      </c>
      <c r="D4823" s="22" t="s">
        <v>1074</v>
      </c>
      <c r="E4823" s="23">
        <v>44242</v>
      </c>
      <c r="F4823" s="23">
        <v>44286</v>
      </c>
      <c r="G4823" s="22" t="s">
        <v>75</v>
      </c>
      <c r="H4823" s="22" t="s">
        <v>125</v>
      </c>
      <c r="I4823" s="22" t="s">
        <v>1075</v>
      </c>
      <c r="O4823" s="22" t="s">
        <v>10764</v>
      </c>
      <c r="P4823" s="23">
        <v>41740</v>
      </c>
      <c r="Q4823" s="22" t="s">
        <v>29</v>
      </c>
      <c r="R4823" s="22">
        <v>5730</v>
      </c>
      <c r="S4823" s="22" t="str">
        <f>IF(COUNTIF($B$2:B4823,B4823)&gt;1,"重複","")</f>
        <v/>
      </c>
      <c r="T4823" s="22" t="s">
        <v>10765</v>
      </c>
    </row>
    <row r="4824" spans="1:20" s="22" customFormat="1" hidden="1">
      <c r="A4824" s="22">
        <v>720140029</v>
      </c>
      <c r="B4824" s="22">
        <v>20141766</v>
      </c>
      <c r="C4824" s="22" t="s">
        <v>1073</v>
      </c>
      <c r="D4824" s="22" t="s">
        <v>1074</v>
      </c>
      <c r="E4824" s="23">
        <v>41740</v>
      </c>
      <c r="F4824" s="23">
        <v>42094</v>
      </c>
      <c r="G4824" s="22" t="s">
        <v>75</v>
      </c>
      <c r="H4824" s="22" t="s">
        <v>74</v>
      </c>
      <c r="I4824" s="22" t="s">
        <v>1076</v>
      </c>
      <c r="J4824" s="22" t="s">
        <v>1075</v>
      </c>
      <c r="O4824" s="22" t="s">
        <v>10819</v>
      </c>
      <c r="P4824" s="23">
        <v>41740</v>
      </c>
      <c r="Q4824" s="22" t="s">
        <v>29</v>
      </c>
      <c r="R4824" s="22">
        <v>5230</v>
      </c>
      <c r="S4824" s="22" t="str">
        <f>IF(COUNTIF($B$2:B4824,B4824)&gt;1,"重複","")</f>
        <v/>
      </c>
      <c r="T4824" s="22" t="s">
        <v>10765</v>
      </c>
    </row>
    <row r="4825" spans="1:20" s="19" customFormat="1" hidden="1">
      <c r="A4825" s="19">
        <v>720140030</v>
      </c>
      <c r="B4825" s="19">
        <v>20141775</v>
      </c>
      <c r="C4825" s="19" t="s">
        <v>2450</v>
      </c>
      <c r="D4825" s="19" t="s">
        <v>2451</v>
      </c>
      <c r="E4825" s="20">
        <v>41740</v>
      </c>
      <c r="F4825" s="20">
        <v>42094</v>
      </c>
      <c r="G4825" s="19" t="s">
        <v>75</v>
      </c>
      <c r="H4825" s="19" t="s">
        <v>119</v>
      </c>
      <c r="I4825" s="19" t="s">
        <v>2452</v>
      </c>
      <c r="J4825" s="19" t="s">
        <v>10971</v>
      </c>
      <c r="O4825" s="19" t="s">
        <v>10792</v>
      </c>
      <c r="P4825" s="20">
        <v>41740</v>
      </c>
      <c r="Q4825" s="19" t="s">
        <v>29</v>
      </c>
      <c r="R4825" s="19">
        <v>5730</v>
      </c>
      <c r="S4825" s="19" t="str">
        <f>IF(COUNTIF($B$2:B4825,B4825)&gt;1,"重複","")</f>
        <v/>
      </c>
      <c r="T4825" s="19" t="s">
        <v>11124</v>
      </c>
    </row>
    <row r="4826" spans="1:20" s="22" customFormat="1" hidden="1">
      <c r="A4826" s="22">
        <v>720140031</v>
      </c>
      <c r="B4826" s="22">
        <v>20187754</v>
      </c>
      <c r="C4826" s="22" t="s">
        <v>313</v>
      </c>
      <c r="D4826" s="22" t="s">
        <v>314</v>
      </c>
      <c r="E4826" s="23">
        <v>43374</v>
      </c>
      <c r="F4826" s="23">
        <v>43555</v>
      </c>
      <c r="G4826" s="22" t="s">
        <v>75</v>
      </c>
      <c r="H4826" s="22" t="s">
        <v>125</v>
      </c>
      <c r="I4826" s="22" t="s">
        <v>315</v>
      </c>
      <c r="O4826" s="22" t="s">
        <v>10764</v>
      </c>
      <c r="P4826" s="23">
        <v>41740</v>
      </c>
      <c r="Q4826" s="22" t="s">
        <v>29</v>
      </c>
      <c r="R4826" s="22">
        <v>5230</v>
      </c>
      <c r="S4826" s="22" t="str">
        <f>IF(COUNTIF($B$2:B4826,B4826)&gt;1,"重複","")</f>
        <v/>
      </c>
      <c r="T4826" s="22" t="s">
        <v>10765</v>
      </c>
    </row>
    <row r="4827" spans="1:20" s="22" customFormat="1" hidden="1">
      <c r="A4827" s="22">
        <v>720140031</v>
      </c>
      <c r="B4827" s="22">
        <v>20141793</v>
      </c>
      <c r="C4827" s="22" t="s">
        <v>313</v>
      </c>
      <c r="D4827" s="22" t="s">
        <v>314</v>
      </c>
      <c r="E4827" s="23">
        <v>44652</v>
      </c>
      <c r="F4827" s="23">
        <v>45016</v>
      </c>
      <c r="G4827" s="22" t="s">
        <v>75</v>
      </c>
      <c r="H4827" s="22" t="s">
        <v>94</v>
      </c>
      <c r="I4827" s="22" t="s">
        <v>1077</v>
      </c>
      <c r="O4827" s="22" t="s">
        <v>10768</v>
      </c>
      <c r="P4827" s="24">
        <v>41740</v>
      </c>
      <c r="Q4827" s="22" t="s">
        <v>29</v>
      </c>
      <c r="R4827" s="22">
        <v>5230</v>
      </c>
      <c r="S4827" s="22" t="str">
        <f>IF(COUNTIF($B$2:B4827,B4827)&gt;1,"重複","")</f>
        <v/>
      </c>
      <c r="T4827" s="22" t="s">
        <v>10765</v>
      </c>
    </row>
    <row r="4828" spans="1:20" s="19" customFormat="1" hidden="1">
      <c r="A4828" s="19">
        <v>720140032</v>
      </c>
      <c r="B4828" s="19">
        <v>20141818</v>
      </c>
      <c r="C4828" s="19" t="s">
        <v>2924</v>
      </c>
      <c r="D4828" s="19" t="s">
        <v>2925</v>
      </c>
      <c r="E4828" s="20">
        <v>41736</v>
      </c>
      <c r="F4828" s="20">
        <v>42094</v>
      </c>
      <c r="G4828" s="19" t="s">
        <v>75</v>
      </c>
      <c r="H4828" s="19" t="s">
        <v>108</v>
      </c>
      <c r="I4828" s="19" t="s">
        <v>1083</v>
      </c>
      <c r="O4828" s="19" t="s">
        <v>10806</v>
      </c>
      <c r="P4828" s="20">
        <v>41736</v>
      </c>
      <c r="Q4828" s="19" t="s">
        <v>29</v>
      </c>
      <c r="R4828" s="19">
        <v>2380</v>
      </c>
      <c r="S4828" s="19" t="str">
        <f>IF(COUNTIF($B$2:B4828,B4828)&gt;1,"重複","")</f>
        <v/>
      </c>
      <c r="T4828" s="19" t="s">
        <v>11124</v>
      </c>
    </row>
    <row r="4829" spans="1:20" s="19" customFormat="1" hidden="1">
      <c r="A4829" s="19">
        <v>720140033</v>
      </c>
      <c r="B4829" s="19">
        <v>20141863</v>
      </c>
      <c r="C4829" s="19" t="s">
        <v>14106</v>
      </c>
      <c r="D4829" s="19" t="s">
        <v>14107</v>
      </c>
      <c r="E4829" s="20">
        <v>41740</v>
      </c>
      <c r="F4829" s="20">
        <v>42094</v>
      </c>
      <c r="G4829" s="19" t="s">
        <v>12416</v>
      </c>
      <c r="H4829" s="19" t="s">
        <v>119</v>
      </c>
      <c r="I4829" s="19" t="s">
        <v>2455</v>
      </c>
      <c r="O4829" s="19" t="s">
        <v>10792</v>
      </c>
      <c r="P4829" s="20"/>
      <c r="R4829" s="19">
        <v>0</v>
      </c>
      <c r="S4829" s="19" t="str">
        <f>IF(COUNTIF($B$2:B4829,B4829)&gt;1,"重複","")</f>
        <v/>
      </c>
      <c r="T4829" s="19" t="s">
        <v>12418</v>
      </c>
    </row>
    <row r="4830" spans="1:20" s="19" customFormat="1" hidden="1">
      <c r="A4830" s="19">
        <v>720140034</v>
      </c>
      <c r="B4830" s="19">
        <v>20141872</v>
      </c>
      <c r="C4830" s="19" t="s">
        <v>14108</v>
      </c>
      <c r="D4830" s="19" t="s">
        <v>14109</v>
      </c>
      <c r="E4830" s="20">
        <v>41740</v>
      </c>
      <c r="F4830" s="20">
        <v>42094</v>
      </c>
      <c r="G4830" s="19" t="s">
        <v>12416</v>
      </c>
      <c r="H4830" s="19" t="s">
        <v>74</v>
      </c>
      <c r="I4830" s="19" t="s">
        <v>2455</v>
      </c>
      <c r="O4830" s="19" t="s">
        <v>10819</v>
      </c>
      <c r="P4830" s="20"/>
      <c r="R4830" s="19">
        <v>0</v>
      </c>
      <c r="S4830" s="19" t="str">
        <f>IF(COUNTIF($B$2:B4830,B4830)&gt;1,"重複","")</f>
        <v/>
      </c>
      <c r="T4830" s="19" t="s">
        <v>12418</v>
      </c>
    </row>
    <row r="4831" spans="1:20" s="22" customFormat="1" hidden="1">
      <c r="A4831" s="22">
        <v>720140035</v>
      </c>
      <c r="B4831" s="22">
        <v>20141961</v>
      </c>
      <c r="C4831" s="22" t="s">
        <v>1078</v>
      </c>
      <c r="D4831" s="22" t="s">
        <v>1079</v>
      </c>
      <c r="E4831" s="23">
        <v>44663</v>
      </c>
      <c r="F4831" s="23">
        <v>45016</v>
      </c>
      <c r="G4831" s="22" t="s">
        <v>75</v>
      </c>
      <c r="H4831" s="22" t="s">
        <v>10781</v>
      </c>
      <c r="I4831" s="22" t="s">
        <v>10968</v>
      </c>
      <c r="J4831" s="22" t="s">
        <v>10969</v>
      </c>
      <c r="K4831" s="22" t="s">
        <v>10970</v>
      </c>
      <c r="L4831" s="22" t="s">
        <v>1080</v>
      </c>
      <c r="M4831" s="22" t="s">
        <v>1080</v>
      </c>
      <c r="N4831" s="22" t="s">
        <v>992</v>
      </c>
      <c r="O4831" s="22" t="s">
        <v>10782</v>
      </c>
      <c r="P4831" s="24">
        <v>41740</v>
      </c>
      <c r="Q4831" s="22" t="s">
        <v>29</v>
      </c>
      <c r="R4831" s="22">
        <v>6230</v>
      </c>
      <c r="S4831" s="22" t="str">
        <f>IF(COUNTIF($B$2:B4831,B4831)&gt;1,"重複","")</f>
        <v/>
      </c>
      <c r="T4831" s="22" t="s">
        <v>10765</v>
      </c>
    </row>
    <row r="4832" spans="1:20" s="19" customFormat="1" hidden="1">
      <c r="A4832" s="19">
        <v>720140036</v>
      </c>
      <c r="B4832" s="19">
        <v>20142024</v>
      </c>
      <c r="C4832" s="19" t="s">
        <v>2505</v>
      </c>
      <c r="D4832" s="19" t="s">
        <v>2506</v>
      </c>
      <c r="E4832" s="20">
        <v>41730</v>
      </c>
      <c r="F4832" s="20">
        <v>42094</v>
      </c>
      <c r="G4832" s="19" t="s">
        <v>75</v>
      </c>
      <c r="H4832" s="19" t="s">
        <v>69</v>
      </c>
      <c r="I4832" s="19" t="s">
        <v>1360</v>
      </c>
      <c r="J4832" s="19" t="s">
        <v>1361</v>
      </c>
      <c r="K4832" s="19" t="s">
        <v>2507</v>
      </c>
      <c r="O4832" s="19" t="s">
        <v>10801</v>
      </c>
      <c r="P4832" s="20">
        <v>41730</v>
      </c>
      <c r="Q4832" s="19" t="s">
        <v>29</v>
      </c>
      <c r="R4832" s="19">
        <v>30000</v>
      </c>
      <c r="S4832" s="19" t="str">
        <f>IF(COUNTIF($B$2:B4832,B4832)&gt;1,"重複","")</f>
        <v/>
      </c>
      <c r="T4832" s="19" t="s">
        <v>11124</v>
      </c>
    </row>
    <row r="4833" spans="1:20" s="19" customFormat="1" hidden="1">
      <c r="A4833" s="19">
        <v>720140037</v>
      </c>
      <c r="B4833" s="19">
        <v>20142061</v>
      </c>
      <c r="C4833" s="19" t="s">
        <v>14110</v>
      </c>
      <c r="D4833" s="19" t="s">
        <v>14111</v>
      </c>
      <c r="E4833" s="20">
        <v>41730</v>
      </c>
      <c r="F4833" s="20">
        <v>42094</v>
      </c>
      <c r="G4833" s="19" t="s">
        <v>12416</v>
      </c>
      <c r="H4833" s="19" t="s">
        <v>43</v>
      </c>
      <c r="I4833" s="19" t="s">
        <v>13935</v>
      </c>
      <c r="O4833" s="19" t="s">
        <v>10771</v>
      </c>
      <c r="P4833" s="20"/>
      <c r="R4833" s="19">
        <v>0</v>
      </c>
      <c r="S4833" s="19" t="str">
        <f>IF(COUNTIF($B$2:B4833,B4833)&gt;1,"重複","")</f>
        <v/>
      </c>
      <c r="T4833" s="19" t="s">
        <v>12418</v>
      </c>
    </row>
    <row r="4834" spans="1:20" s="19" customFormat="1" hidden="1">
      <c r="A4834" s="19">
        <v>720140038</v>
      </c>
      <c r="B4834" s="19">
        <v>20142089</v>
      </c>
      <c r="C4834" s="19" t="s">
        <v>3348</v>
      </c>
      <c r="D4834" s="19" t="s">
        <v>3349</v>
      </c>
      <c r="E4834" s="20">
        <v>41730</v>
      </c>
      <c r="F4834" s="20">
        <v>42094</v>
      </c>
      <c r="G4834" s="19" t="s">
        <v>75</v>
      </c>
      <c r="H4834" s="19" t="s">
        <v>43</v>
      </c>
      <c r="I4834" s="19" t="s">
        <v>1430</v>
      </c>
      <c r="O4834" s="19" t="s">
        <v>10771</v>
      </c>
      <c r="P4834" s="20">
        <v>44531</v>
      </c>
      <c r="Q4834" s="19" t="s">
        <v>29</v>
      </c>
      <c r="R4834" s="19">
        <v>4740</v>
      </c>
      <c r="S4834" s="19" t="str">
        <f>IF(COUNTIF($B$2:B4834,B4834)&gt;1,"重複","")</f>
        <v/>
      </c>
      <c r="T4834" s="19" t="s">
        <v>11124</v>
      </c>
    </row>
    <row r="4835" spans="1:20" s="19" customFormat="1" hidden="1">
      <c r="A4835" s="19">
        <v>720140039</v>
      </c>
      <c r="B4835" s="19">
        <v>20142098</v>
      </c>
      <c r="C4835" s="19" t="s">
        <v>2387</v>
      </c>
      <c r="D4835" s="19" t="s">
        <v>2388</v>
      </c>
      <c r="E4835" s="20">
        <v>41730</v>
      </c>
      <c r="F4835" s="20">
        <v>42094</v>
      </c>
      <c r="G4835" s="19" t="s">
        <v>75</v>
      </c>
      <c r="H4835" s="19" t="s">
        <v>43</v>
      </c>
      <c r="I4835" s="19" t="s">
        <v>378</v>
      </c>
      <c r="O4835" s="19" t="s">
        <v>10771</v>
      </c>
      <c r="P4835" s="20">
        <v>42408</v>
      </c>
      <c r="Q4835" s="19" t="s">
        <v>29</v>
      </c>
      <c r="R4835" s="19">
        <v>5730</v>
      </c>
      <c r="S4835" s="19" t="str">
        <f>IF(COUNTIF($B$2:B4835,B4835)&gt;1,"重複","")</f>
        <v/>
      </c>
      <c r="T4835" s="19" t="s">
        <v>11124</v>
      </c>
    </row>
    <row r="4836" spans="1:20" s="19" customFormat="1" hidden="1">
      <c r="A4836" s="19">
        <v>720140040</v>
      </c>
      <c r="B4836" s="19">
        <v>20142121</v>
      </c>
      <c r="C4836" s="19" t="s">
        <v>14112</v>
      </c>
      <c r="D4836" s="19" t="s">
        <v>14113</v>
      </c>
      <c r="E4836" s="20">
        <v>41730</v>
      </c>
      <c r="F4836" s="20">
        <v>42094</v>
      </c>
      <c r="G4836" s="19" t="s">
        <v>12416</v>
      </c>
      <c r="H4836" s="19" t="s">
        <v>43</v>
      </c>
      <c r="I4836" s="19" t="s">
        <v>14114</v>
      </c>
      <c r="O4836" s="19" t="s">
        <v>10771</v>
      </c>
      <c r="P4836" s="20"/>
      <c r="R4836" s="19">
        <v>0</v>
      </c>
      <c r="S4836" s="19" t="str">
        <f>IF(COUNTIF($B$2:B4836,B4836)&gt;1,"重複","")</f>
        <v/>
      </c>
      <c r="T4836" s="19" t="s">
        <v>12418</v>
      </c>
    </row>
    <row r="4837" spans="1:20" s="19" customFormat="1" hidden="1">
      <c r="A4837" s="19">
        <v>720140041</v>
      </c>
      <c r="B4837" s="19">
        <v>20142131</v>
      </c>
      <c r="C4837" s="19" t="s">
        <v>14115</v>
      </c>
      <c r="D4837" s="19" t="s">
        <v>14116</v>
      </c>
      <c r="E4837" s="20">
        <v>41730</v>
      </c>
      <c r="F4837" s="20">
        <v>42094</v>
      </c>
      <c r="G4837" s="19" t="s">
        <v>12416</v>
      </c>
      <c r="H4837" s="19" t="s">
        <v>43</v>
      </c>
      <c r="I4837" s="19" t="s">
        <v>14114</v>
      </c>
      <c r="O4837" s="19" t="s">
        <v>10771</v>
      </c>
      <c r="P4837" s="20"/>
      <c r="R4837" s="19">
        <v>0</v>
      </c>
      <c r="S4837" s="19" t="str">
        <f>IF(COUNTIF($B$2:B4837,B4837)&gt;1,"重複","")</f>
        <v/>
      </c>
      <c r="T4837" s="19" t="s">
        <v>12418</v>
      </c>
    </row>
    <row r="4838" spans="1:20" s="19" customFormat="1" hidden="1">
      <c r="A4838" s="19">
        <v>720140042</v>
      </c>
      <c r="B4838" s="19">
        <v>20142140</v>
      </c>
      <c r="C4838" s="19" t="s">
        <v>14117</v>
      </c>
      <c r="D4838" s="19" t="s">
        <v>14118</v>
      </c>
      <c r="E4838" s="20">
        <v>41730</v>
      </c>
      <c r="F4838" s="20">
        <v>42094</v>
      </c>
      <c r="G4838" s="19" t="s">
        <v>12416</v>
      </c>
      <c r="H4838" s="19" t="s">
        <v>43</v>
      </c>
      <c r="I4838" s="19" t="s">
        <v>14114</v>
      </c>
      <c r="O4838" s="19" t="s">
        <v>10771</v>
      </c>
      <c r="P4838" s="20">
        <v>41913</v>
      </c>
      <c r="Q4838" s="19" t="s">
        <v>29</v>
      </c>
      <c r="R4838" s="19">
        <v>0</v>
      </c>
      <c r="S4838" s="19" t="str">
        <f>IF(COUNTIF($B$2:B4838,B4838)&gt;1,"重複","")</f>
        <v/>
      </c>
      <c r="T4838" s="19" t="s">
        <v>12418</v>
      </c>
    </row>
    <row r="4839" spans="1:20" s="19" customFormat="1" hidden="1">
      <c r="A4839" s="19">
        <v>720140043</v>
      </c>
      <c r="B4839" s="19">
        <v>20142502</v>
      </c>
      <c r="C4839" s="19" t="s">
        <v>2341</v>
      </c>
      <c r="D4839" s="19" t="s">
        <v>2342</v>
      </c>
      <c r="E4839" s="20">
        <v>41771</v>
      </c>
      <c r="F4839" s="20">
        <v>42094</v>
      </c>
      <c r="G4839" s="19" t="s">
        <v>75</v>
      </c>
      <c r="H4839" s="19" t="s">
        <v>76</v>
      </c>
      <c r="I4839" s="19" t="s">
        <v>1047</v>
      </c>
      <c r="O4839" s="19" t="s">
        <v>10776</v>
      </c>
      <c r="P4839" s="20">
        <v>41771</v>
      </c>
      <c r="Q4839" s="19" t="s">
        <v>29</v>
      </c>
      <c r="R4839" s="19">
        <v>4580</v>
      </c>
      <c r="S4839" s="19" t="str">
        <f>IF(COUNTIF($B$2:B4839,B4839)&gt;1,"重複","")</f>
        <v/>
      </c>
      <c r="T4839" s="19" t="s">
        <v>11124</v>
      </c>
    </row>
    <row r="4840" spans="1:20" s="19" customFormat="1" hidden="1">
      <c r="A4840" s="19">
        <v>720140043</v>
      </c>
      <c r="B4840" s="19">
        <v>20160164</v>
      </c>
      <c r="C4840" s="19" t="s">
        <v>2341</v>
      </c>
      <c r="D4840" s="19" t="s">
        <v>2342</v>
      </c>
      <c r="E4840" s="20">
        <v>42533</v>
      </c>
      <c r="F4840" s="20">
        <v>42825</v>
      </c>
      <c r="G4840" s="19" t="s">
        <v>12416</v>
      </c>
      <c r="H4840" s="19" t="s">
        <v>28</v>
      </c>
      <c r="I4840" s="19" t="s">
        <v>460</v>
      </c>
      <c r="J4840" s="19" t="s">
        <v>1887</v>
      </c>
      <c r="O4840" s="19" t="s">
        <v>10787</v>
      </c>
      <c r="P4840" s="20"/>
      <c r="R4840" s="19">
        <v>0</v>
      </c>
      <c r="S4840" s="19" t="str">
        <f>IF(COUNTIF($B$2:B4840,B4840)&gt;1,"重複","")</f>
        <v/>
      </c>
      <c r="T4840" s="19" t="s">
        <v>12418</v>
      </c>
    </row>
    <row r="4841" spans="1:20" s="19" customFormat="1" hidden="1">
      <c r="A4841" s="19">
        <v>720140044</v>
      </c>
      <c r="B4841" s="19">
        <v>20142901</v>
      </c>
      <c r="C4841" s="19" t="s">
        <v>2838</v>
      </c>
      <c r="D4841" s="19" t="s">
        <v>2839</v>
      </c>
      <c r="E4841" s="20">
        <v>41745</v>
      </c>
      <c r="F4841" s="20">
        <v>42094</v>
      </c>
      <c r="G4841" s="19" t="s">
        <v>75</v>
      </c>
      <c r="H4841" s="19" t="s">
        <v>43</v>
      </c>
      <c r="I4841" s="19" t="s">
        <v>10976</v>
      </c>
      <c r="O4841" s="19" t="s">
        <v>10771</v>
      </c>
      <c r="P4841" s="20">
        <v>41745</v>
      </c>
      <c r="Q4841" s="19" t="s">
        <v>29</v>
      </c>
      <c r="R4841" s="19">
        <v>5230</v>
      </c>
      <c r="S4841" s="19" t="str">
        <f>IF(COUNTIF($B$2:B4841,B4841)&gt;1,"重複","")</f>
        <v/>
      </c>
      <c r="T4841" s="19" t="s">
        <v>11124</v>
      </c>
    </row>
    <row r="4842" spans="1:20" s="19" customFormat="1" hidden="1">
      <c r="A4842" s="19">
        <v>720140045</v>
      </c>
      <c r="B4842" s="19">
        <v>20142911</v>
      </c>
      <c r="C4842" s="19" t="s">
        <v>14119</v>
      </c>
      <c r="D4842" s="19" t="s">
        <v>14120</v>
      </c>
      <c r="E4842" s="20">
        <v>41762</v>
      </c>
      <c r="F4842" s="20">
        <v>41912</v>
      </c>
      <c r="G4842" s="19" t="s">
        <v>12416</v>
      </c>
      <c r="H4842" s="19" t="s">
        <v>94</v>
      </c>
      <c r="I4842" s="19" t="s">
        <v>2338</v>
      </c>
      <c r="O4842" s="19" t="s">
        <v>10768</v>
      </c>
      <c r="P4842" s="20">
        <v>41914</v>
      </c>
      <c r="Q4842" s="19" t="s">
        <v>29</v>
      </c>
      <c r="R4842" s="19">
        <v>0</v>
      </c>
      <c r="S4842" s="19" t="str">
        <f>IF(COUNTIF($B$2:B4842,B4842)&gt;1,"重複","")</f>
        <v/>
      </c>
      <c r="T4842" s="19" t="s">
        <v>12418</v>
      </c>
    </row>
    <row r="4843" spans="1:20" s="19" customFormat="1" hidden="1">
      <c r="A4843" s="19">
        <v>720140046</v>
      </c>
      <c r="B4843" s="19">
        <v>20143641</v>
      </c>
      <c r="C4843" s="19" t="s">
        <v>1081</v>
      </c>
      <c r="D4843" s="19" t="s">
        <v>1082</v>
      </c>
      <c r="E4843" s="20">
        <v>41754</v>
      </c>
      <c r="F4843" s="20">
        <v>42094</v>
      </c>
      <c r="G4843" s="19" t="s">
        <v>75</v>
      </c>
      <c r="H4843" s="19" t="s">
        <v>108</v>
      </c>
      <c r="I4843" s="19" t="s">
        <v>1308</v>
      </c>
      <c r="O4843" s="19" t="s">
        <v>10806</v>
      </c>
      <c r="P4843" s="20">
        <v>41754</v>
      </c>
      <c r="Q4843" s="19" t="s">
        <v>29</v>
      </c>
      <c r="R4843" s="19">
        <v>2380</v>
      </c>
      <c r="S4843" s="19" t="str">
        <f>IF(COUNTIF($B$2:B4843,B4843)&gt;1,"重複","")</f>
        <v/>
      </c>
      <c r="T4843" s="19" t="s">
        <v>11124</v>
      </c>
    </row>
    <row r="4844" spans="1:20" s="22" customFormat="1" hidden="1">
      <c r="A4844" s="22">
        <v>720140047</v>
      </c>
      <c r="B4844" s="22">
        <v>20143952</v>
      </c>
      <c r="C4844" s="22" t="s">
        <v>1427</v>
      </c>
      <c r="D4844" s="22" t="s">
        <v>1428</v>
      </c>
      <c r="E4844" s="23">
        <v>44692</v>
      </c>
      <c r="F4844" s="23">
        <v>45016</v>
      </c>
      <c r="G4844" s="22" t="s">
        <v>75</v>
      </c>
      <c r="H4844" s="22" t="s">
        <v>43</v>
      </c>
      <c r="I4844" s="22" t="s">
        <v>1430</v>
      </c>
      <c r="O4844" s="22" t="s">
        <v>10771</v>
      </c>
      <c r="P4844" s="24">
        <v>41759</v>
      </c>
      <c r="Q4844" s="22" t="s">
        <v>29</v>
      </c>
      <c r="R4844" s="22">
        <v>6230</v>
      </c>
      <c r="S4844" s="22" t="str">
        <f>IF(COUNTIF($B$2:B4844,B4844)&gt;1,"重複","")</f>
        <v/>
      </c>
      <c r="T4844" s="22" t="s">
        <v>10765</v>
      </c>
    </row>
    <row r="4845" spans="1:20" s="19" customFormat="1" hidden="1">
      <c r="A4845" s="19">
        <v>720140048</v>
      </c>
      <c r="B4845" s="19">
        <v>20143961</v>
      </c>
      <c r="C4845" s="19" t="s">
        <v>3200</v>
      </c>
      <c r="D4845" s="19" t="s">
        <v>3201</v>
      </c>
      <c r="E4845" s="20">
        <v>41760</v>
      </c>
      <c r="F4845" s="20">
        <v>42094</v>
      </c>
      <c r="G4845" s="19" t="s">
        <v>75</v>
      </c>
      <c r="H4845" s="19" t="s">
        <v>43</v>
      </c>
      <c r="I4845" s="19" t="s">
        <v>3202</v>
      </c>
      <c r="O4845" s="19" t="s">
        <v>10771</v>
      </c>
      <c r="P4845" s="20">
        <v>41760</v>
      </c>
      <c r="Q4845" s="19" t="s">
        <v>29</v>
      </c>
      <c r="R4845" s="19">
        <v>6600</v>
      </c>
      <c r="S4845" s="19" t="str">
        <f>IF(COUNTIF($B$2:B4845,B4845)&gt;1,"重複","")</f>
        <v/>
      </c>
      <c r="T4845" s="19" t="s">
        <v>11124</v>
      </c>
    </row>
    <row r="4846" spans="1:20" s="22" customFormat="1" hidden="1">
      <c r="A4846" s="22">
        <v>720140049</v>
      </c>
      <c r="B4846" s="22">
        <v>20143971</v>
      </c>
      <c r="C4846" s="22" t="s">
        <v>470</v>
      </c>
      <c r="D4846" s="22" t="s">
        <v>471</v>
      </c>
      <c r="E4846" s="23">
        <v>44805</v>
      </c>
      <c r="F4846" s="23">
        <v>45016</v>
      </c>
      <c r="G4846" s="22" t="s">
        <v>75</v>
      </c>
      <c r="H4846" s="22" t="s">
        <v>43</v>
      </c>
      <c r="I4846" s="22" t="s">
        <v>378</v>
      </c>
      <c r="O4846" s="22" t="s">
        <v>10771</v>
      </c>
      <c r="P4846" s="24">
        <v>42644</v>
      </c>
      <c r="Q4846" s="22" t="s">
        <v>29</v>
      </c>
      <c r="R4846" s="22">
        <v>6100</v>
      </c>
      <c r="S4846" s="22" t="str">
        <f>IF(COUNTIF($B$2:B4846,B4846)&gt;1,"重複","")</f>
        <v/>
      </c>
      <c r="T4846" s="22" t="s">
        <v>10765</v>
      </c>
    </row>
    <row r="4847" spans="1:20" s="19" customFormat="1" hidden="1">
      <c r="A4847" s="19">
        <v>720140050</v>
      </c>
      <c r="B4847" s="19">
        <v>20143980</v>
      </c>
      <c r="C4847" s="19" t="s">
        <v>14121</v>
      </c>
      <c r="D4847" s="19" t="s">
        <v>14122</v>
      </c>
      <c r="E4847" s="20">
        <v>41760</v>
      </c>
      <c r="F4847" s="20">
        <v>42094</v>
      </c>
      <c r="G4847" s="19" t="s">
        <v>12416</v>
      </c>
      <c r="H4847" s="19" t="s">
        <v>43</v>
      </c>
      <c r="I4847" s="19" t="s">
        <v>511</v>
      </c>
      <c r="O4847" s="19" t="s">
        <v>10771</v>
      </c>
      <c r="P4847" s="20"/>
      <c r="R4847" s="19">
        <v>0</v>
      </c>
      <c r="S4847" s="19" t="str">
        <f>IF(COUNTIF($B$2:B4847,B4847)&gt;1,"重複","")</f>
        <v/>
      </c>
      <c r="T4847" s="19" t="s">
        <v>12418</v>
      </c>
    </row>
    <row r="4848" spans="1:20" s="19" customFormat="1" hidden="1">
      <c r="A4848" s="19">
        <v>720140051</v>
      </c>
      <c r="B4848" s="19">
        <v>20143999</v>
      </c>
      <c r="C4848" s="19" t="s">
        <v>14123</v>
      </c>
      <c r="D4848" s="19" t="s">
        <v>14124</v>
      </c>
      <c r="E4848" s="20">
        <v>41760</v>
      </c>
      <c r="F4848" s="20">
        <v>42094</v>
      </c>
      <c r="G4848" s="19" t="s">
        <v>12416</v>
      </c>
      <c r="H4848" s="19" t="s">
        <v>43</v>
      </c>
      <c r="I4848" s="19" t="s">
        <v>14125</v>
      </c>
      <c r="O4848" s="19" t="s">
        <v>10771</v>
      </c>
      <c r="P4848" s="20"/>
      <c r="R4848" s="19">
        <v>0</v>
      </c>
      <c r="S4848" s="19" t="str">
        <f>IF(COUNTIF($B$2:B4848,B4848)&gt;1,"重複","")</f>
        <v/>
      </c>
      <c r="T4848" s="19" t="s">
        <v>12418</v>
      </c>
    </row>
    <row r="4849" spans="1:20" s="19" customFormat="1" hidden="1">
      <c r="A4849" s="19">
        <v>720140052</v>
      </c>
      <c r="B4849" s="19">
        <v>20144122</v>
      </c>
      <c r="C4849" s="19" t="s">
        <v>2307</v>
      </c>
      <c r="D4849" s="19" t="s">
        <v>2308</v>
      </c>
      <c r="E4849" s="20">
        <v>41760</v>
      </c>
      <c r="F4849" s="20">
        <v>42094</v>
      </c>
      <c r="G4849" s="19" t="s">
        <v>75</v>
      </c>
      <c r="H4849" s="19" t="s">
        <v>28</v>
      </c>
      <c r="I4849" s="19" t="s">
        <v>460</v>
      </c>
      <c r="O4849" s="19" t="s">
        <v>10787</v>
      </c>
      <c r="P4849" s="20">
        <v>41760</v>
      </c>
      <c r="Q4849" s="19" t="s">
        <v>29</v>
      </c>
      <c r="R4849" s="19">
        <v>6230</v>
      </c>
      <c r="S4849" s="19" t="str">
        <f>IF(COUNTIF($B$2:B4849,B4849)&gt;1,"重複","")</f>
        <v/>
      </c>
      <c r="T4849" s="19" t="s">
        <v>11124</v>
      </c>
    </row>
    <row r="4850" spans="1:20" s="19" customFormat="1" hidden="1">
      <c r="A4850" s="19">
        <v>720140053</v>
      </c>
      <c r="B4850" s="19">
        <v>20144415</v>
      </c>
      <c r="C4850" s="19" t="s">
        <v>2508</v>
      </c>
      <c r="D4850" s="19" t="s">
        <v>2509</v>
      </c>
      <c r="E4850" s="20">
        <v>41730</v>
      </c>
      <c r="F4850" s="20">
        <v>42094</v>
      </c>
      <c r="G4850" s="19" t="s">
        <v>75</v>
      </c>
      <c r="H4850" s="19" t="s">
        <v>43</v>
      </c>
      <c r="I4850" s="19" t="s">
        <v>2510</v>
      </c>
      <c r="O4850" s="19" t="s">
        <v>10771</v>
      </c>
      <c r="P4850" s="20">
        <v>41730</v>
      </c>
      <c r="Q4850" s="19" t="s">
        <v>29</v>
      </c>
      <c r="R4850" s="19">
        <v>6100</v>
      </c>
      <c r="S4850" s="19" t="str">
        <f>IF(COUNTIF($B$2:B4850,B4850)&gt;1,"重複","")</f>
        <v/>
      </c>
      <c r="T4850" s="19" t="s">
        <v>11124</v>
      </c>
    </row>
    <row r="4851" spans="1:20" s="19" customFormat="1" hidden="1">
      <c r="A4851" s="19">
        <v>720140054</v>
      </c>
      <c r="B4851" s="19">
        <v>20144424</v>
      </c>
      <c r="C4851" s="19" t="s">
        <v>3168</v>
      </c>
      <c r="D4851" s="19" t="s">
        <v>3169</v>
      </c>
      <c r="E4851" s="20">
        <v>41809</v>
      </c>
      <c r="F4851" s="20">
        <v>42094</v>
      </c>
      <c r="G4851" s="19" t="s">
        <v>75</v>
      </c>
      <c r="H4851" s="19" t="s">
        <v>76</v>
      </c>
      <c r="I4851" s="19" t="s">
        <v>442</v>
      </c>
      <c r="O4851" s="19" t="s">
        <v>10776</v>
      </c>
      <c r="P4851" s="20">
        <v>43871</v>
      </c>
      <c r="Q4851" s="19" t="s">
        <v>29</v>
      </c>
      <c r="R4851" s="19">
        <v>6600</v>
      </c>
      <c r="S4851" s="19" t="str">
        <f>IF(COUNTIF($B$2:B4851,B4851)&gt;1,"重複","")</f>
        <v/>
      </c>
      <c r="T4851" s="19" t="s">
        <v>11124</v>
      </c>
    </row>
    <row r="4852" spans="1:20" s="19" customFormat="1" hidden="1">
      <c r="A4852" s="19">
        <v>720140055</v>
      </c>
      <c r="B4852" s="19">
        <v>20144433</v>
      </c>
      <c r="C4852" s="19" t="s">
        <v>1084</v>
      </c>
      <c r="D4852" s="19" t="s">
        <v>1085</v>
      </c>
      <c r="E4852" s="20">
        <v>41817</v>
      </c>
      <c r="F4852" s="20">
        <v>42094</v>
      </c>
      <c r="G4852" s="19" t="s">
        <v>75</v>
      </c>
      <c r="H4852" s="19" t="s">
        <v>76</v>
      </c>
      <c r="I4852" s="19" t="s">
        <v>442</v>
      </c>
      <c r="O4852" s="19" t="s">
        <v>10776</v>
      </c>
      <c r="P4852" s="20">
        <v>41817</v>
      </c>
      <c r="Q4852" s="19" t="s">
        <v>29</v>
      </c>
      <c r="R4852" s="19">
        <v>5230</v>
      </c>
      <c r="S4852" s="19" t="str">
        <f>IF(COUNTIF($B$2:B4852,B4852)&gt;1,"重複","")</f>
        <v/>
      </c>
      <c r="T4852" s="19" t="s">
        <v>11124</v>
      </c>
    </row>
    <row r="4853" spans="1:20" s="19" customFormat="1" hidden="1">
      <c r="A4853" s="19">
        <v>720140056</v>
      </c>
      <c r="B4853" s="19">
        <v>20144442</v>
      </c>
      <c r="C4853" s="19" t="s">
        <v>1431</v>
      </c>
      <c r="D4853" s="19" t="s">
        <v>1432</v>
      </c>
      <c r="E4853" s="20">
        <v>41771</v>
      </c>
      <c r="F4853" s="20">
        <v>42094</v>
      </c>
      <c r="G4853" s="19" t="s">
        <v>75</v>
      </c>
      <c r="H4853" s="19" t="s">
        <v>43</v>
      </c>
      <c r="I4853" s="19" t="s">
        <v>1413</v>
      </c>
      <c r="O4853" s="19" t="s">
        <v>10771</v>
      </c>
      <c r="P4853" s="20">
        <v>42675</v>
      </c>
      <c r="Q4853" s="19" t="s">
        <v>29</v>
      </c>
      <c r="R4853" s="19">
        <v>6600</v>
      </c>
      <c r="S4853" s="19" t="str">
        <f>IF(COUNTIF($B$2:B4853,B4853)&gt;1,"重複","")</f>
        <v/>
      </c>
      <c r="T4853" s="19" t="s">
        <v>11124</v>
      </c>
    </row>
    <row r="4854" spans="1:20" s="19" customFormat="1" hidden="1">
      <c r="A4854" s="19">
        <v>720140057</v>
      </c>
      <c r="B4854" s="19">
        <v>20144489</v>
      </c>
      <c r="C4854" s="19" t="s">
        <v>14126</v>
      </c>
      <c r="D4854" s="19" t="s">
        <v>14127</v>
      </c>
      <c r="E4854" s="20">
        <v>41775</v>
      </c>
      <c r="F4854" s="20">
        <v>42094</v>
      </c>
      <c r="G4854" s="19" t="s">
        <v>12416</v>
      </c>
      <c r="H4854" s="19" t="s">
        <v>43</v>
      </c>
      <c r="I4854" s="19" t="s">
        <v>1652</v>
      </c>
      <c r="O4854" s="19" t="s">
        <v>10771</v>
      </c>
      <c r="P4854" s="20"/>
      <c r="R4854" s="19">
        <v>0</v>
      </c>
      <c r="S4854" s="19" t="str">
        <f>IF(COUNTIF($B$2:B4854,B4854)&gt;1,"重複","")</f>
        <v/>
      </c>
      <c r="T4854" s="19" t="s">
        <v>12418</v>
      </c>
    </row>
    <row r="4855" spans="1:20" s="19" customFormat="1" hidden="1">
      <c r="A4855" s="19">
        <v>720140058</v>
      </c>
      <c r="B4855" s="19">
        <v>20144498</v>
      </c>
      <c r="C4855" s="19" t="s">
        <v>14128</v>
      </c>
      <c r="D4855" s="19" t="s">
        <v>14129</v>
      </c>
      <c r="E4855" s="20">
        <v>41775</v>
      </c>
      <c r="F4855" s="20">
        <v>42094</v>
      </c>
      <c r="G4855" s="19" t="s">
        <v>12416</v>
      </c>
      <c r="H4855" s="19" t="s">
        <v>43</v>
      </c>
      <c r="I4855" s="19" t="s">
        <v>14125</v>
      </c>
      <c r="O4855" s="19" t="s">
        <v>10771</v>
      </c>
      <c r="P4855" s="20"/>
      <c r="R4855" s="19">
        <v>0</v>
      </c>
      <c r="S4855" s="19" t="str">
        <f>IF(COUNTIF($B$2:B4855,B4855)&gt;1,"重複","")</f>
        <v/>
      </c>
      <c r="T4855" s="19" t="s">
        <v>12418</v>
      </c>
    </row>
    <row r="4856" spans="1:20" s="19" customFormat="1" hidden="1">
      <c r="A4856" s="19">
        <v>720140059</v>
      </c>
      <c r="B4856" s="19">
        <v>20144540</v>
      </c>
      <c r="C4856" s="19" t="s">
        <v>3184</v>
      </c>
      <c r="D4856" s="19" t="s">
        <v>3185</v>
      </c>
      <c r="E4856" s="20">
        <v>41779</v>
      </c>
      <c r="F4856" s="20">
        <v>42094</v>
      </c>
      <c r="G4856" s="19" t="s">
        <v>75</v>
      </c>
      <c r="H4856" s="19" t="s">
        <v>43</v>
      </c>
      <c r="I4856" s="19" t="s">
        <v>695</v>
      </c>
      <c r="O4856" s="19" t="s">
        <v>10771</v>
      </c>
      <c r="P4856" s="20">
        <v>41779</v>
      </c>
      <c r="Q4856" s="19" t="s">
        <v>29</v>
      </c>
      <c r="R4856" s="19">
        <v>6600</v>
      </c>
      <c r="S4856" s="19" t="str">
        <f>IF(COUNTIF($B$2:B4856,B4856)&gt;1,"重複","")</f>
        <v/>
      </c>
      <c r="T4856" s="19" t="s">
        <v>11124</v>
      </c>
    </row>
    <row r="4857" spans="1:20" s="19" customFormat="1" hidden="1">
      <c r="A4857" s="19">
        <v>720140060</v>
      </c>
      <c r="B4857" s="19">
        <v>20144559</v>
      </c>
      <c r="C4857" s="19" t="s">
        <v>3180</v>
      </c>
      <c r="D4857" s="19" t="s">
        <v>3181</v>
      </c>
      <c r="E4857" s="20">
        <v>41791</v>
      </c>
      <c r="F4857" s="20">
        <v>42094</v>
      </c>
      <c r="G4857" s="19" t="s">
        <v>75</v>
      </c>
      <c r="H4857" s="19" t="s">
        <v>43</v>
      </c>
      <c r="I4857" s="19" t="s">
        <v>1396</v>
      </c>
      <c r="O4857" s="19" t="s">
        <v>10771</v>
      </c>
      <c r="P4857" s="20">
        <v>41791</v>
      </c>
      <c r="Q4857" s="19" t="s">
        <v>29</v>
      </c>
      <c r="R4857" s="19">
        <v>4740</v>
      </c>
      <c r="S4857" s="19" t="str">
        <f>IF(COUNTIF($B$2:B4857,B4857)&gt;1,"重複","")</f>
        <v/>
      </c>
      <c r="T4857" s="19" t="s">
        <v>11124</v>
      </c>
    </row>
    <row r="4858" spans="1:20" s="19" customFormat="1" hidden="1">
      <c r="A4858" s="19">
        <v>720140061</v>
      </c>
      <c r="B4858" s="19">
        <v>20144601</v>
      </c>
      <c r="C4858" s="19" t="s">
        <v>3161</v>
      </c>
      <c r="D4858" s="19" t="s">
        <v>3162</v>
      </c>
      <c r="E4858" s="20">
        <v>41813</v>
      </c>
      <c r="F4858" s="20">
        <v>42094</v>
      </c>
      <c r="G4858" s="19" t="s">
        <v>75</v>
      </c>
      <c r="H4858" s="19" t="s">
        <v>33</v>
      </c>
      <c r="I4858" s="19" t="s">
        <v>3163</v>
      </c>
      <c r="J4858" s="19" t="s">
        <v>3164</v>
      </c>
      <c r="O4858" s="19" t="s">
        <v>10770</v>
      </c>
      <c r="P4858" s="20">
        <v>41813</v>
      </c>
      <c r="Q4858" s="19" t="s">
        <v>29</v>
      </c>
      <c r="R4858" s="19">
        <v>6600</v>
      </c>
      <c r="S4858" s="19" t="str">
        <f>IF(COUNTIF($B$2:B4858,B4858)&gt;1,"重複","")</f>
        <v/>
      </c>
      <c r="T4858" s="19" t="s">
        <v>11124</v>
      </c>
    </row>
    <row r="4859" spans="1:20" s="19" customFormat="1" hidden="1">
      <c r="A4859" s="19">
        <v>720140062</v>
      </c>
      <c r="B4859" s="19">
        <v>20144629</v>
      </c>
      <c r="C4859" s="19" t="s">
        <v>13666</v>
      </c>
      <c r="D4859" s="19" t="s">
        <v>14130</v>
      </c>
      <c r="E4859" s="20">
        <v>41791</v>
      </c>
      <c r="F4859" s="20">
        <v>42094</v>
      </c>
      <c r="G4859" s="19" t="s">
        <v>12416</v>
      </c>
      <c r="H4859" s="19" t="s">
        <v>2268</v>
      </c>
      <c r="O4859" s="19" t="s">
        <v>12064</v>
      </c>
      <c r="P4859" s="20"/>
      <c r="R4859" s="19">
        <v>0</v>
      </c>
      <c r="S4859" s="19" t="str">
        <f>IF(COUNTIF($B$2:B4859,B4859)&gt;1,"重複","")</f>
        <v/>
      </c>
      <c r="T4859" s="19" t="s">
        <v>12418</v>
      </c>
    </row>
    <row r="4860" spans="1:20" s="19" customFormat="1" hidden="1">
      <c r="A4860" s="19">
        <v>720140063</v>
      </c>
      <c r="B4860" s="19">
        <v>20145536</v>
      </c>
      <c r="C4860" s="19" t="s">
        <v>14131</v>
      </c>
      <c r="D4860" s="19" t="s">
        <v>14132</v>
      </c>
      <c r="E4860" s="20">
        <v>41791</v>
      </c>
      <c r="F4860" s="20">
        <v>42094</v>
      </c>
      <c r="G4860" s="19" t="s">
        <v>12416</v>
      </c>
      <c r="H4860" s="19" t="s">
        <v>2268</v>
      </c>
      <c r="O4860" s="19" t="s">
        <v>12064</v>
      </c>
      <c r="P4860" s="20"/>
      <c r="R4860" s="19">
        <v>0</v>
      </c>
      <c r="S4860" s="19" t="str">
        <f>IF(COUNTIF($B$2:B4860,B4860)&gt;1,"重複","")</f>
        <v/>
      </c>
      <c r="T4860" s="19" t="s">
        <v>12418</v>
      </c>
    </row>
    <row r="4861" spans="1:20" s="19" customFormat="1" hidden="1">
      <c r="A4861" s="19">
        <v>720140064</v>
      </c>
      <c r="B4861" s="19">
        <v>20145883</v>
      </c>
      <c r="C4861" s="19" t="s">
        <v>547</v>
      </c>
      <c r="D4861" s="19" t="s">
        <v>548</v>
      </c>
      <c r="E4861" s="20">
        <v>41832</v>
      </c>
      <c r="F4861" s="20">
        <v>42094</v>
      </c>
      <c r="G4861" s="19" t="s">
        <v>75</v>
      </c>
      <c r="H4861" s="19" t="s">
        <v>287</v>
      </c>
      <c r="I4861" s="19" t="s">
        <v>551</v>
      </c>
      <c r="O4861" s="19" t="s">
        <v>10800</v>
      </c>
      <c r="P4861" s="20">
        <v>41826</v>
      </c>
      <c r="Q4861" s="19" t="s">
        <v>29</v>
      </c>
      <c r="R4861" s="19">
        <v>8000</v>
      </c>
      <c r="S4861" s="19" t="str">
        <f>IF(COUNTIF($B$2:B4861,B4861)&gt;1,"重複","")</f>
        <v/>
      </c>
      <c r="T4861" s="19" t="s">
        <v>11124</v>
      </c>
    </row>
    <row r="4862" spans="1:20" s="19" customFormat="1" hidden="1">
      <c r="A4862" s="19">
        <v>720140064</v>
      </c>
      <c r="B4862" s="19">
        <v>20145554</v>
      </c>
      <c r="C4862" s="19" t="s">
        <v>547</v>
      </c>
      <c r="D4862" s="19" t="s">
        <v>548</v>
      </c>
      <c r="E4862" s="20">
        <v>41826</v>
      </c>
      <c r="F4862" s="20">
        <v>42094</v>
      </c>
      <c r="G4862" s="19" t="s">
        <v>75</v>
      </c>
      <c r="H4862" s="19" t="s">
        <v>119</v>
      </c>
      <c r="I4862" s="19" t="s">
        <v>1284</v>
      </c>
      <c r="O4862" s="19" t="s">
        <v>10792</v>
      </c>
      <c r="P4862" s="20">
        <v>41826</v>
      </c>
      <c r="Q4862" s="19" t="s">
        <v>29</v>
      </c>
      <c r="R4862" s="19">
        <v>5730</v>
      </c>
      <c r="S4862" s="19" t="str">
        <f>IF(COUNTIF($B$2:B4862,B4862)&gt;1,"重複","")</f>
        <v/>
      </c>
      <c r="T4862" s="19" t="s">
        <v>11124</v>
      </c>
    </row>
    <row r="4863" spans="1:20" s="22" customFormat="1" hidden="1">
      <c r="A4863" s="22">
        <v>720140065</v>
      </c>
      <c r="B4863" s="22">
        <v>20145572</v>
      </c>
      <c r="C4863" s="22" t="s">
        <v>687</v>
      </c>
      <c r="D4863" s="22" t="s">
        <v>688</v>
      </c>
      <c r="E4863" s="23">
        <v>44652</v>
      </c>
      <c r="F4863" s="23">
        <v>45016</v>
      </c>
      <c r="G4863" s="22" t="s">
        <v>75</v>
      </c>
      <c r="H4863" s="22" t="s">
        <v>43</v>
      </c>
      <c r="I4863" s="22" t="s">
        <v>650</v>
      </c>
      <c r="O4863" s="22" t="s">
        <v>10771</v>
      </c>
      <c r="P4863" s="24">
        <v>41791</v>
      </c>
      <c r="Q4863" s="22" t="s">
        <v>29</v>
      </c>
      <c r="R4863" s="22">
        <v>4740</v>
      </c>
      <c r="S4863" s="22" t="str">
        <f>IF(COUNTIF($B$2:B4863,B4863)&gt;1,"重複","")</f>
        <v/>
      </c>
      <c r="T4863" s="22" t="s">
        <v>10765</v>
      </c>
    </row>
    <row r="4864" spans="1:20" s="19" customFormat="1" hidden="1">
      <c r="A4864" s="19">
        <v>720140066</v>
      </c>
      <c r="B4864" s="19">
        <v>20145581</v>
      </c>
      <c r="C4864" s="19" t="s">
        <v>3182</v>
      </c>
      <c r="D4864" s="19" t="s">
        <v>3183</v>
      </c>
      <c r="E4864" s="20">
        <v>41791</v>
      </c>
      <c r="F4864" s="20">
        <v>42094</v>
      </c>
      <c r="G4864" s="19" t="s">
        <v>75</v>
      </c>
      <c r="H4864" s="19" t="s">
        <v>43</v>
      </c>
      <c r="I4864" s="19" t="s">
        <v>238</v>
      </c>
      <c r="O4864" s="19" t="s">
        <v>10771</v>
      </c>
      <c r="P4864" s="20">
        <v>41791</v>
      </c>
      <c r="Q4864" s="19" t="s">
        <v>29</v>
      </c>
      <c r="R4864" s="19">
        <v>6600</v>
      </c>
      <c r="S4864" s="19" t="str">
        <f>IF(COUNTIF($B$2:B4864,B4864)&gt;1,"重複","")</f>
        <v/>
      </c>
      <c r="T4864" s="19" t="s">
        <v>11124</v>
      </c>
    </row>
    <row r="4865" spans="1:20" s="19" customFormat="1" hidden="1">
      <c r="A4865" s="19">
        <v>720140067</v>
      </c>
      <c r="B4865" s="19">
        <v>20145591</v>
      </c>
      <c r="C4865" s="19" t="s">
        <v>3125</v>
      </c>
      <c r="D4865" s="19" t="s">
        <v>3126</v>
      </c>
      <c r="E4865" s="20">
        <v>41847</v>
      </c>
      <c r="F4865" s="20">
        <v>42094</v>
      </c>
      <c r="G4865" s="19" t="s">
        <v>75</v>
      </c>
      <c r="H4865" s="19" t="s">
        <v>33</v>
      </c>
      <c r="I4865" s="19" t="s">
        <v>1627</v>
      </c>
      <c r="O4865" s="19" t="s">
        <v>10770</v>
      </c>
      <c r="P4865" s="20">
        <v>41847</v>
      </c>
      <c r="Q4865" s="19" t="s">
        <v>29</v>
      </c>
      <c r="R4865" s="19">
        <v>6600</v>
      </c>
      <c r="S4865" s="19" t="str">
        <f>IF(COUNTIF($B$2:B4865,B4865)&gt;1,"重複","")</f>
        <v/>
      </c>
      <c r="T4865" s="19" t="s">
        <v>11124</v>
      </c>
    </row>
    <row r="4866" spans="1:20" s="19" customFormat="1" hidden="1">
      <c r="A4866" s="19">
        <v>720140068</v>
      </c>
      <c r="B4866" s="19">
        <v>20145606</v>
      </c>
      <c r="C4866" s="19" t="s">
        <v>3127</v>
      </c>
      <c r="D4866" s="19" t="s">
        <v>3128</v>
      </c>
      <c r="E4866" s="20">
        <v>41841</v>
      </c>
      <c r="F4866" s="20">
        <v>42094</v>
      </c>
      <c r="G4866" s="19" t="s">
        <v>75</v>
      </c>
      <c r="H4866" s="19" t="s">
        <v>33</v>
      </c>
      <c r="I4866" s="19" t="s">
        <v>3129</v>
      </c>
      <c r="O4866" s="19" t="s">
        <v>10770</v>
      </c>
      <c r="P4866" s="20">
        <v>41841</v>
      </c>
      <c r="Q4866" s="19" t="s">
        <v>29</v>
      </c>
      <c r="R4866" s="19">
        <v>6600</v>
      </c>
      <c r="S4866" s="19" t="str">
        <f>IF(COUNTIF($B$2:B4866,B4866)&gt;1,"重複","")</f>
        <v/>
      </c>
      <c r="T4866" s="19" t="s">
        <v>11124</v>
      </c>
    </row>
    <row r="4867" spans="1:20" s="19" customFormat="1" hidden="1">
      <c r="A4867" s="19">
        <v>720140069</v>
      </c>
      <c r="B4867" s="19">
        <v>20145615</v>
      </c>
      <c r="C4867" s="19" t="s">
        <v>1956</v>
      </c>
      <c r="D4867" s="19" t="s">
        <v>1957</v>
      </c>
      <c r="E4867" s="20">
        <v>41831</v>
      </c>
      <c r="F4867" s="20">
        <v>42094</v>
      </c>
      <c r="G4867" s="19" t="s">
        <v>75</v>
      </c>
      <c r="H4867" s="19" t="s">
        <v>76</v>
      </c>
      <c r="I4867" s="19" t="s">
        <v>442</v>
      </c>
      <c r="O4867" s="19" t="s">
        <v>10776</v>
      </c>
      <c r="P4867" s="20">
        <v>41831</v>
      </c>
      <c r="Q4867" s="19" t="s">
        <v>29</v>
      </c>
      <c r="R4867" s="19">
        <v>5230</v>
      </c>
      <c r="S4867" s="19" t="str">
        <f>IF(COUNTIF($B$2:B4867,B4867)&gt;1,"重複","")</f>
        <v/>
      </c>
      <c r="T4867" s="19" t="s">
        <v>11124</v>
      </c>
    </row>
    <row r="4868" spans="1:20" s="19" customFormat="1" hidden="1">
      <c r="A4868" s="19">
        <v>720140070</v>
      </c>
      <c r="B4868" s="19">
        <v>20145642</v>
      </c>
      <c r="C4868" s="19" t="s">
        <v>3106</v>
      </c>
      <c r="D4868" s="19" t="s">
        <v>3107</v>
      </c>
      <c r="E4868" s="20">
        <v>41900</v>
      </c>
      <c r="F4868" s="20">
        <v>42094</v>
      </c>
      <c r="G4868" s="19" t="s">
        <v>75</v>
      </c>
      <c r="H4868" s="19" t="s">
        <v>119</v>
      </c>
      <c r="I4868" s="19" t="s">
        <v>3108</v>
      </c>
      <c r="O4868" s="19" t="s">
        <v>10792</v>
      </c>
      <c r="P4868" s="20">
        <v>41900</v>
      </c>
      <c r="Q4868" s="19" t="s">
        <v>29</v>
      </c>
      <c r="R4868" s="19">
        <v>5110</v>
      </c>
      <c r="S4868" s="19" t="str">
        <f>IF(COUNTIF($B$2:B4868,B4868)&gt;1,"重複","")</f>
        <v/>
      </c>
      <c r="T4868" s="19" t="s">
        <v>11124</v>
      </c>
    </row>
    <row r="4869" spans="1:20" s="19" customFormat="1" hidden="1">
      <c r="A4869" s="19">
        <v>720140071</v>
      </c>
      <c r="B4869" s="19">
        <v>20145651</v>
      </c>
      <c r="C4869" s="19" t="s">
        <v>14133</v>
      </c>
      <c r="D4869" s="19" t="s">
        <v>14134</v>
      </c>
      <c r="E4869" s="20">
        <v>41788</v>
      </c>
      <c r="F4869" s="20">
        <v>42094</v>
      </c>
      <c r="G4869" s="19" t="s">
        <v>12416</v>
      </c>
      <c r="H4869" s="19" t="s">
        <v>43</v>
      </c>
      <c r="I4869" s="19" t="s">
        <v>731</v>
      </c>
      <c r="O4869" s="19" t="s">
        <v>10771</v>
      </c>
      <c r="P4869" s="20"/>
      <c r="R4869" s="19">
        <v>0</v>
      </c>
      <c r="S4869" s="19" t="str">
        <f>IF(COUNTIF($B$2:B4869,B4869)&gt;1,"重複","")</f>
        <v/>
      </c>
      <c r="T4869" s="19" t="s">
        <v>12418</v>
      </c>
    </row>
    <row r="4870" spans="1:20" s="19" customFormat="1" hidden="1">
      <c r="A4870" s="19">
        <v>720140072</v>
      </c>
      <c r="B4870" s="19">
        <v>20145661</v>
      </c>
      <c r="C4870" s="19" t="s">
        <v>14135</v>
      </c>
      <c r="D4870" s="19" t="s">
        <v>14136</v>
      </c>
      <c r="E4870" s="20">
        <v>41806</v>
      </c>
      <c r="F4870" s="20">
        <v>42094</v>
      </c>
      <c r="G4870" s="19" t="s">
        <v>12416</v>
      </c>
      <c r="H4870" s="19" t="s">
        <v>43</v>
      </c>
      <c r="I4870" s="19" t="s">
        <v>378</v>
      </c>
      <c r="O4870" s="19" t="s">
        <v>10771</v>
      </c>
      <c r="P4870" s="20"/>
      <c r="R4870" s="19">
        <v>0</v>
      </c>
      <c r="S4870" s="19" t="str">
        <f>IF(COUNTIF($B$2:B4870,B4870)&gt;1,"重複","")</f>
        <v/>
      </c>
      <c r="T4870" s="19" t="s">
        <v>12418</v>
      </c>
    </row>
    <row r="4871" spans="1:20" s="19" customFormat="1" hidden="1">
      <c r="A4871" s="19">
        <v>720140073</v>
      </c>
      <c r="B4871" s="19">
        <v>20145670</v>
      </c>
      <c r="C4871" s="19" t="s">
        <v>3137</v>
      </c>
      <c r="D4871" s="19" t="s">
        <v>3138</v>
      </c>
      <c r="E4871" s="20">
        <v>41835</v>
      </c>
      <c r="F4871" s="20">
        <v>42094</v>
      </c>
      <c r="G4871" s="19" t="s">
        <v>75</v>
      </c>
      <c r="H4871" s="19" t="s">
        <v>1545</v>
      </c>
      <c r="I4871" s="19" t="s">
        <v>1831</v>
      </c>
      <c r="O4871" s="19" t="s">
        <v>10772</v>
      </c>
      <c r="P4871" s="20">
        <v>41835</v>
      </c>
      <c r="Q4871" s="19" t="s">
        <v>29</v>
      </c>
      <c r="R4871" s="19">
        <v>5230</v>
      </c>
      <c r="S4871" s="19" t="str">
        <f>IF(COUNTIF($B$2:B4871,B4871)&gt;1,"重複","")</f>
        <v/>
      </c>
      <c r="T4871" s="19" t="s">
        <v>11124</v>
      </c>
    </row>
    <row r="4872" spans="1:20" s="19" customFormat="1" hidden="1">
      <c r="A4872" s="19">
        <v>720140074</v>
      </c>
      <c r="B4872" s="19">
        <v>20145689</v>
      </c>
      <c r="C4872" s="19" t="s">
        <v>1834</v>
      </c>
      <c r="D4872" s="19" t="s">
        <v>1835</v>
      </c>
      <c r="E4872" s="20">
        <v>41842</v>
      </c>
      <c r="F4872" s="20">
        <v>42094</v>
      </c>
      <c r="G4872" s="19" t="s">
        <v>75</v>
      </c>
      <c r="H4872" s="19" t="s">
        <v>1545</v>
      </c>
      <c r="I4872" s="19" t="s">
        <v>1831</v>
      </c>
      <c r="O4872" s="19" t="s">
        <v>10772</v>
      </c>
      <c r="P4872" s="20">
        <v>41842</v>
      </c>
      <c r="Q4872" s="19" t="s">
        <v>29</v>
      </c>
      <c r="R4872" s="19">
        <v>5730</v>
      </c>
      <c r="S4872" s="19" t="str">
        <f>IF(COUNTIF($B$2:B4872,B4872)&gt;1,"重複","")</f>
        <v/>
      </c>
      <c r="T4872" s="19" t="s">
        <v>11124</v>
      </c>
    </row>
    <row r="4873" spans="1:20" s="19" customFormat="1" hidden="1">
      <c r="A4873" s="19">
        <v>720140075</v>
      </c>
      <c r="B4873" s="19">
        <v>20145698</v>
      </c>
      <c r="C4873" s="19" t="s">
        <v>1836</v>
      </c>
      <c r="D4873" s="19" t="s">
        <v>1837</v>
      </c>
      <c r="E4873" s="20">
        <v>41849</v>
      </c>
      <c r="F4873" s="20">
        <v>42094</v>
      </c>
      <c r="G4873" s="19" t="s">
        <v>75</v>
      </c>
      <c r="H4873" s="19" t="s">
        <v>1545</v>
      </c>
      <c r="I4873" s="19" t="s">
        <v>1831</v>
      </c>
      <c r="O4873" s="19" t="s">
        <v>10772</v>
      </c>
      <c r="P4873" s="20">
        <v>41849</v>
      </c>
      <c r="Q4873" s="19" t="s">
        <v>29</v>
      </c>
      <c r="R4873" s="19">
        <v>5230</v>
      </c>
      <c r="S4873" s="19" t="str">
        <f>IF(COUNTIF($B$2:B4873,B4873)&gt;1,"重複","")</f>
        <v/>
      </c>
      <c r="T4873" s="19" t="s">
        <v>11124</v>
      </c>
    </row>
    <row r="4874" spans="1:20" s="19" customFormat="1" hidden="1">
      <c r="A4874" s="19">
        <v>720140076</v>
      </c>
      <c r="B4874" s="19">
        <v>20145721</v>
      </c>
      <c r="C4874" s="19" t="s">
        <v>14137</v>
      </c>
      <c r="D4874" s="19" t="s">
        <v>14138</v>
      </c>
      <c r="E4874" s="20">
        <v>41865</v>
      </c>
      <c r="F4874" s="20">
        <v>42094</v>
      </c>
      <c r="G4874" s="19" t="s">
        <v>12416</v>
      </c>
      <c r="H4874" s="19" t="s">
        <v>76</v>
      </c>
      <c r="I4874" s="19" t="s">
        <v>1780</v>
      </c>
      <c r="O4874" s="19" t="s">
        <v>10776</v>
      </c>
      <c r="P4874" s="20"/>
      <c r="R4874" s="19">
        <v>0</v>
      </c>
      <c r="S4874" s="19" t="str">
        <f>IF(COUNTIF($B$2:B4874,B4874)&gt;1,"重複","")</f>
        <v/>
      </c>
      <c r="T4874" s="19" t="s">
        <v>12418</v>
      </c>
    </row>
    <row r="4875" spans="1:20" s="19" customFormat="1" hidden="1">
      <c r="A4875" s="19">
        <v>720140077</v>
      </c>
      <c r="B4875" s="19">
        <v>20145731</v>
      </c>
      <c r="C4875" s="19" t="s">
        <v>14139</v>
      </c>
      <c r="D4875" s="19" t="s">
        <v>14140</v>
      </c>
      <c r="E4875" s="20">
        <v>41865</v>
      </c>
      <c r="F4875" s="20">
        <v>42094</v>
      </c>
      <c r="G4875" s="19" t="s">
        <v>12416</v>
      </c>
      <c r="H4875" s="19" t="s">
        <v>76</v>
      </c>
      <c r="I4875" s="19" t="s">
        <v>1780</v>
      </c>
      <c r="O4875" s="19" t="s">
        <v>10776</v>
      </c>
      <c r="P4875" s="20"/>
      <c r="R4875" s="19">
        <v>0</v>
      </c>
      <c r="S4875" s="19" t="str">
        <f>IF(COUNTIF($B$2:B4875,B4875)&gt;1,"重複","")</f>
        <v/>
      </c>
      <c r="T4875" s="19" t="s">
        <v>12418</v>
      </c>
    </row>
    <row r="4876" spans="1:20" s="19" customFormat="1" hidden="1">
      <c r="A4876" s="19">
        <v>720140078</v>
      </c>
      <c r="B4876" s="19">
        <v>20145740</v>
      </c>
      <c r="C4876" s="19" t="s">
        <v>14141</v>
      </c>
      <c r="D4876" s="19" t="s">
        <v>14142</v>
      </c>
      <c r="E4876" s="20">
        <v>41865</v>
      </c>
      <c r="F4876" s="20">
        <v>42094</v>
      </c>
      <c r="G4876" s="19" t="s">
        <v>12416</v>
      </c>
      <c r="H4876" s="19" t="s">
        <v>76</v>
      </c>
      <c r="I4876" s="19" t="s">
        <v>1780</v>
      </c>
      <c r="O4876" s="19" t="s">
        <v>10776</v>
      </c>
      <c r="P4876" s="20"/>
      <c r="R4876" s="19">
        <v>0</v>
      </c>
      <c r="S4876" s="19" t="str">
        <f>IF(COUNTIF($B$2:B4876,B4876)&gt;1,"重複","")</f>
        <v/>
      </c>
      <c r="T4876" s="19" t="s">
        <v>12418</v>
      </c>
    </row>
    <row r="4877" spans="1:20" s="19" customFormat="1" hidden="1">
      <c r="A4877" s="19">
        <v>720140079</v>
      </c>
      <c r="B4877" s="19">
        <v>20145786</v>
      </c>
      <c r="C4877" s="19" t="s">
        <v>2832</v>
      </c>
      <c r="D4877" s="19" t="s">
        <v>2833</v>
      </c>
      <c r="E4877" s="20">
        <v>41821</v>
      </c>
      <c r="F4877" s="20">
        <v>42094</v>
      </c>
      <c r="G4877" s="19" t="s">
        <v>75</v>
      </c>
      <c r="H4877" s="19" t="s">
        <v>43</v>
      </c>
      <c r="I4877" s="19" t="s">
        <v>463</v>
      </c>
      <c r="O4877" s="19" t="s">
        <v>10771</v>
      </c>
      <c r="P4877" s="20">
        <v>44013</v>
      </c>
      <c r="Q4877" s="19" t="s">
        <v>29</v>
      </c>
      <c r="R4877" s="19">
        <v>4740</v>
      </c>
      <c r="S4877" s="19" t="str">
        <f>IF(COUNTIF($B$2:B4877,B4877)&gt;1,"重複","")</f>
        <v/>
      </c>
      <c r="T4877" s="19" t="s">
        <v>11124</v>
      </c>
    </row>
    <row r="4878" spans="1:20" s="19" customFormat="1" hidden="1">
      <c r="A4878" s="19">
        <v>720140080</v>
      </c>
      <c r="B4878" s="19">
        <v>20145810</v>
      </c>
      <c r="C4878" s="19" t="s">
        <v>3109</v>
      </c>
      <c r="D4878" s="19" t="s">
        <v>3110</v>
      </c>
      <c r="E4878" s="20">
        <v>41882</v>
      </c>
      <c r="F4878" s="20">
        <v>42094</v>
      </c>
      <c r="G4878" s="19" t="s">
        <v>75</v>
      </c>
      <c r="H4878" s="19" t="s">
        <v>76</v>
      </c>
      <c r="I4878" s="19" t="s">
        <v>395</v>
      </c>
      <c r="O4878" s="19" t="s">
        <v>10776</v>
      </c>
      <c r="P4878" s="20">
        <v>41882</v>
      </c>
      <c r="Q4878" s="19" t="s">
        <v>29</v>
      </c>
      <c r="R4878" s="19">
        <v>6600</v>
      </c>
      <c r="S4878" s="19" t="str">
        <f>IF(COUNTIF($B$2:B4878,B4878)&gt;1,"重複","")</f>
        <v/>
      </c>
      <c r="T4878" s="19" t="s">
        <v>11124</v>
      </c>
    </row>
    <row r="4879" spans="1:20" s="19" customFormat="1" hidden="1">
      <c r="A4879" s="19">
        <v>720140081</v>
      </c>
      <c r="B4879" s="19">
        <v>20145838</v>
      </c>
      <c r="C4879" s="19" t="s">
        <v>3122</v>
      </c>
      <c r="D4879" s="19" t="s">
        <v>3123</v>
      </c>
      <c r="E4879" s="20">
        <v>41858</v>
      </c>
      <c r="F4879" s="20">
        <v>42094</v>
      </c>
      <c r="G4879" s="19" t="s">
        <v>75</v>
      </c>
      <c r="H4879" s="19" t="s">
        <v>119</v>
      </c>
      <c r="I4879" s="19" t="s">
        <v>3124</v>
      </c>
      <c r="O4879" s="19" t="s">
        <v>10792</v>
      </c>
      <c r="P4879" s="20">
        <v>41858</v>
      </c>
      <c r="Q4879" s="19" t="s">
        <v>29</v>
      </c>
      <c r="R4879" s="19">
        <v>6600</v>
      </c>
      <c r="S4879" s="19" t="str">
        <f>IF(COUNTIF($B$2:B4879,B4879)&gt;1,"重複","")</f>
        <v/>
      </c>
      <c r="T4879" s="19" t="s">
        <v>11124</v>
      </c>
    </row>
    <row r="4880" spans="1:20" s="19" customFormat="1" hidden="1">
      <c r="A4880" s="19">
        <v>720140082</v>
      </c>
      <c r="B4880" s="19">
        <v>20145856</v>
      </c>
      <c r="C4880" s="19" t="s">
        <v>3115</v>
      </c>
      <c r="D4880" s="19" t="s">
        <v>3116</v>
      </c>
      <c r="E4880" s="20">
        <v>41863</v>
      </c>
      <c r="F4880" s="20">
        <v>42094</v>
      </c>
      <c r="G4880" s="19" t="s">
        <v>75</v>
      </c>
      <c r="H4880" s="19" t="s">
        <v>119</v>
      </c>
      <c r="I4880" s="19" t="s">
        <v>3117</v>
      </c>
      <c r="O4880" s="19" t="s">
        <v>10792</v>
      </c>
      <c r="P4880" s="20">
        <v>41863</v>
      </c>
      <c r="Q4880" s="19" t="s">
        <v>29</v>
      </c>
      <c r="R4880" s="19">
        <v>6600</v>
      </c>
      <c r="S4880" s="19" t="str">
        <f>IF(COUNTIF($B$2:B4880,B4880)&gt;1,"重複","")</f>
        <v/>
      </c>
      <c r="T4880" s="19" t="s">
        <v>11124</v>
      </c>
    </row>
    <row r="4881" spans="1:20" s="19" customFormat="1" hidden="1">
      <c r="A4881" s="19">
        <v>720140083</v>
      </c>
      <c r="B4881" s="19">
        <v>20145865</v>
      </c>
      <c r="C4881" s="19" t="s">
        <v>14143</v>
      </c>
      <c r="D4881" s="19" t="s">
        <v>14144</v>
      </c>
      <c r="E4881" s="20">
        <v>41821</v>
      </c>
      <c r="F4881" s="20">
        <v>42094</v>
      </c>
      <c r="G4881" s="19" t="s">
        <v>12416</v>
      </c>
      <c r="H4881" s="19" t="s">
        <v>43</v>
      </c>
      <c r="I4881" s="19" t="s">
        <v>14145</v>
      </c>
      <c r="O4881" s="19" t="s">
        <v>10771</v>
      </c>
      <c r="P4881" s="20"/>
      <c r="R4881" s="19">
        <v>0</v>
      </c>
      <c r="S4881" s="19" t="str">
        <f>IF(COUNTIF($B$2:B4881,B4881)&gt;1,"重複","")</f>
        <v/>
      </c>
      <c r="T4881" s="19" t="s">
        <v>12418</v>
      </c>
    </row>
    <row r="4882" spans="1:20" s="19" customFormat="1" hidden="1">
      <c r="A4882" s="19">
        <v>720140084</v>
      </c>
      <c r="B4882" s="19">
        <v>20145874</v>
      </c>
      <c r="C4882" s="19" t="s">
        <v>545</v>
      </c>
      <c r="D4882" s="19" t="s">
        <v>546</v>
      </c>
      <c r="E4882" s="20">
        <v>41832</v>
      </c>
      <c r="F4882" s="20">
        <v>42094</v>
      </c>
      <c r="G4882" s="19" t="s">
        <v>75</v>
      </c>
      <c r="H4882" s="19" t="s">
        <v>287</v>
      </c>
      <c r="I4882" s="19" t="s">
        <v>551</v>
      </c>
      <c r="O4882" s="19" t="s">
        <v>10800</v>
      </c>
      <c r="P4882" s="20">
        <v>41832</v>
      </c>
      <c r="Q4882" s="19" t="s">
        <v>29</v>
      </c>
      <c r="R4882" s="19">
        <v>8000</v>
      </c>
      <c r="S4882" s="19" t="str">
        <f>IF(COUNTIF($B$2:B4882,B4882)&gt;1,"重複","")</f>
        <v/>
      </c>
      <c r="T4882" s="19" t="s">
        <v>11124</v>
      </c>
    </row>
    <row r="4883" spans="1:20" s="19" customFormat="1" hidden="1">
      <c r="A4883" s="19">
        <v>720140084</v>
      </c>
      <c r="B4883" s="19">
        <v>20212398</v>
      </c>
      <c r="C4883" s="19" t="s">
        <v>545</v>
      </c>
      <c r="D4883" s="19" t="s">
        <v>546</v>
      </c>
      <c r="E4883" s="20">
        <v>44824</v>
      </c>
      <c r="F4883" s="20">
        <v>45016</v>
      </c>
      <c r="G4883" s="19" t="s">
        <v>75</v>
      </c>
      <c r="H4883" s="19" t="s">
        <v>69</v>
      </c>
      <c r="I4883" s="19" t="s">
        <v>11132</v>
      </c>
      <c r="O4883" s="19" t="s">
        <v>10801</v>
      </c>
      <c r="P4883" s="21">
        <v>44351</v>
      </c>
      <c r="Q4883" s="19" t="s">
        <v>29</v>
      </c>
      <c r="R4883" s="19">
        <v>6600</v>
      </c>
      <c r="S4883" s="19" t="str">
        <f>IF(COUNTIF($B$2:B4883,B4883)&gt;1,"重複","")</f>
        <v/>
      </c>
      <c r="T4883" s="19" t="s">
        <v>11124</v>
      </c>
    </row>
    <row r="4884" spans="1:20" s="19" customFormat="1" hidden="1">
      <c r="A4884" s="19">
        <v>720140085</v>
      </c>
      <c r="B4884" s="19">
        <v>20145944</v>
      </c>
      <c r="C4884" s="19" t="s">
        <v>2355</v>
      </c>
      <c r="D4884" s="19" t="s">
        <v>2356</v>
      </c>
      <c r="E4884" s="20">
        <v>41832</v>
      </c>
      <c r="F4884" s="20">
        <v>42094</v>
      </c>
      <c r="G4884" s="19" t="s">
        <v>75</v>
      </c>
      <c r="H4884" s="19" t="s">
        <v>2315</v>
      </c>
      <c r="I4884" s="19" t="s">
        <v>2357</v>
      </c>
      <c r="O4884" s="19" t="s">
        <v>10773</v>
      </c>
      <c r="P4884" s="20">
        <v>41832</v>
      </c>
      <c r="Q4884" s="19" t="s">
        <v>29</v>
      </c>
      <c r="R4884" s="19">
        <v>7000</v>
      </c>
      <c r="S4884" s="19" t="str">
        <f>IF(COUNTIF($B$2:B4884,B4884)&gt;1,"重複","")</f>
        <v/>
      </c>
      <c r="T4884" s="19" t="s">
        <v>11124</v>
      </c>
    </row>
    <row r="4885" spans="1:20" s="19" customFormat="1" hidden="1">
      <c r="A4885" s="19">
        <v>720140086</v>
      </c>
      <c r="B4885" s="19">
        <v>20145971</v>
      </c>
      <c r="C4885" s="19" t="s">
        <v>3134</v>
      </c>
      <c r="D4885" s="19" t="s">
        <v>3135</v>
      </c>
      <c r="E4885" s="20">
        <v>41836</v>
      </c>
      <c r="F4885" s="20">
        <v>42094</v>
      </c>
      <c r="G4885" s="19" t="s">
        <v>75</v>
      </c>
      <c r="H4885" s="19" t="s">
        <v>43</v>
      </c>
      <c r="I4885" s="19" t="s">
        <v>3136</v>
      </c>
      <c r="O4885" s="19" t="s">
        <v>10771</v>
      </c>
      <c r="P4885" s="20">
        <v>41836</v>
      </c>
      <c r="Q4885" s="19" t="s">
        <v>29</v>
      </c>
      <c r="R4885" s="19">
        <v>6230</v>
      </c>
      <c r="S4885" s="19" t="str">
        <f>IF(COUNTIF($B$2:B4885,B4885)&gt;1,"重複","")</f>
        <v/>
      </c>
      <c r="T4885" s="19" t="s">
        <v>11124</v>
      </c>
    </row>
    <row r="4886" spans="1:20" s="19" customFormat="1" hidden="1">
      <c r="A4886" s="19">
        <v>720140087</v>
      </c>
      <c r="B4886" s="19">
        <v>20145981</v>
      </c>
      <c r="C4886" s="19" t="s">
        <v>14146</v>
      </c>
      <c r="D4886" s="19" t="s">
        <v>14147</v>
      </c>
      <c r="E4886" s="20">
        <v>41836</v>
      </c>
      <c r="F4886" s="20">
        <v>42094</v>
      </c>
      <c r="G4886" s="19" t="s">
        <v>12416</v>
      </c>
      <c r="H4886" s="19" t="s">
        <v>43</v>
      </c>
      <c r="I4886" s="19" t="s">
        <v>14148</v>
      </c>
      <c r="O4886" s="19" t="s">
        <v>10771</v>
      </c>
      <c r="P4886" s="20"/>
      <c r="R4886" s="19">
        <v>0</v>
      </c>
      <c r="S4886" s="19" t="str">
        <f>IF(COUNTIF($B$2:B4886,B4886)&gt;1,"重複","")</f>
        <v/>
      </c>
      <c r="T4886" s="19" t="s">
        <v>12418</v>
      </c>
    </row>
    <row r="4887" spans="1:20" s="19" customFormat="1" hidden="1">
      <c r="A4887" s="19">
        <v>720140088</v>
      </c>
      <c r="B4887" s="19">
        <v>20145990</v>
      </c>
      <c r="C4887" s="19" t="s">
        <v>14149</v>
      </c>
      <c r="D4887" s="19" t="s">
        <v>14150</v>
      </c>
      <c r="E4887" s="20">
        <v>41836</v>
      </c>
      <c r="F4887" s="20">
        <v>42094</v>
      </c>
      <c r="G4887" s="19" t="s">
        <v>12416</v>
      </c>
      <c r="H4887" s="19" t="s">
        <v>43</v>
      </c>
      <c r="I4887" s="19" t="s">
        <v>2783</v>
      </c>
      <c r="O4887" s="19" t="s">
        <v>10771</v>
      </c>
      <c r="P4887" s="20"/>
      <c r="R4887" s="19">
        <v>0</v>
      </c>
      <c r="S4887" s="19" t="str">
        <f>IF(COUNTIF($B$2:B4887,B4887)&gt;1,"重複","")</f>
        <v/>
      </c>
      <c r="T4887" s="19" t="s">
        <v>12418</v>
      </c>
    </row>
    <row r="4888" spans="1:20" s="19" customFormat="1" hidden="1">
      <c r="A4888" s="19">
        <v>720140089</v>
      </c>
      <c r="B4888" s="19">
        <v>20146008</v>
      </c>
      <c r="C4888" s="19" t="s">
        <v>3118</v>
      </c>
      <c r="D4888" s="19" t="s">
        <v>3119</v>
      </c>
      <c r="E4888" s="20">
        <v>41861</v>
      </c>
      <c r="F4888" s="20">
        <v>42094</v>
      </c>
      <c r="G4888" s="19" t="s">
        <v>75</v>
      </c>
      <c r="H4888" s="19" t="s">
        <v>76</v>
      </c>
      <c r="I4888" s="19" t="s">
        <v>988</v>
      </c>
      <c r="O4888" s="19" t="s">
        <v>10776</v>
      </c>
      <c r="P4888" s="20">
        <v>41861</v>
      </c>
      <c r="Q4888" s="19" t="s">
        <v>29</v>
      </c>
      <c r="R4888" s="19">
        <v>6600</v>
      </c>
      <c r="S4888" s="19" t="str">
        <f>IF(COUNTIF($B$2:B4888,B4888)&gt;1,"重複","")</f>
        <v/>
      </c>
      <c r="T4888" s="19" t="s">
        <v>11124</v>
      </c>
    </row>
    <row r="4889" spans="1:20" s="19" customFormat="1" hidden="1">
      <c r="A4889" s="19">
        <v>720140090</v>
      </c>
      <c r="B4889" s="19">
        <v>20146035</v>
      </c>
      <c r="C4889" s="19" t="s">
        <v>3093</v>
      </c>
      <c r="D4889" s="19" t="s">
        <v>3094</v>
      </c>
      <c r="E4889" s="20">
        <v>41906</v>
      </c>
      <c r="F4889" s="20">
        <v>42094</v>
      </c>
      <c r="G4889" s="19" t="s">
        <v>75</v>
      </c>
      <c r="H4889" s="19" t="s">
        <v>33</v>
      </c>
      <c r="I4889" s="19" t="s">
        <v>3095</v>
      </c>
      <c r="O4889" s="19" t="s">
        <v>10770</v>
      </c>
      <c r="P4889" s="20">
        <v>41906</v>
      </c>
      <c r="Q4889" s="19" t="s">
        <v>29</v>
      </c>
      <c r="R4889" s="19">
        <v>6600</v>
      </c>
      <c r="S4889" s="19" t="str">
        <f>IF(COUNTIF($B$2:B4889,B4889)&gt;1,"重複","")</f>
        <v/>
      </c>
      <c r="T4889" s="19" t="s">
        <v>11124</v>
      </c>
    </row>
    <row r="4890" spans="1:20" s="19" customFormat="1" hidden="1">
      <c r="A4890" s="19">
        <v>720140091</v>
      </c>
      <c r="B4890" s="19">
        <v>20146044</v>
      </c>
      <c r="C4890" s="19" t="s">
        <v>3098</v>
      </c>
      <c r="D4890" s="19" t="s">
        <v>3099</v>
      </c>
      <c r="E4890" s="20">
        <v>41905</v>
      </c>
      <c r="F4890" s="20">
        <v>42094</v>
      </c>
      <c r="G4890" s="19" t="s">
        <v>75</v>
      </c>
      <c r="H4890" s="19" t="s">
        <v>33</v>
      </c>
      <c r="I4890" s="19" t="s">
        <v>3100</v>
      </c>
      <c r="J4890" s="19" t="s">
        <v>3101</v>
      </c>
      <c r="O4890" s="19" t="s">
        <v>10770</v>
      </c>
      <c r="P4890" s="20">
        <v>41905</v>
      </c>
      <c r="Q4890" s="19" t="s">
        <v>29</v>
      </c>
      <c r="R4890" s="19">
        <v>6100</v>
      </c>
      <c r="S4890" s="19" t="str">
        <f>IF(COUNTIF($B$2:B4890,B4890)&gt;1,"重複","")</f>
        <v/>
      </c>
      <c r="T4890" s="19" t="s">
        <v>11124</v>
      </c>
    </row>
    <row r="4891" spans="1:20" s="19" customFormat="1" hidden="1">
      <c r="A4891" s="19">
        <v>720140092</v>
      </c>
      <c r="B4891" s="19">
        <v>20146053</v>
      </c>
      <c r="C4891" s="19" t="s">
        <v>3111</v>
      </c>
      <c r="D4891" s="19" t="s">
        <v>3112</v>
      </c>
      <c r="E4891" s="20">
        <v>41882</v>
      </c>
      <c r="F4891" s="20">
        <v>42094</v>
      </c>
      <c r="G4891" s="19" t="s">
        <v>75</v>
      </c>
      <c r="H4891" s="19" t="s">
        <v>28</v>
      </c>
      <c r="I4891" s="19" t="s">
        <v>2277</v>
      </c>
      <c r="O4891" s="19" t="s">
        <v>10787</v>
      </c>
      <c r="P4891" s="20">
        <v>41882</v>
      </c>
      <c r="Q4891" s="19" t="s">
        <v>29</v>
      </c>
      <c r="R4891" s="19">
        <v>6600</v>
      </c>
      <c r="S4891" s="19" t="str">
        <f>IF(COUNTIF($B$2:B4891,B4891)&gt;1,"重複","")</f>
        <v/>
      </c>
      <c r="T4891" s="19" t="s">
        <v>11124</v>
      </c>
    </row>
    <row r="4892" spans="1:20" s="19" customFormat="1" hidden="1">
      <c r="A4892" s="19">
        <v>720140093</v>
      </c>
      <c r="B4892" s="19">
        <v>20146114</v>
      </c>
      <c r="C4892" s="19" t="s">
        <v>2786</v>
      </c>
      <c r="D4892" s="19" t="s">
        <v>2787</v>
      </c>
      <c r="E4892" s="20">
        <v>44713</v>
      </c>
      <c r="F4892" s="20">
        <v>45016</v>
      </c>
      <c r="G4892" s="19" t="s">
        <v>75</v>
      </c>
      <c r="H4892" s="19" t="s">
        <v>43</v>
      </c>
      <c r="I4892" s="19" t="s">
        <v>11350</v>
      </c>
      <c r="O4892" s="19" t="s">
        <v>10771</v>
      </c>
      <c r="P4892" s="21">
        <v>43983</v>
      </c>
      <c r="Q4892" s="19" t="s">
        <v>29</v>
      </c>
      <c r="R4892" s="19">
        <v>5230</v>
      </c>
      <c r="S4892" s="19" t="str">
        <f>IF(COUNTIF($B$2:B4892,B4892)&gt;1,"重複","")</f>
        <v/>
      </c>
      <c r="T4892" s="19" t="s">
        <v>11124</v>
      </c>
    </row>
    <row r="4893" spans="1:20" s="19" customFormat="1" hidden="1">
      <c r="A4893" s="19">
        <v>720140094</v>
      </c>
      <c r="B4893" s="19">
        <v>20146123</v>
      </c>
      <c r="C4893" s="19" t="s">
        <v>2681</v>
      </c>
      <c r="D4893" s="19" t="s">
        <v>2682</v>
      </c>
      <c r="E4893" s="20">
        <v>41914</v>
      </c>
      <c r="F4893" s="20">
        <v>42094</v>
      </c>
      <c r="G4893" s="19" t="s">
        <v>75</v>
      </c>
      <c r="H4893" s="19" t="s">
        <v>1545</v>
      </c>
      <c r="I4893" s="19" t="s">
        <v>2603</v>
      </c>
      <c r="O4893" s="19" t="s">
        <v>10772</v>
      </c>
      <c r="P4893" s="20">
        <v>42283</v>
      </c>
      <c r="Q4893" s="19" t="s">
        <v>29</v>
      </c>
      <c r="R4893" s="19">
        <v>6230</v>
      </c>
      <c r="S4893" s="19" t="str">
        <f>IF(COUNTIF($B$2:B4893,B4893)&gt;1,"重複","")</f>
        <v/>
      </c>
      <c r="T4893" s="19" t="s">
        <v>11124</v>
      </c>
    </row>
    <row r="4894" spans="1:20" s="19" customFormat="1" hidden="1">
      <c r="A4894" s="19">
        <v>720140095</v>
      </c>
      <c r="B4894" s="19">
        <v>20146132</v>
      </c>
      <c r="C4894" s="19" t="s">
        <v>1706</v>
      </c>
      <c r="D4894" s="19" t="s">
        <v>1707</v>
      </c>
      <c r="E4894" s="20">
        <v>41914</v>
      </c>
      <c r="F4894" s="20">
        <v>42094</v>
      </c>
      <c r="G4894" s="19" t="s">
        <v>75</v>
      </c>
      <c r="H4894" s="19" t="s">
        <v>1545</v>
      </c>
      <c r="I4894" s="19" t="s">
        <v>2603</v>
      </c>
      <c r="O4894" s="19" t="s">
        <v>10772</v>
      </c>
      <c r="P4894" s="20">
        <v>43010</v>
      </c>
      <c r="Q4894" s="19" t="s">
        <v>29</v>
      </c>
      <c r="R4894" s="19">
        <v>5730</v>
      </c>
      <c r="S4894" s="19" t="str">
        <f>IF(COUNTIF($B$2:B4894,B4894)&gt;1,"重複","")</f>
        <v/>
      </c>
      <c r="T4894" s="19" t="s">
        <v>11124</v>
      </c>
    </row>
    <row r="4895" spans="1:20" s="19" customFormat="1" hidden="1">
      <c r="A4895" s="19">
        <v>720140096</v>
      </c>
      <c r="B4895" s="19">
        <v>20146141</v>
      </c>
      <c r="C4895" s="19" t="s">
        <v>2683</v>
      </c>
      <c r="D4895" s="19" t="s">
        <v>2684</v>
      </c>
      <c r="E4895" s="20">
        <v>41914</v>
      </c>
      <c r="F4895" s="20">
        <v>42094</v>
      </c>
      <c r="G4895" s="19" t="s">
        <v>75</v>
      </c>
      <c r="H4895" s="19" t="s">
        <v>1545</v>
      </c>
      <c r="I4895" s="19" t="s">
        <v>2603</v>
      </c>
      <c r="O4895" s="19" t="s">
        <v>10772</v>
      </c>
      <c r="P4895" s="20">
        <v>42283</v>
      </c>
      <c r="Q4895" s="19" t="s">
        <v>29</v>
      </c>
      <c r="R4895" s="19">
        <v>5230</v>
      </c>
      <c r="S4895" s="19" t="str">
        <f>IF(COUNTIF($B$2:B4895,B4895)&gt;1,"重複","")</f>
        <v/>
      </c>
      <c r="T4895" s="19" t="s">
        <v>11124</v>
      </c>
    </row>
    <row r="4896" spans="1:20" s="19" customFormat="1" hidden="1">
      <c r="A4896" s="19">
        <v>720140097</v>
      </c>
      <c r="B4896" s="19">
        <v>20146151</v>
      </c>
      <c r="C4896" s="19" t="s">
        <v>2685</v>
      </c>
      <c r="D4896" s="19" t="s">
        <v>2686</v>
      </c>
      <c r="E4896" s="20">
        <v>41914</v>
      </c>
      <c r="F4896" s="20">
        <v>42094</v>
      </c>
      <c r="G4896" s="19" t="s">
        <v>75</v>
      </c>
      <c r="H4896" s="19" t="s">
        <v>1545</v>
      </c>
      <c r="I4896" s="19" t="s">
        <v>2603</v>
      </c>
      <c r="O4896" s="19" t="s">
        <v>10772</v>
      </c>
      <c r="P4896" s="20">
        <v>42283</v>
      </c>
      <c r="Q4896" s="19" t="s">
        <v>29</v>
      </c>
      <c r="R4896" s="19">
        <v>4740</v>
      </c>
      <c r="S4896" s="19" t="str">
        <f>IF(COUNTIF($B$2:B4896,B4896)&gt;1,"重複","")</f>
        <v/>
      </c>
      <c r="T4896" s="19" t="s">
        <v>11124</v>
      </c>
    </row>
    <row r="4897" spans="1:20" s="19" customFormat="1" hidden="1">
      <c r="A4897" s="19">
        <v>720140098</v>
      </c>
      <c r="B4897" s="19">
        <v>20146160</v>
      </c>
      <c r="C4897" s="19" t="s">
        <v>2687</v>
      </c>
      <c r="D4897" s="19" t="s">
        <v>2688</v>
      </c>
      <c r="E4897" s="20">
        <v>41914</v>
      </c>
      <c r="F4897" s="20">
        <v>42094</v>
      </c>
      <c r="G4897" s="19" t="s">
        <v>75</v>
      </c>
      <c r="H4897" s="19" t="s">
        <v>1545</v>
      </c>
      <c r="I4897" s="19" t="s">
        <v>2603</v>
      </c>
      <c r="O4897" s="19" t="s">
        <v>10772</v>
      </c>
      <c r="P4897" s="20">
        <v>42283</v>
      </c>
      <c r="Q4897" s="19" t="s">
        <v>29</v>
      </c>
      <c r="R4897" s="19">
        <v>6230</v>
      </c>
      <c r="S4897" s="19" t="str">
        <f>IF(COUNTIF($B$2:B4897,B4897)&gt;1,"重複","")</f>
        <v/>
      </c>
      <c r="T4897" s="19" t="s">
        <v>11124</v>
      </c>
    </row>
    <row r="4898" spans="1:20" s="19" customFormat="1" hidden="1">
      <c r="A4898" s="19">
        <v>720140099</v>
      </c>
      <c r="B4898" s="19">
        <v>20146197</v>
      </c>
      <c r="C4898" s="19" t="s">
        <v>3055</v>
      </c>
      <c r="D4898" s="19" t="s">
        <v>3056</v>
      </c>
      <c r="E4898" s="20">
        <v>41914</v>
      </c>
      <c r="F4898" s="20">
        <v>42094</v>
      </c>
      <c r="G4898" s="19" t="s">
        <v>75</v>
      </c>
      <c r="H4898" s="19" t="s">
        <v>76</v>
      </c>
      <c r="I4898" s="19" t="s">
        <v>267</v>
      </c>
      <c r="O4898" s="19" t="s">
        <v>10776</v>
      </c>
      <c r="P4898" s="20">
        <v>41914</v>
      </c>
      <c r="Q4898" s="19" t="s">
        <v>29</v>
      </c>
      <c r="R4898" s="19">
        <v>6230</v>
      </c>
      <c r="S4898" s="19" t="str">
        <f>IF(COUNTIF($B$2:B4898,B4898)&gt;1,"重複","")</f>
        <v/>
      </c>
      <c r="T4898" s="19" t="s">
        <v>11124</v>
      </c>
    </row>
    <row r="4899" spans="1:20" s="19" customFormat="1" hidden="1">
      <c r="A4899" s="19">
        <v>720140100</v>
      </c>
      <c r="B4899" s="19">
        <v>20146202</v>
      </c>
      <c r="C4899" s="19" t="s">
        <v>1086</v>
      </c>
      <c r="D4899" s="19" t="s">
        <v>1087</v>
      </c>
      <c r="E4899" s="20">
        <v>41914</v>
      </c>
      <c r="F4899" s="20">
        <v>42094</v>
      </c>
      <c r="G4899" s="19" t="s">
        <v>75</v>
      </c>
      <c r="H4899" s="19" t="s">
        <v>76</v>
      </c>
      <c r="I4899" s="19" t="s">
        <v>3476</v>
      </c>
      <c r="O4899" s="19" t="s">
        <v>10776</v>
      </c>
      <c r="P4899" s="20">
        <v>43010</v>
      </c>
      <c r="Q4899" s="19" t="s">
        <v>29</v>
      </c>
      <c r="R4899" s="19">
        <v>5730</v>
      </c>
      <c r="S4899" s="19" t="str">
        <f>IF(COUNTIF($B$2:B4899,B4899)&gt;1,"重複","")</f>
        <v/>
      </c>
      <c r="T4899" s="19" t="s">
        <v>11124</v>
      </c>
    </row>
    <row r="4900" spans="1:20" s="19" customFormat="1" hidden="1">
      <c r="A4900" s="19">
        <v>720140101</v>
      </c>
      <c r="B4900" s="19">
        <v>20146221</v>
      </c>
      <c r="C4900" s="19" t="s">
        <v>201</v>
      </c>
      <c r="D4900" s="19" t="s">
        <v>202</v>
      </c>
      <c r="E4900" s="20">
        <v>41914</v>
      </c>
      <c r="F4900" s="20">
        <v>42094</v>
      </c>
      <c r="G4900" s="19" t="s">
        <v>75</v>
      </c>
      <c r="H4900" s="19" t="s">
        <v>76</v>
      </c>
      <c r="I4900" s="19" t="s">
        <v>203</v>
      </c>
      <c r="O4900" s="19" t="s">
        <v>10776</v>
      </c>
      <c r="P4900" s="20">
        <v>44470</v>
      </c>
      <c r="Q4900" s="19" t="s">
        <v>29</v>
      </c>
      <c r="R4900" s="19">
        <v>6230</v>
      </c>
      <c r="S4900" s="19" t="str">
        <f>IF(COUNTIF($B$2:B4900,B4900)&gt;1,"重複","")</f>
        <v/>
      </c>
      <c r="T4900" s="19" t="s">
        <v>11124</v>
      </c>
    </row>
    <row r="4901" spans="1:20" s="19" customFormat="1" hidden="1">
      <c r="A4901" s="19">
        <v>720140102</v>
      </c>
      <c r="B4901" s="19">
        <v>20146258</v>
      </c>
      <c r="C4901" s="19" t="s">
        <v>2216</v>
      </c>
      <c r="D4901" s="19" t="s">
        <v>2217</v>
      </c>
      <c r="E4901" s="20">
        <v>41914</v>
      </c>
      <c r="F4901" s="20">
        <v>42094</v>
      </c>
      <c r="G4901" s="19" t="s">
        <v>75</v>
      </c>
      <c r="H4901" s="19" t="s">
        <v>76</v>
      </c>
      <c r="I4901" s="19" t="s">
        <v>1088</v>
      </c>
      <c r="O4901" s="19" t="s">
        <v>10776</v>
      </c>
      <c r="P4901" s="20">
        <v>42646</v>
      </c>
      <c r="Q4901" s="19" t="s">
        <v>29</v>
      </c>
      <c r="R4901" s="19">
        <v>5600</v>
      </c>
      <c r="S4901" s="19" t="str">
        <f>IF(COUNTIF($B$2:B4901,B4901)&gt;1,"重複","")</f>
        <v/>
      </c>
      <c r="T4901" s="19" t="s">
        <v>11124</v>
      </c>
    </row>
    <row r="4902" spans="1:20" s="19" customFormat="1" hidden="1">
      <c r="A4902" s="19">
        <v>720140103</v>
      </c>
      <c r="B4902" s="19">
        <v>20146267</v>
      </c>
      <c r="C4902" s="19" t="s">
        <v>1089</v>
      </c>
      <c r="D4902" s="19" t="s">
        <v>1090</v>
      </c>
      <c r="E4902" s="20">
        <v>41914</v>
      </c>
      <c r="F4902" s="20">
        <v>42094</v>
      </c>
      <c r="G4902" s="19" t="s">
        <v>75</v>
      </c>
      <c r="H4902" s="19" t="s">
        <v>33</v>
      </c>
      <c r="I4902" s="19" t="s">
        <v>196</v>
      </c>
      <c r="O4902" s="19" t="s">
        <v>10770</v>
      </c>
      <c r="P4902" s="20">
        <v>43010</v>
      </c>
      <c r="Q4902" s="19" t="s">
        <v>29</v>
      </c>
      <c r="R4902" s="19">
        <v>6230</v>
      </c>
      <c r="S4902" s="19" t="str">
        <f>IF(COUNTIF($B$2:B4902,B4902)&gt;1,"重複","")</f>
        <v/>
      </c>
      <c r="T4902" s="19" t="s">
        <v>11124</v>
      </c>
    </row>
    <row r="4903" spans="1:20" s="19" customFormat="1" hidden="1">
      <c r="A4903" s="19">
        <v>720140104</v>
      </c>
      <c r="B4903" s="19">
        <v>20146276</v>
      </c>
      <c r="C4903" s="19" t="s">
        <v>1256</v>
      </c>
      <c r="D4903" s="19" t="s">
        <v>1257</v>
      </c>
      <c r="E4903" s="20">
        <v>41914</v>
      </c>
      <c r="F4903" s="20">
        <v>42094</v>
      </c>
      <c r="G4903" s="19" t="s">
        <v>75</v>
      </c>
      <c r="H4903" s="19" t="s">
        <v>33</v>
      </c>
      <c r="I4903" s="19" t="s">
        <v>206</v>
      </c>
      <c r="O4903" s="19" t="s">
        <v>10770</v>
      </c>
      <c r="P4903" s="20">
        <v>42646</v>
      </c>
      <c r="Q4903" s="19" t="s">
        <v>29</v>
      </c>
      <c r="R4903" s="19">
        <v>6230</v>
      </c>
      <c r="S4903" s="19" t="str">
        <f>IF(COUNTIF($B$2:B4903,B4903)&gt;1,"重複","")</f>
        <v/>
      </c>
      <c r="T4903" s="19" t="s">
        <v>11124</v>
      </c>
    </row>
    <row r="4904" spans="1:20" s="19" customFormat="1" hidden="1">
      <c r="A4904" s="19">
        <v>720140105</v>
      </c>
      <c r="B4904" s="19">
        <v>20146300</v>
      </c>
      <c r="C4904" s="19" t="s">
        <v>3102</v>
      </c>
      <c r="D4904" s="19" t="s">
        <v>3103</v>
      </c>
      <c r="E4904" s="20">
        <v>41905</v>
      </c>
      <c r="F4904" s="20">
        <v>42094</v>
      </c>
      <c r="G4904" s="19" t="s">
        <v>75</v>
      </c>
      <c r="H4904" s="19" t="s">
        <v>119</v>
      </c>
      <c r="I4904" s="19" t="s">
        <v>264</v>
      </c>
      <c r="O4904" s="19" t="s">
        <v>10792</v>
      </c>
      <c r="P4904" s="20">
        <v>41905</v>
      </c>
      <c r="Q4904" s="19" t="s">
        <v>29</v>
      </c>
      <c r="R4904" s="19">
        <v>5600</v>
      </c>
      <c r="S4904" s="19" t="str">
        <f>IF(COUNTIF($B$2:B4904,B4904)&gt;1,"重複","")</f>
        <v/>
      </c>
      <c r="T4904" s="19" t="s">
        <v>11124</v>
      </c>
    </row>
    <row r="4905" spans="1:20" s="19" customFormat="1" hidden="1">
      <c r="A4905" s="19">
        <v>720140106</v>
      </c>
      <c r="B4905" s="19">
        <v>20146328</v>
      </c>
      <c r="C4905" s="19" t="s">
        <v>3058</v>
      </c>
      <c r="D4905" s="19" t="s">
        <v>3059</v>
      </c>
      <c r="E4905" s="20">
        <v>41914</v>
      </c>
      <c r="F4905" s="20">
        <v>42094</v>
      </c>
      <c r="G4905" s="19" t="s">
        <v>75</v>
      </c>
      <c r="H4905" s="19" t="s">
        <v>119</v>
      </c>
      <c r="I4905" s="19" t="s">
        <v>3060</v>
      </c>
      <c r="J4905" s="19" t="s">
        <v>3061</v>
      </c>
      <c r="O4905" s="19" t="s">
        <v>10792</v>
      </c>
      <c r="P4905" s="20">
        <v>41914</v>
      </c>
      <c r="Q4905" s="19" t="s">
        <v>29</v>
      </c>
      <c r="R4905" s="19">
        <v>6230</v>
      </c>
      <c r="S4905" s="19" t="str">
        <f>IF(COUNTIF($B$2:B4905,B4905)&gt;1,"重複","")</f>
        <v/>
      </c>
      <c r="T4905" s="19" t="s">
        <v>11124</v>
      </c>
    </row>
    <row r="4906" spans="1:20" s="19" customFormat="1" hidden="1">
      <c r="A4906" s="19">
        <v>720140107</v>
      </c>
      <c r="B4906" s="19">
        <v>20146337</v>
      </c>
      <c r="C4906" s="19" t="s">
        <v>3062</v>
      </c>
      <c r="D4906" s="19" t="s">
        <v>3063</v>
      </c>
      <c r="E4906" s="20">
        <v>41914</v>
      </c>
      <c r="F4906" s="20">
        <v>42094</v>
      </c>
      <c r="G4906" s="19" t="s">
        <v>75</v>
      </c>
      <c r="H4906" s="19" t="s">
        <v>119</v>
      </c>
      <c r="I4906" s="19" t="s">
        <v>2222</v>
      </c>
      <c r="O4906" s="19" t="s">
        <v>10792</v>
      </c>
      <c r="P4906" s="20">
        <v>41914</v>
      </c>
      <c r="Q4906" s="19" t="s">
        <v>29</v>
      </c>
      <c r="R4906" s="19">
        <v>4740</v>
      </c>
      <c r="S4906" s="19" t="str">
        <f>IF(COUNTIF($B$2:B4906,B4906)&gt;1,"重複","")</f>
        <v/>
      </c>
      <c r="T4906" s="19" t="s">
        <v>11124</v>
      </c>
    </row>
    <row r="4907" spans="1:20" s="19" customFormat="1" hidden="1">
      <c r="A4907" s="19">
        <v>720140108</v>
      </c>
      <c r="B4907" s="19">
        <v>20146346</v>
      </c>
      <c r="C4907" s="19" t="s">
        <v>207</v>
      </c>
      <c r="D4907" s="19" t="s">
        <v>208</v>
      </c>
      <c r="E4907" s="20">
        <v>41914</v>
      </c>
      <c r="F4907" s="20">
        <v>42094</v>
      </c>
      <c r="G4907" s="19" t="s">
        <v>75</v>
      </c>
      <c r="H4907" s="19" t="s">
        <v>74</v>
      </c>
      <c r="I4907" s="19" t="s">
        <v>209</v>
      </c>
      <c r="O4907" s="19" t="s">
        <v>10819</v>
      </c>
      <c r="P4907" s="20">
        <v>43374</v>
      </c>
      <c r="Q4907" s="19" t="s">
        <v>29</v>
      </c>
      <c r="R4907" s="19">
        <v>6230</v>
      </c>
      <c r="S4907" s="19" t="str">
        <f>IF(COUNTIF($B$2:B4907,B4907)&gt;1,"重複","")</f>
        <v/>
      </c>
      <c r="T4907" s="19" t="s">
        <v>11124</v>
      </c>
    </row>
    <row r="4908" spans="1:20" s="19" customFormat="1" hidden="1">
      <c r="A4908" s="19">
        <v>720140109</v>
      </c>
      <c r="B4908" s="19">
        <v>20146355</v>
      </c>
      <c r="C4908" s="19" t="s">
        <v>3064</v>
      </c>
      <c r="D4908" s="19" t="s">
        <v>3065</v>
      </c>
      <c r="E4908" s="20">
        <v>41914</v>
      </c>
      <c r="F4908" s="20">
        <v>42094</v>
      </c>
      <c r="G4908" s="19" t="s">
        <v>75</v>
      </c>
      <c r="H4908" s="19" t="s">
        <v>119</v>
      </c>
      <c r="I4908" s="19" t="s">
        <v>209</v>
      </c>
      <c r="O4908" s="19" t="s">
        <v>10792</v>
      </c>
      <c r="P4908" s="20">
        <v>41914</v>
      </c>
      <c r="Q4908" s="19" t="s">
        <v>29</v>
      </c>
      <c r="R4908" s="19">
        <v>5730</v>
      </c>
      <c r="S4908" s="19" t="str">
        <f>IF(COUNTIF($B$2:B4908,B4908)&gt;1,"重複","")</f>
        <v/>
      </c>
      <c r="T4908" s="19" t="s">
        <v>11124</v>
      </c>
    </row>
    <row r="4909" spans="1:20" s="19" customFormat="1" hidden="1">
      <c r="A4909" s="19">
        <v>720140110</v>
      </c>
      <c r="B4909" s="19">
        <v>20146364</v>
      </c>
      <c r="C4909" s="19" t="s">
        <v>3066</v>
      </c>
      <c r="D4909" s="19" t="s">
        <v>3067</v>
      </c>
      <c r="E4909" s="20">
        <v>41914</v>
      </c>
      <c r="F4909" s="20">
        <v>42094</v>
      </c>
      <c r="G4909" s="19" t="s">
        <v>75</v>
      </c>
      <c r="H4909" s="19" t="s">
        <v>119</v>
      </c>
      <c r="I4909" s="19" t="s">
        <v>209</v>
      </c>
      <c r="O4909" s="19" t="s">
        <v>10792</v>
      </c>
      <c r="P4909" s="20">
        <v>41914</v>
      </c>
      <c r="Q4909" s="19" t="s">
        <v>29</v>
      </c>
      <c r="R4909" s="19">
        <v>5230</v>
      </c>
      <c r="S4909" s="19" t="str">
        <f>IF(COUNTIF($B$2:B4909,B4909)&gt;1,"重複","")</f>
        <v/>
      </c>
      <c r="T4909" s="19" t="s">
        <v>11124</v>
      </c>
    </row>
    <row r="4910" spans="1:20" s="19" customFormat="1" hidden="1">
      <c r="A4910" s="19">
        <v>720140111</v>
      </c>
      <c r="B4910" s="19">
        <v>20146373</v>
      </c>
      <c r="C4910" s="19" t="s">
        <v>210</v>
      </c>
      <c r="D4910" s="19" t="s">
        <v>211</v>
      </c>
      <c r="E4910" s="20">
        <v>41914</v>
      </c>
      <c r="F4910" s="20">
        <v>42094</v>
      </c>
      <c r="G4910" s="19" t="s">
        <v>75</v>
      </c>
      <c r="H4910" s="19" t="s">
        <v>94</v>
      </c>
      <c r="I4910" s="19" t="s">
        <v>212</v>
      </c>
      <c r="O4910" s="19" t="s">
        <v>10768</v>
      </c>
      <c r="P4910" s="20">
        <v>44470</v>
      </c>
      <c r="Q4910" s="19" t="s">
        <v>29</v>
      </c>
      <c r="R4910" s="19">
        <v>5230</v>
      </c>
      <c r="S4910" s="19" t="str">
        <f>IF(COUNTIF($B$2:B4910,B4910)&gt;1,"重複","")</f>
        <v/>
      </c>
      <c r="T4910" s="19" t="s">
        <v>11124</v>
      </c>
    </row>
    <row r="4911" spans="1:20" s="19" customFormat="1" hidden="1">
      <c r="A4911" s="19">
        <v>720140112</v>
      </c>
      <c r="B4911" s="19">
        <v>20157753</v>
      </c>
      <c r="C4911" s="19" t="s">
        <v>1531</v>
      </c>
      <c r="D4911" s="19" t="s">
        <v>1532</v>
      </c>
      <c r="E4911" s="20">
        <v>42471</v>
      </c>
      <c r="F4911" s="20">
        <v>42825</v>
      </c>
      <c r="G4911" s="19" t="s">
        <v>75</v>
      </c>
      <c r="H4911" s="19" t="s">
        <v>10781</v>
      </c>
      <c r="I4911" s="19" t="s">
        <v>817</v>
      </c>
      <c r="J4911" s="19" t="s">
        <v>817</v>
      </c>
      <c r="K4911" s="19" t="s">
        <v>817</v>
      </c>
      <c r="L4911" s="19" t="s">
        <v>817</v>
      </c>
      <c r="O4911" s="19" t="s">
        <v>10782</v>
      </c>
      <c r="P4911" s="20">
        <v>42283</v>
      </c>
      <c r="Q4911" s="19" t="s">
        <v>29</v>
      </c>
      <c r="R4911" s="19">
        <v>4740</v>
      </c>
      <c r="S4911" s="19" t="str">
        <f>IF(COUNTIF($B$2:B4911,B4911)&gt;1,"重複","")</f>
        <v/>
      </c>
      <c r="T4911" s="19" t="s">
        <v>11124</v>
      </c>
    </row>
    <row r="4912" spans="1:20" s="19" customFormat="1" hidden="1">
      <c r="A4912" s="19">
        <v>720140112</v>
      </c>
      <c r="B4912" s="19">
        <v>20146407</v>
      </c>
      <c r="C4912" s="19" t="s">
        <v>1531</v>
      </c>
      <c r="D4912" s="19" t="s">
        <v>1532</v>
      </c>
      <c r="E4912" s="20">
        <v>41914</v>
      </c>
      <c r="F4912" s="20">
        <v>42094</v>
      </c>
      <c r="G4912" s="19" t="s">
        <v>75</v>
      </c>
      <c r="H4912" s="19" t="s">
        <v>119</v>
      </c>
      <c r="I4912" s="19" t="s">
        <v>1533</v>
      </c>
      <c r="O4912" s="19" t="s">
        <v>10792</v>
      </c>
      <c r="P4912" s="20">
        <v>43142</v>
      </c>
      <c r="Q4912" s="19" t="s">
        <v>29</v>
      </c>
      <c r="R4912" s="19">
        <v>4740</v>
      </c>
      <c r="S4912" s="19" t="str">
        <f>IF(COUNTIF($B$2:B4912,B4912)&gt;1,"重複","")</f>
        <v/>
      </c>
      <c r="T4912" s="19" t="s">
        <v>11124</v>
      </c>
    </row>
    <row r="4913" spans="1:20" s="19" customFormat="1" hidden="1">
      <c r="A4913" s="19">
        <v>720140112</v>
      </c>
      <c r="B4913" s="19">
        <v>20220016</v>
      </c>
      <c r="C4913" s="19" t="s">
        <v>1531</v>
      </c>
      <c r="D4913" s="19" t="s">
        <v>1532</v>
      </c>
      <c r="E4913" s="20">
        <v>44657</v>
      </c>
      <c r="F4913" s="20">
        <v>45016</v>
      </c>
      <c r="G4913" s="19" t="s">
        <v>75</v>
      </c>
      <c r="H4913" s="19" t="s">
        <v>69</v>
      </c>
      <c r="I4913" s="19" t="s">
        <v>1347</v>
      </c>
      <c r="O4913" s="19" t="s">
        <v>10801</v>
      </c>
      <c r="P4913" s="21">
        <v>44657</v>
      </c>
      <c r="Q4913" s="19" t="s">
        <v>29</v>
      </c>
      <c r="R4913" s="19">
        <v>5230</v>
      </c>
      <c r="S4913" s="19" t="str">
        <f>IF(COUNTIF($B$2:B4913,B4913)&gt;1,"重複","")</f>
        <v/>
      </c>
      <c r="T4913" s="19" t="s">
        <v>11124</v>
      </c>
    </row>
    <row r="4914" spans="1:20" s="19" customFormat="1" hidden="1">
      <c r="A4914" s="19">
        <v>720140113</v>
      </c>
      <c r="B4914" s="19">
        <v>20146425</v>
      </c>
      <c r="C4914" s="19" t="s">
        <v>2963</v>
      </c>
      <c r="D4914" s="19" t="s">
        <v>2964</v>
      </c>
      <c r="E4914" s="20">
        <v>42050</v>
      </c>
      <c r="F4914" s="20">
        <v>42094</v>
      </c>
      <c r="G4914" s="19" t="s">
        <v>75</v>
      </c>
      <c r="H4914" s="19" t="s">
        <v>119</v>
      </c>
      <c r="I4914" s="19" t="s">
        <v>2965</v>
      </c>
      <c r="O4914" s="19" t="s">
        <v>10792</v>
      </c>
      <c r="P4914" s="20">
        <v>42050</v>
      </c>
      <c r="Q4914" s="19" t="s">
        <v>29</v>
      </c>
      <c r="R4914" s="19">
        <v>6600</v>
      </c>
      <c r="S4914" s="19" t="str">
        <f>IF(COUNTIF($B$2:B4914,B4914)&gt;1,"重複","")</f>
        <v/>
      </c>
      <c r="T4914" s="19" t="s">
        <v>11124</v>
      </c>
    </row>
    <row r="4915" spans="1:20" s="19" customFormat="1" hidden="1">
      <c r="A4915" s="19">
        <v>720140114</v>
      </c>
      <c r="B4915" s="19">
        <v>20146434</v>
      </c>
      <c r="C4915" s="19" t="s">
        <v>3019</v>
      </c>
      <c r="D4915" s="19" t="s">
        <v>3020</v>
      </c>
      <c r="E4915" s="20">
        <v>41952</v>
      </c>
      <c r="F4915" s="20">
        <v>42094</v>
      </c>
      <c r="G4915" s="19" t="s">
        <v>75</v>
      </c>
      <c r="H4915" s="19" t="s">
        <v>33</v>
      </c>
      <c r="I4915" s="19" t="s">
        <v>2069</v>
      </c>
      <c r="O4915" s="19" t="s">
        <v>10770</v>
      </c>
      <c r="P4915" s="20">
        <v>41952</v>
      </c>
      <c r="Q4915" s="19" t="s">
        <v>29</v>
      </c>
      <c r="R4915" s="19">
        <v>6600</v>
      </c>
      <c r="S4915" s="19" t="str">
        <f>IF(COUNTIF($B$2:B4915,B4915)&gt;1,"重複","")</f>
        <v/>
      </c>
      <c r="T4915" s="19" t="s">
        <v>11124</v>
      </c>
    </row>
    <row r="4916" spans="1:20" s="22" customFormat="1" hidden="1">
      <c r="A4916" s="22">
        <v>720140115</v>
      </c>
      <c r="B4916" s="22">
        <v>20146443</v>
      </c>
      <c r="C4916" s="22" t="s">
        <v>597</v>
      </c>
      <c r="D4916" s="22" t="s">
        <v>598</v>
      </c>
      <c r="E4916" s="23">
        <v>44713</v>
      </c>
      <c r="F4916" s="23">
        <v>45016</v>
      </c>
      <c r="G4916" s="22" t="s">
        <v>75</v>
      </c>
      <c r="H4916" s="22" t="s">
        <v>43</v>
      </c>
      <c r="I4916" s="22" t="s">
        <v>2811</v>
      </c>
      <c r="O4916" s="22" t="s">
        <v>10771</v>
      </c>
      <c r="P4916" s="24">
        <v>41883</v>
      </c>
      <c r="Q4916" s="22" t="s">
        <v>29</v>
      </c>
      <c r="R4916" s="22">
        <v>6230</v>
      </c>
      <c r="S4916" s="22" t="str">
        <f>IF(COUNTIF($B$2:B4916,B4916)&gt;1,"重複","")</f>
        <v/>
      </c>
      <c r="T4916" s="22" t="s">
        <v>10765</v>
      </c>
    </row>
    <row r="4917" spans="1:20" s="22" customFormat="1" hidden="1">
      <c r="A4917" s="22">
        <v>720140116</v>
      </c>
      <c r="B4917" s="22">
        <v>20146452</v>
      </c>
      <c r="C4917" s="22" t="s">
        <v>599</v>
      </c>
      <c r="D4917" s="22" t="s">
        <v>600</v>
      </c>
      <c r="E4917" s="23">
        <v>44713</v>
      </c>
      <c r="F4917" s="23">
        <v>45016</v>
      </c>
      <c r="G4917" s="22" t="s">
        <v>75</v>
      </c>
      <c r="H4917" s="22" t="s">
        <v>43</v>
      </c>
      <c r="I4917" s="22" t="s">
        <v>2811</v>
      </c>
      <c r="O4917" s="22" t="s">
        <v>10771</v>
      </c>
      <c r="P4917" s="24">
        <v>41883</v>
      </c>
      <c r="Q4917" s="22" t="s">
        <v>29</v>
      </c>
      <c r="R4917" s="22">
        <v>6230</v>
      </c>
      <c r="S4917" s="22" t="str">
        <f>IF(COUNTIF($B$2:B4917,B4917)&gt;1,"重複","")</f>
        <v/>
      </c>
      <c r="T4917" s="22" t="s">
        <v>10765</v>
      </c>
    </row>
    <row r="4918" spans="1:20" s="19" customFormat="1" hidden="1">
      <c r="A4918" s="19">
        <v>720140117</v>
      </c>
      <c r="B4918" s="19">
        <v>20146461</v>
      </c>
      <c r="C4918" s="19" t="s">
        <v>2576</v>
      </c>
      <c r="D4918" s="19" t="s">
        <v>2577</v>
      </c>
      <c r="E4918" s="20">
        <v>41883</v>
      </c>
      <c r="F4918" s="20">
        <v>42094</v>
      </c>
      <c r="G4918" s="19" t="s">
        <v>75</v>
      </c>
      <c r="H4918" s="19" t="s">
        <v>43</v>
      </c>
      <c r="I4918" s="19" t="s">
        <v>717</v>
      </c>
      <c r="O4918" s="19" t="s">
        <v>10771</v>
      </c>
      <c r="P4918" s="20">
        <v>42384</v>
      </c>
      <c r="Q4918" s="19" t="s">
        <v>29</v>
      </c>
      <c r="R4918" s="19">
        <v>6230</v>
      </c>
      <c r="S4918" s="19" t="str">
        <f>IF(COUNTIF($B$2:B4918,B4918)&gt;1,"重複","")</f>
        <v/>
      </c>
      <c r="T4918" s="19" t="s">
        <v>11124</v>
      </c>
    </row>
    <row r="4919" spans="1:20" s="19" customFormat="1" hidden="1">
      <c r="A4919" s="19">
        <v>720140118</v>
      </c>
      <c r="B4919" s="19">
        <v>20146471</v>
      </c>
      <c r="C4919" s="19" t="s">
        <v>1092</v>
      </c>
      <c r="D4919" s="19" t="s">
        <v>1093</v>
      </c>
      <c r="E4919" s="20">
        <v>41914</v>
      </c>
      <c r="F4919" s="20">
        <v>42094</v>
      </c>
      <c r="G4919" s="19" t="s">
        <v>75</v>
      </c>
      <c r="H4919" s="19" t="s">
        <v>10781</v>
      </c>
      <c r="I4919" s="19" t="s">
        <v>136</v>
      </c>
      <c r="O4919" s="19" t="s">
        <v>10782</v>
      </c>
      <c r="P4919" s="20">
        <v>44470</v>
      </c>
      <c r="Q4919" s="19" t="s">
        <v>29</v>
      </c>
      <c r="R4919" s="19">
        <v>6230</v>
      </c>
      <c r="S4919" s="19" t="str">
        <f>IF(COUNTIF($B$2:B4919,B4919)&gt;1,"重複","")</f>
        <v/>
      </c>
      <c r="T4919" s="19" t="s">
        <v>11124</v>
      </c>
    </row>
    <row r="4920" spans="1:20" s="19" customFormat="1" hidden="1">
      <c r="A4920" s="19">
        <v>720140119</v>
      </c>
      <c r="B4920" s="19">
        <v>20146480</v>
      </c>
      <c r="C4920" s="19" t="s">
        <v>3071</v>
      </c>
      <c r="D4920" s="19" t="s">
        <v>3072</v>
      </c>
      <c r="E4920" s="20">
        <v>41914</v>
      </c>
      <c r="F4920" s="20">
        <v>42094</v>
      </c>
      <c r="G4920" s="19" t="s">
        <v>75</v>
      </c>
      <c r="H4920" s="19" t="s">
        <v>33</v>
      </c>
      <c r="I4920" s="19" t="s">
        <v>3073</v>
      </c>
      <c r="O4920" s="19" t="s">
        <v>10770</v>
      </c>
      <c r="P4920" s="20">
        <v>41914</v>
      </c>
      <c r="Q4920" s="19" t="s">
        <v>29</v>
      </c>
      <c r="R4920" s="19">
        <v>6230</v>
      </c>
      <c r="S4920" s="19" t="str">
        <f>IF(COUNTIF($B$2:B4920,B4920)&gt;1,"重複","")</f>
        <v/>
      </c>
      <c r="T4920" s="19" t="s">
        <v>11124</v>
      </c>
    </row>
    <row r="4921" spans="1:20" s="19" customFormat="1" hidden="1">
      <c r="A4921" s="19">
        <v>720140120</v>
      </c>
      <c r="B4921" s="19">
        <v>20146504</v>
      </c>
      <c r="C4921" s="19" t="s">
        <v>3074</v>
      </c>
      <c r="D4921" s="19" t="s">
        <v>3075</v>
      </c>
      <c r="E4921" s="20">
        <v>41914</v>
      </c>
      <c r="F4921" s="20">
        <v>42094</v>
      </c>
      <c r="G4921" s="19" t="s">
        <v>75</v>
      </c>
      <c r="H4921" s="19" t="s">
        <v>33</v>
      </c>
      <c r="I4921" s="19" t="s">
        <v>100</v>
      </c>
      <c r="O4921" s="19" t="s">
        <v>10770</v>
      </c>
      <c r="P4921" s="20">
        <v>41914</v>
      </c>
      <c r="Q4921" s="19" t="s">
        <v>29</v>
      </c>
      <c r="R4921" s="19">
        <v>6230</v>
      </c>
      <c r="S4921" s="19" t="str">
        <f>IF(COUNTIF($B$2:B4921,B4921)&gt;1,"重複","")</f>
        <v/>
      </c>
      <c r="T4921" s="19" t="s">
        <v>11124</v>
      </c>
    </row>
    <row r="4922" spans="1:20" s="19" customFormat="1" hidden="1">
      <c r="A4922" s="19">
        <v>720140121</v>
      </c>
      <c r="B4922" s="19">
        <v>20146513</v>
      </c>
      <c r="C4922" s="19" t="s">
        <v>14151</v>
      </c>
      <c r="D4922" s="19" t="s">
        <v>14152</v>
      </c>
      <c r="E4922" s="20">
        <v>41920</v>
      </c>
      <c r="F4922" s="20">
        <v>42094</v>
      </c>
      <c r="G4922" s="19" t="s">
        <v>12416</v>
      </c>
      <c r="H4922" s="19" t="s">
        <v>28</v>
      </c>
      <c r="I4922" s="19" t="s">
        <v>13686</v>
      </c>
      <c r="O4922" s="19" t="s">
        <v>10787</v>
      </c>
      <c r="P4922" s="20"/>
      <c r="R4922" s="19">
        <v>0</v>
      </c>
      <c r="S4922" s="19" t="str">
        <f>IF(COUNTIF($B$2:B4922,B4922)&gt;1,"重複","")</f>
        <v/>
      </c>
      <c r="T4922" s="19" t="s">
        <v>12418</v>
      </c>
    </row>
    <row r="4923" spans="1:20" s="19" customFormat="1" hidden="1">
      <c r="A4923" s="19">
        <v>720140122</v>
      </c>
      <c r="B4923" s="19">
        <v>20146522</v>
      </c>
      <c r="C4923" s="19" t="s">
        <v>14153</v>
      </c>
      <c r="D4923" s="19" t="s">
        <v>14154</v>
      </c>
      <c r="E4923" s="20">
        <v>41920</v>
      </c>
      <c r="F4923" s="20">
        <v>42094</v>
      </c>
      <c r="G4923" s="19" t="s">
        <v>12416</v>
      </c>
      <c r="H4923" s="19" t="s">
        <v>28</v>
      </c>
      <c r="I4923" s="19" t="s">
        <v>13686</v>
      </c>
      <c r="O4923" s="19" t="s">
        <v>10787</v>
      </c>
      <c r="P4923" s="20"/>
      <c r="R4923" s="19">
        <v>0</v>
      </c>
      <c r="S4923" s="19" t="str">
        <f>IF(COUNTIF($B$2:B4923,B4923)&gt;1,"重複","")</f>
        <v/>
      </c>
      <c r="T4923" s="19" t="s">
        <v>12418</v>
      </c>
    </row>
    <row r="4924" spans="1:20" s="19" customFormat="1" hidden="1">
      <c r="A4924" s="19">
        <v>720140123</v>
      </c>
      <c r="B4924" s="19">
        <v>20146531</v>
      </c>
      <c r="C4924" s="19" t="s">
        <v>14155</v>
      </c>
      <c r="D4924" s="19" t="s">
        <v>14156</v>
      </c>
      <c r="E4924" s="20">
        <v>41920</v>
      </c>
      <c r="F4924" s="20">
        <v>42094</v>
      </c>
      <c r="G4924" s="19" t="s">
        <v>12416</v>
      </c>
      <c r="H4924" s="19" t="s">
        <v>28</v>
      </c>
      <c r="I4924" s="19" t="s">
        <v>13686</v>
      </c>
      <c r="O4924" s="19" t="s">
        <v>10787</v>
      </c>
      <c r="P4924" s="20"/>
      <c r="R4924" s="19">
        <v>0</v>
      </c>
      <c r="S4924" s="19" t="str">
        <f>IF(COUNTIF($B$2:B4924,B4924)&gt;1,"重複","")</f>
        <v/>
      </c>
      <c r="T4924" s="19" t="s">
        <v>12418</v>
      </c>
    </row>
    <row r="4925" spans="1:20" s="19" customFormat="1" hidden="1">
      <c r="A4925" s="19">
        <v>720140124</v>
      </c>
      <c r="B4925" s="19">
        <v>20146541</v>
      </c>
      <c r="C4925" s="19" t="s">
        <v>14157</v>
      </c>
      <c r="D4925" s="19" t="s">
        <v>14158</v>
      </c>
      <c r="E4925" s="20">
        <v>41920</v>
      </c>
      <c r="F4925" s="20">
        <v>42094</v>
      </c>
      <c r="G4925" s="19" t="s">
        <v>12416</v>
      </c>
      <c r="H4925" s="19" t="s">
        <v>28</v>
      </c>
      <c r="I4925" s="19" t="s">
        <v>13686</v>
      </c>
      <c r="O4925" s="19" t="s">
        <v>10787</v>
      </c>
      <c r="P4925" s="20"/>
      <c r="R4925" s="19">
        <v>0</v>
      </c>
      <c r="S4925" s="19" t="str">
        <f>IF(COUNTIF($B$2:B4925,B4925)&gt;1,"重複","")</f>
        <v/>
      </c>
      <c r="T4925" s="19" t="s">
        <v>12418</v>
      </c>
    </row>
    <row r="4926" spans="1:20" s="19" customFormat="1" hidden="1">
      <c r="A4926" s="19">
        <v>720140125</v>
      </c>
      <c r="B4926" s="19">
        <v>20146550</v>
      </c>
      <c r="C4926" s="19" t="s">
        <v>14159</v>
      </c>
      <c r="D4926" s="19" t="s">
        <v>14160</v>
      </c>
      <c r="E4926" s="20">
        <v>41920</v>
      </c>
      <c r="F4926" s="20">
        <v>42094</v>
      </c>
      <c r="G4926" s="19" t="s">
        <v>12416</v>
      </c>
      <c r="H4926" s="19" t="s">
        <v>28</v>
      </c>
      <c r="I4926" s="19" t="s">
        <v>13686</v>
      </c>
      <c r="O4926" s="19" t="s">
        <v>10787</v>
      </c>
      <c r="P4926" s="20"/>
      <c r="R4926" s="19">
        <v>0</v>
      </c>
      <c r="S4926" s="19" t="str">
        <f>IF(COUNTIF($B$2:B4926,B4926)&gt;1,"重複","")</f>
        <v/>
      </c>
      <c r="T4926" s="19" t="s">
        <v>12418</v>
      </c>
    </row>
    <row r="4927" spans="1:20" s="19" customFormat="1" hidden="1">
      <c r="A4927" s="19">
        <v>720140126</v>
      </c>
      <c r="B4927" s="19">
        <v>20146569</v>
      </c>
      <c r="C4927" s="19" t="s">
        <v>14161</v>
      </c>
      <c r="D4927" s="19" t="s">
        <v>14162</v>
      </c>
      <c r="E4927" s="20">
        <v>41920</v>
      </c>
      <c r="F4927" s="20">
        <v>42094</v>
      </c>
      <c r="G4927" s="19" t="s">
        <v>12416</v>
      </c>
      <c r="H4927" s="19" t="s">
        <v>28</v>
      </c>
      <c r="I4927" s="19" t="s">
        <v>13686</v>
      </c>
      <c r="O4927" s="19" t="s">
        <v>10787</v>
      </c>
      <c r="P4927" s="20"/>
      <c r="R4927" s="19">
        <v>0</v>
      </c>
      <c r="S4927" s="19" t="str">
        <f>IF(COUNTIF($B$2:B4927,B4927)&gt;1,"重複","")</f>
        <v/>
      </c>
      <c r="T4927" s="19" t="s">
        <v>12418</v>
      </c>
    </row>
    <row r="4928" spans="1:20" s="19" customFormat="1" hidden="1">
      <c r="A4928" s="19">
        <v>720140127</v>
      </c>
      <c r="B4928" s="19">
        <v>20146578</v>
      </c>
      <c r="C4928" s="19" t="s">
        <v>14163</v>
      </c>
      <c r="D4928" s="19" t="s">
        <v>14164</v>
      </c>
      <c r="E4928" s="20">
        <v>41920</v>
      </c>
      <c r="F4928" s="20">
        <v>42094</v>
      </c>
      <c r="G4928" s="19" t="s">
        <v>12416</v>
      </c>
      <c r="H4928" s="19" t="s">
        <v>28</v>
      </c>
      <c r="I4928" s="19" t="s">
        <v>13686</v>
      </c>
      <c r="O4928" s="19" t="s">
        <v>10787</v>
      </c>
      <c r="P4928" s="20"/>
      <c r="R4928" s="19">
        <v>0</v>
      </c>
      <c r="S4928" s="19" t="str">
        <f>IF(COUNTIF($B$2:B4928,B4928)&gt;1,"重複","")</f>
        <v/>
      </c>
      <c r="T4928" s="19" t="s">
        <v>12418</v>
      </c>
    </row>
    <row r="4929" spans="1:20" s="19" customFormat="1" hidden="1">
      <c r="A4929" s="19">
        <v>720140128</v>
      </c>
      <c r="B4929" s="19">
        <v>20146587</v>
      </c>
      <c r="C4929" s="19" t="s">
        <v>14165</v>
      </c>
      <c r="D4929" s="19" t="s">
        <v>583</v>
      </c>
      <c r="E4929" s="20">
        <v>41920</v>
      </c>
      <c r="F4929" s="20">
        <v>42094</v>
      </c>
      <c r="G4929" s="19" t="s">
        <v>12416</v>
      </c>
      <c r="H4929" s="19" t="s">
        <v>28</v>
      </c>
      <c r="I4929" s="19" t="s">
        <v>13686</v>
      </c>
      <c r="O4929" s="19" t="s">
        <v>10787</v>
      </c>
      <c r="P4929" s="20"/>
      <c r="R4929" s="19">
        <v>0</v>
      </c>
      <c r="S4929" s="19" t="str">
        <f>IF(COUNTIF($B$2:B4929,B4929)&gt;1,"重複","")</f>
        <v/>
      </c>
      <c r="T4929" s="19" t="s">
        <v>12418</v>
      </c>
    </row>
    <row r="4930" spans="1:20" s="19" customFormat="1" hidden="1">
      <c r="A4930" s="19">
        <v>720140129</v>
      </c>
      <c r="B4930" s="19">
        <v>20146596</v>
      </c>
      <c r="C4930" s="19" t="s">
        <v>14166</v>
      </c>
      <c r="D4930" s="19" t="s">
        <v>14167</v>
      </c>
      <c r="E4930" s="20">
        <v>41920</v>
      </c>
      <c r="F4930" s="20">
        <v>42094</v>
      </c>
      <c r="G4930" s="19" t="s">
        <v>12416</v>
      </c>
      <c r="H4930" s="19" t="s">
        <v>28</v>
      </c>
      <c r="I4930" s="19" t="s">
        <v>13686</v>
      </c>
      <c r="O4930" s="19" t="s">
        <v>10787</v>
      </c>
      <c r="P4930" s="20"/>
      <c r="R4930" s="19">
        <v>0</v>
      </c>
      <c r="S4930" s="19" t="str">
        <f>IF(COUNTIF($B$2:B4930,B4930)&gt;1,"重複","")</f>
        <v/>
      </c>
      <c r="T4930" s="19" t="s">
        <v>12418</v>
      </c>
    </row>
    <row r="4931" spans="1:20" s="19" customFormat="1" hidden="1">
      <c r="A4931" s="19">
        <v>720140130</v>
      </c>
      <c r="B4931" s="19">
        <v>20146601</v>
      </c>
      <c r="C4931" s="19" t="s">
        <v>14168</v>
      </c>
      <c r="D4931" s="19" t="s">
        <v>14169</v>
      </c>
      <c r="E4931" s="20">
        <v>41920</v>
      </c>
      <c r="F4931" s="20">
        <v>42094</v>
      </c>
      <c r="G4931" s="19" t="s">
        <v>12416</v>
      </c>
      <c r="H4931" s="19" t="s">
        <v>28</v>
      </c>
      <c r="I4931" s="19" t="s">
        <v>13686</v>
      </c>
      <c r="O4931" s="19" t="s">
        <v>10787</v>
      </c>
      <c r="P4931" s="20"/>
      <c r="R4931" s="19">
        <v>0</v>
      </c>
      <c r="S4931" s="19" t="str">
        <f>IF(COUNTIF($B$2:B4931,B4931)&gt;1,"重複","")</f>
        <v/>
      </c>
      <c r="T4931" s="19" t="s">
        <v>12418</v>
      </c>
    </row>
    <row r="4932" spans="1:20" s="19" customFormat="1" hidden="1">
      <c r="A4932" s="19">
        <v>720140131</v>
      </c>
      <c r="B4932" s="19">
        <v>20146611</v>
      </c>
      <c r="C4932" s="19" t="s">
        <v>14170</v>
      </c>
      <c r="D4932" s="19" t="s">
        <v>14171</v>
      </c>
      <c r="E4932" s="20">
        <v>41920</v>
      </c>
      <c r="F4932" s="20">
        <v>42094</v>
      </c>
      <c r="G4932" s="19" t="s">
        <v>12416</v>
      </c>
      <c r="H4932" s="19" t="s">
        <v>28</v>
      </c>
      <c r="I4932" s="19" t="s">
        <v>13686</v>
      </c>
      <c r="O4932" s="19" t="s">
        <v>10787</v>
      </c>
      <c r="P4932" s="20"/>
      <c r="R4932" s="19">
        <v>0</v>
      </c>
      <c r="S4932" s="19" t="str">
        <f>IF(COUNTIF($B$2:B4932,B4932)&gt;1,"重複","")</f>
        <v/>
      </c>
      <c r="T4932" s="19" t="s">
        <v>12418</v>
      </c>
    </row>
    <row r="4933" spans="1:20" s="19" customFormat="1" hidden="1">
      <c r="A4933" s="19">
        <v>720140132</v>
      </c>
      <c r="B4933" s="19">
        <v>20146620</v>
      </c>
      <c r="C4933" s="19" t="s">
        <v>14172</v>
      </c>
      <c r="D4933" s="19" t="s">
        <v>14173</v>
      </c>
      <c r="E4933" s="20">
        <v>41920</v>
      </c>
      <c r="F4933" s="20">
        <v>42094</v>
      </c>
      <c r="G4933" s="19" t="s">
        <v>12416</v>
      </c>
      <c r="H4933" s="19" t="s">
        <v>28</v>
      </c>
      <c r="I4933" s="19" t="s">
        <v>13686</v>
      </c>
      <c r="O4933" s="19" t="s">
        <v>10787</v>
      </c>
      <c r="P4933" s="20"/>
      <c r="R4933" s="19">
        <v>0</v>
      </c>
      <c r="S4933" s="19" t="str">
        <f>IF(COUNTIF($B$2:B4933,B4933)&gt;1,"重複","")</f>
        <v/>
      </c>
      <c r="T4933" s="19" t="s">
        <v>12418</v>
      </c>
    </row>
    <row r="4934" spans="1:20" s="19" customFormat="1" hidden="1">
      <c r="A4934" s="19">
        <v>720140133</v>
      </c>
      <c r="B4934" s="19">
        <v>20146639</v>
      </c>
      <c r="C4934" s="19" t="s">
        <v>14174</v>
      </c>
      <c r="D4934" s="19" t="s">
        <v>14175</v>
      </c>
      <c r="E4934" s="20">
        <v>41920</v>
      </c>
      <c r="F4934" s="20">
        <v>42094</v>
      </c>
      <c r="G4934" s="19" t="s">
        <v>12416</v>
      </c>
      <c r="H4934" s="19" t="s">
        <v>28</v>
      </c>
      <c r="I4934" s="19" t="s">
        <v>13686</v>
      </c>
      <c r="O4934" s="19" t="s">
        <v>10787</v>
      </c>
      <c r="P4934" s="20"/>
      <c r="R4934" s="19">
        <v>0</v>
      </c>
      <c r="S4934" s="19" t="str">
        <f>IF(COUNTIF($B$2:B4934,B4934)&gt;1,"重複","")</f>
        <v/>
      </c>
      <c r="T4934" s="19" t="s">
        <v>12418</v>
      </c>
    </row>
    <row r="4935" spans="1:20" s="19" customFormat="1" hidden="1">
      <c r="A4935" s="19">
        <v>720140134</v>
      </c>
      <c r="B4935" s="19">
        <v>20146648</v>
      </c>
      <c r="C4935" s="19" t="s">
        <v>14176</v>
      </c>
      <c r="D4935" s="19" t="s">
        <v>14177</v>
      </c>
      <c r="E4935" s="20">
        <v>41920</v>
      </c>
      <c r="F4935" s="20">
        <v>42094</v>
      </c>
      <c r="G4935" s="19" t="s">
        <v>12416</v>
      </c>
      <c r="H4935" s="19" t="s">
        <v>28</v>
      </c>
      <c r="I4935" s="19" t="s">
        <v>13686</v>
      </c>
      <c r="O4935" s="19" t="s">
        <v>10787</v>
      </c>
      <c r="P4935" s="20"/>
      <c r="R4935" s="19">
        <v>0</v>
      </c>
      <c r="S4935" s="19" t="str">
        <f>IF(COUNTIF($B$2:B4935,B4935)&gt;1,"重複","")</f>
        <v/>
      </c>
      <c r="T4935" s="19" t="s">
        <v>12418</v>
      </c>
    </row>
    <row r="4936" spans="1:20" s="19" customFormat="1" hidden="1">
      <c r="A4936" s="19">
        <v>720140135</v>
      </c>
      <c r="B4936" s="19">
        <v>20146657</v>
      </c>
      <c r="C4936" s="19" t="s">
        <v>3076</v>
      </c>
      <c r="D4936" s="19" t="s">
        <v>903</v>
      </c>
      <c r="E4936" s="20">
        <v>41914</v>
      </c>
      <c r="F4936" s="20">
        <v>42094</v>
      </c>
      <c r="G4936" s="19" t="s">
        <v>75</v>
      </c>
      <c r="H4936" s="19" t="s">
        <v>2660</v>
      </c>
      <c r="I4936" s="19" t="s">
        <v>136</v>
      </c>
      <c r="O4936" s="19" t="s">
        <v>10769</v>
      </c>
      <c r="P4936" s="20">
        <v>41914</v>
      </c>
      <c r="Q4936" s="19" t="s">
        <v>29</v>
      </c>
      <c r="R4936" s="19">
        <v>5730</v>
      </c>
      <c r="S4936" s="19" t="str">
        <f>IF(COUNTIF($B$2:B4936,B4936)&gt;1,"重複","")</f>
        <v/>
      </c>
      <c r="T4936" s="19" t="s">
        <v>11124</v>
      </c>
    </row>
    <row r="4937" spans="1:20" s="19" customFormat="1" hidden="1">
      <c r="A4937" s="19">
        <v>720140136</v>
      </c>
      <c r="B4937" s="19">
        <v>20146666</v>
      </c>
      <c r="C4937" s="19" t="s">
        <v>3077</v>
      </c>
      <c r="D4937" s="19" t="s">
        <v>3078</v>
      </c>
      <c r="E4937" s="20">
        <v>41914</v>
      </c>
      <c r="F4937" s="20">
        <v>42094</v>
      </c>
      <c r="G4937" s="19" t="s">
        <v>75</v>
      </c>
      <c r="H4937" s="19" t="s">
        <v>2660</v>
      </c>
      <c r="I4937" s="19" t="s">
        <v>2118</v>
      </c>
      <c r="O4937" s="19" t="s">
        <v>10769</v>
      </c>
      <c r="P4937" s="20">
        <v>41914</v>
      </c>
      <c r="Q4937" s="19" t="s">
        <v>29</v>
      </c>
      <c r="R4937" s="19">
        <v>6230</v>
      </c>
      <c r="S4937" s="19" t="str">
        <f>IF(COUNTIF($B$2:B4937,B4937)&gt;1,"重複","")</f>
        <v/>
      </c>
      <c r="T4937" s="19" t="s">
        <v>11124</v>
      </c>
    </row>
    <row r="4938" spans="1:20" s="19" customFormat="1" hidden="1">
      <c r="A4938" s="19">
        <v>720140136</v>
      </c>
      <c r="B4938" s="19">
        <v>20192333</v>
      </c>
      <c r="C4938" s="19" t="s">
        <v>3077</v>
      </c>
      <c r="D4938" s="19" t="s">
        <v>3078</v>
      </c>
      <c r="E4938" s="20">
        <v>43696</v>
      </c>
      <c r="F4938" s="20">
        <v>43696</v>
      </c>
      <c r="G4938" s="19" t="s">
        <v>75</v>
      </c>
      <c r="H4938" s="19" t="s">
        <v>33</v>
      </c>
      <c r="I4938" s="19" t="s">
        <v>10546</v>
      </c>
      <c r="J4938" s="19" t="s">
        <v>10546</v>
      </c>
      <c r="O4938" s="19" t="s">
        <v>10770</v>
      </c>
      <c r="P4938" s="20">
        <v>43696</v>
      </c>
      <c r="Q4938" s="19" t="s">
        <v>29</v>
      </c>
      <c r="R4938" s="19">
        <v>6600</v>
      </c>
      <c r="S4938" s="19" t="str">
        <f>IF(COUNTIF($B$2:B4938,B4938)&gt;1,"重複","")</f>
        <v/>
      </c>
      <c r="T4938" s="19" t="s">
        <v>11124</v>
      </c>
    </row>
    <row r="4939" spans="1:20" s="19" customFormat="1" hidden="1">
      <c r="A4939" s="19">
        <v>720140137</v>
      </c>
      <c r="B4939" s="19">
        <v>20146684</v>
      </c>
      <c r="C4939" s="19" t="s">
        <v>2689</v>
      </c>
      <c r="D4939" s="19" t="s">
        <v>2690</v>
      </c>
      <c r="E4939" s="20">
        <v>41914</v>
      </c>
      <c r="F4939" s="20">
        <v>42094</v>
      </c>
      <c r="G4939" s="19" t="s">
        <v>75</v>
      </c>
      <c r="H4939" s="19" t="s">
        <v>2660</v>
      </c>
      <c r="I4939" s="19" t="s">
        <v>2118</v>
      </c>
      <c r="O4939" s="19" t="s">
        <v>10769</v>
      </c>
      <c r="P4939" s="20">
        <v>42283</v>
      </c>
      <c r="Q4939" s="19" t="s">
        <v>29</v>
      </c>
      <c r="R4939" s="19">
        <v>0</v>
      </c>
      <c r="S4939" s="19" t="str">
        <f>IF(COUNTIF($B$2:B4939,B4939)&gt;1,"重複","")</f>
        <v/>
      </c>
      <c r="T4939" s="19" t="s">
        <v>11124</v>
      </c>
    </row>
    <row r="4940" spans="1:20" s="19" customFormat="1" hidden="1">
      <c r="A4940" s="19">
        <v>720140138</v>
      </c>
      <c r="B4940" s="19">
        <v>20146693</v>
      </c>
      <c r="C4940" s="19" t="s">
        <v>3079</v>
      </c>
      <c r="D4940" s="19" t="s">
        <v>3080</v>
      </c>
      <c r="E4940" s="20">
        <v>41914</v>
      </c>
      <c r="F4940" s="20">
        <v>42094</v>
      </c>
      <c r="G4940" s="19" t="s">
        <v>75</v>
      </c>
      <c r="H4940" s="19" t="s">
        <v>2660</v>
      </c>
      <c r="I4940" s="19" t="s">
        <v>2118</v>
      </c>
      <c r="O4940" s="19" t="s">
        <v>10769</v>
      </c>
      <c r="P4940" s="20">
        <v>41914</v>
      </c>
      <c r="Q4940" s="19" t="s">
        <v>29</v>
      </c>
      <c r="R4940" s="19">
        <v>5730</v>
      </c>
      <c r="S4940" s="19" t="str">
        <f>IF(COUNTIF($B$2:B4940,B4940)&gt;1,"重複","")</f>
        <v/>
      </c>
      <c r="T4940" s="19" t="s">
        <v>11124</v>
      </c>
    </row>
    <row r="4941" spans="1:20" s="19" customFormat="1" hidden="1">
      <c r="A4941" s="19">
        <v>720140139</v>
      </c>
      <c r="B4941" s="19">
        <v>20146709</v>
      </c>
      <c r="C4941" s="19" t="s">
        <v>14178</v>
      </c>
      <c r="D4941" s="19" t="s">
        <v>14179</v>
      </c>
      <c r="E4941" s="20">
        <v>41914</v>
      </c>
      <c r="F4941" s="20">
        <v>42094</v>
      </c>
      <c r="G4941" s="19" t="s">
        <v>12416</v>
      </c>
      <c r="H4941" s="19" t="s">
        <v>2660</v>
      </c>
      <c r="I4941" s="19" t="s">
        <v>2118</v>
      </c>
      <c r="O4941" s="19" t="s">
        <v>10769</v>
      </c>
      <c r="P4941" s="20"/>
      <c r="R4941" s="19">
        <v>0</v>
      </c>
      <c r="S4941" s="19" t="str">
        <f>IF(COUNTIF($B$2:B4941,B4941)&gt;1,"重複","")</f>
        <v/>
      </c>
      <c r="T4941" s="19" t="s">
        <v>12418</v>
      </c>
    </row>
    <row r="4942" spans="1:20" s="19" customFormat="1" hidden="1">
      <c r="A4942" s="19">
        <v>720140140</v>
      </c>
      <c r="B4942" s="19">
        <v>20146718</v>
      </c>
      <c r="C4942" s="19" t="s">
        <v>2691</v>
      </c>
      <c r="D4942" s="19" t="s">
        <v>2692</v>
      </c>
      <c r="E4942" s="20">
        <v>41914</v>
      </c>
      <c r="F4942" s="20">
        <v>42094</v>
      </c>
      <c r="G4942" s="19" t="s">
        <v>75</v>
      </c>
      <c r="H4942" s="19" t="s">
        <v>2660</v>
      </c>
      <c r="I4942" s="19" t="s">
        <v>2118</v>
      </c>
      <c r="O4942" s="19" t="s">
        <v>10769</v>
      </c>
      <c r="P4942" s="20">
        <v>42283</v>
      </c>
      <c r="Q4942" s="19" t="s">
        <v>29</v>
      </c>
      <c r="R4942" s="19">
        <v>4740</v>
      </c>
      <c r="S4942" s="19" t="str">
        <f>IF(COUNTIF($B$2:B4942,B4942)&gt;1,"重複","")</f>
        <v/>
      </c>
      <c r="T4942" s="19" t="s">
        <v>11124</v>
      </c>
    </row>
    <row r="4943" spans="1:20" s="19" customFormat="1" hidden="1">
      <c r="A4943" s="19">
        <v>720140141</v>
      </c>
      <c r="B4943" s="19">
        <v>20183441</v>
      </c>
      <c r="C4943" s="19" t="s">
        <v>1256</v>
      </c>
      <c r="D4943" s="19" t="s">
        <v>1257</v>
      </c>
      <c r="E4943" s="20">
        <v>43199</v>
      </c>
      <c r="F4943" s="20">
        <v>43555</v>
      </c>
      <c r="G4943" s="19" t="s">
        <v>75</v>
      </c>
      <c r="H4943" s="19" t="s">
        <v>28</v>
      </c>
      <c r="I4943" s="19" t="s">
        <v>1258</v>
      </c>
      <c r="O4943" s="19" t="s">
        <v>10787</v>
      </c>
      <c r="P4943" s="20">
        <v>43199</v>
      </c>
      <c r="Q4943" s="19" t="s">
        <v>29</v>
      </c>
      <c r="R4943" s="19">
        <v>6230</v>
      </c>
      <c r="S4943" s="19" t="str">
        <f>IF(COUNTIF($B$2:B4943,B4943)&gt;1,"重複","")</f>
        <v/>
      </c>
      <c r="T4943" s="19" t="s">
        <v>11124</v>
      </c>
    </row>
    <row r="4944" spans="1:20" s="19" customFormat="1" hidden="1">
      <c r="A4944" s="19">
        <v>720140141</v>
      </c>
      <c r="B4944" s="19">
        <v>20146727</v>
      </c>
      <c r="C4944" s="19" t="s">
        <v>14180</v>
      </c>
      <c r="D4944" s="19" t="s">
        <v>14181</v>
      </c>
      <c r="E4944" s="20">
        <v>41914</v>
      </c>
      <c r="F4944" s="20">
        <v>42094</v>
      </c>
      <c r="G4944" s="19" t="s">
        <v>12416</v>
      </c>
      <c r="H4944" s="19" t="s">
        <v>2660</v>
      </c>
      <c r="I4944" s="19" t="s">
        <v>2118</v>
      </c>
      <c r="O4944" s="19" t="s">
        <v>10769</v>
      </c>
      <c r="P4944" s="20"/>
      <c r="R4944" s="19">
        <v>0</v>
      </c>
      <c r="S4944" s="19" t="str">
        <f>IF(COUNTIF($B$2:B4944,B4944)&gt;1,"重複","")</f>
        <v/>
      </c>
      <c r="T4944" s="19" t="s">
        <v>12418</v>
      </c>
    </row>
    <row r="4945" spans="1:20" s="19" customFormat="1" hidden="1">
      <c r="A4945" s="19">
        <v>720140142</v>
      </c>
      <c r="B4945" s="19">
        <v>20146736</v>
      </c>
      <c r="C4945" s="19" t="s">
        <v>2693</v>
      </c>
      <c r="D4945" s="19" t="s">
        <v>2694</v>
      </c>
      <c r="E4945" s="20">
        <v>41914</v>
      </c>
      <c r="F4945" s="20">
        <v>42094</v>
      </c>
      <c r="G4945" s="19" t="s">
        <v>75</v>
      </c>
      <c r="H4945" s="19" t="s">
        <v>2660</v>
      </c>
      <c r="I4945" s="19" t="s">
        <v>2118</v>
      </c>
      <c r="O4945" s="19" t="s">
        <v>10769</v>
      </c>
      <c r="P4945" s="20">
        <v>42283</v>
      </c>
      <c r="Q4945" s="19" t="s">
        <v>29</v>
      </c>
      <c r="R4945" s="19">
        <v>0</v>
      </c>
      <c r="S4945" s="19" t="str">
        <f>IF(COUNTIF($B$2:B4945,B4945)&gt;1,"重複","")</f>
        <v/>
      </c>
      <c r="T4945" s="19" t="s">
        <v>11124</v>
      </c>
    </row>
    <row r="4946" spans="1:20" s="19" customFormat="1" hidden="1">
      <c r="A4946" s="19">
        <v>720140143</v>
      </c>
      <c r="B4946" s="19">
        <v>20146745</v>
      </c>
      <c r="C4946" s="19" t="s">
        <v>2695</v>
      </c>
      <c r="D4946" s="19" t="s">
        <v>2696</v>
      </c>
      <c r="E4946" s="20">
        <v>41914</v>
      </c>
      <c r="F4946" s="20">
        <v>42094</v>
      </c>
      <c r="G4946" s="19" t="s">
        <v>75</v>
      </c>
      <c r="H4946" s="19" t="s">
        <v>2660</v>
      </c>
      <c r="I4946" s="19" t="s">
        <v>2118</v>
      </c>
      <c r="O4946" s="19" t="s">
        <v>10769</v>
      </c>
      <c r="P4946" s="20">
        <v>42283</v>
      </c>
      <c r="Q4946" s="19" t="s">
        <v>29</v>
      </c>
      <c r="R4946" s="19">
        <v>0</v>
      </c>
      <c r="S4946" s="19" t="str">
        <f>IF(COUNTIF($B$2:B4946,B4946)&gt;1,"重複","")</f>
        <v/>
      </c>
      <c r="T4946" s="19" t="s">
        <v>11124</v>
      </c>
    </row>
    <row r="4947" spans="1:20" s="19" customFormat="1" hidden="1">
      <c r="A4947" s="19">
        <v>720140144</v>
      </c>
      <c r="B4947" s="19">
        <v>20146754</v>
      </c>
      <c r="C4947" s="19" t="s">
        <v>14182</v>
      </c>
      <c r="D4947" s="19" t="s">
        <v>14183</v>
      </c>
      <c r="E4947" s="20">
        <v>41914</v>
      </c>
      <c r="F4947" s="20">
        <v>42094</v>
      </c>
      <c r="G4947" s="19" t="s">
        <v>12416</v>
      </c>
      <c r="H4947" s="19" t="s">
        <v>2660</v>
      </c>
      <c r="I4947" s="19" t="s">
        <v>2118</v>
      </c>
      <c r="O4947" s="19" t="s">
        <v>10769</v>
      </c>
      <c r="P4947" s="20"/>
      <c r="R4947" s="19">
        <v>0</v>
      </c>
      <c r="S4947" s="19" t="str">
        <f>IF(COUNTIF($B$2:B4947,B4947)&gt;1,"重複","")</f>
        <v/>
      </c>
      <c r="T4947" s="19" t="s">
        <v>12418</v>
      </c>
    </row>
    <row r="4948" spans="1:20" s="19" customFormat="1" hidden="1">
      <c r="A4948" s="19">
        <v>720140145</v>
      </c>
      <c r="B4948" s="19">
        <v>20146763</v>
      </c>
      <c r="C4948" s="19" t="s">
        <v>3081</v>
      </c>
      <c r="D4948" s="19" t="s">
        <v>3082</v>
      </c>
      <c r="E4948" s="20">
        <v>41914</v>
      </c>
      <c r="F4948" s="20">
        <v>42094</v>
      </c>
      <c r="G4948" s="19" t="s">
        <v>75</v>
      </c>
      <c r="H4948" s="19" t="s">
        <v>2660</v>
      </c>
      <c r="I4948" s="19" t="s">
        <v>2118</v>
      </c>
      <c r="O4948" s="19" t="s">
        <v>10769</v>
      </c>
      <c r="P4948" s="20">
        <v>41914</v>
      </c>
      <c r="Q4948" s="19" t="s">
        <v>29</v>
      </c>
      <c r="R4948" s="19">
        <v>5730</v>
      </c>
      <c r="S4948" s="19" t="str">
        <f>IF(COUNTIF($B$2:B4948,B4948)&gt;1,"重複","")</f>
        <v/>
      </c>
      <c r="T4948" s="19" t="s">
        <v>11124</v>
      </c>
    </row>
    <row r="4949" spans="1:20" s="19" customFormat="1" hidden="1">
      <c r="A4949" s="19">
        <v>720140146</v>
      </c>
      <c r="B4949" s="19">
        <v>20146772</v>
      </c>
      <c r="C4949" s="19" t="s">
        <v>3083</v>
      </c>
      <c r="D4949" s="19" t="s">
        <v>3084</v>
      </c>
      <c r="E4949" s="20">
        <v>41914</v>
      </c>
      <c r="F4949" s="20">
        <v>42094</v>
      </c>
      <c r="G4949" s="19" t="s">
        <v>75</v>
      </c>
      <c r="H4949" s="19" t="s">
        <v>2660</v>
      </c>
      <c r="I4949" s="19" t="s">
        <v>2118</v>
      </c>
      <c r="O4949" s="19" t="s">
        <v>10769</v>
      </c>
      <c r="P4949" s="20">
        <v>41914</v>
      </c>
      <c r="Q4949" s="19" t="s">
        <v>29</v>
      </c>
      <c r="R4949" s="19">
        <v>6230</v>
      </c>
      <c r="S4949" s="19" t="str">
        <f>IF(COUNTIF($B$2:B4949,B4949)&gt;1,"重複","")</f>
        <v/>
      </c>
      <c r="T4949" s="19" t="s">
        <v>11124</v>
      </c>
    </row>
    <row r="4950" spans="1:20" s="19" customFormat="1" hidden="1">
      <c r="A4950" s="19">
        <v>720140147</v>
      </c>
      <c r="B4950" s="19">
        <v>20146791</v>
      </c>
      <c r="C4950" s="19" t="s">
        <v>3003</v>
      </c>
      <c r="D4950" s="19" t="s">
        <v>3004</v>
      </c>
      <c r="E4950" s="20">
        <v>41989</v>
      </c>
      <c r="F4950" s="20">
        <v>42094</v>
      </c>
      <c r="G4950" s="19" t="s">
        <v>75</v>
      </c>
      <c r="H4950" s="19" t="s">
        <v>33</v>
      </c>
      <c r="I4950" s="19" t="s">
        <v>3005</v>
      </c>
      <c r="O4950" s="19" t="s">
        <v>10770</v>
      </c>
      <c r="P4950" s="20">
        <v>41989</v>
      </c>
      <c r="Q4950" s="19" t="s">
        <v>29</v>
      </c>
      <c r="R4950" s="19">
        <v>6600</v>
      </c>
      <c r="S4950" s="19" t="str">
        <f>IF(COUNTIF($B$2:B4950,B4950)&gt;1,"重複","")</f>
        <v/>
      </c>
      <c r="T4950" s="19" t="s">
        <v>11124</v>
      </c>
    </row>
    <row r="4951" spans="1:20" s="19" customFormat="1" hidden="1">
      <c r="A4951" s="19">
        <v>720140148</v>
      </c>
      <c r="B4951" s="19">
        <v>20146842</v>
      </c>
      <c r="C4951" s="19" t="s">
        <v>14184</v>
      </c>
      <c r="D4951" s="19" t="s">
        <v>14185</v>
      </c>
      <c r="E4951" s="20">
        <v>41920</v>
      </c>
      <c r="F4951" s="20">
        <v>42094</v>
      </c>
      <c r="G4951" s="19" t="s">
        <v>12416</v>
      </c>
      <c r="H4951" s="19" t="s">
        <v>28</v>
      </c>
      <c r="I4951" s="19" t="s">
        <v>13686</v>
      </c>
      <c r="O4951" s="19" t="s">
        <v>10787</v>
      </c>
      <c r="P4951" s="20"/>
      <c r="R4951" s="19">
        <v>0</v>
      </c>
      <c r="S4951" s="19" t="str">
        <f>IF(COUNTIF($B$2:B4951,B4951)&gt;1,"重複","")</f>
        <v/>
      </c>
      <c r="T4951" s="19" t="s">
        <v>12418</v>
      </c>
    </row>
    <row r="4952" spans="1:20" s="19" customFormat="1" hidden="1">
      <c r="A4952" s="19">
        <v>720140149</v>
      </c>
      <c r="B4952" s="19">
        <v>20146959</v>
      </c>
      <c r="C4952" s="19" t="s">
        <v>3087</v>
      </c>
      <c r="D4952" s="19" t="s">
        <v>3088</v>
      </c>
      <c r="E4952" s="20">
        <v>41913</v>
      </c>
      <c r="F4952" s="20">
        <v>42094</v>
      </c>
      <c r="G4952" s="19" t="s">
        <v>75</v>
      </c>
      <c r="H4952" s="19" t="s">
        <v>43</v>
      </c>
      <c r="I4952" s="19" t="s">
        <v>3089</v>
      </c>
      <c r="O4952" s="19" t="s">
        <v>10771</v>
      </c>
      <c r="P4952" s="20">
        <v>41913</v>
      </c>
      <c r="Q4952" s="19" t="s">
        <v>29</v>
      </c>
      <c r="R4952" s="19">
        <v>4740</v>
      </c>
      <c r="S4952" s="19" t="str">
        <f>IF(COUNTIF($B$2:B4952,B4952)&gt;1,"重複","")</f>
        <v/>
      </c>
      <c r="T4952" s="19" t="s">
        <v>11124</v>
      </c>
    </row>
    <row r="4953" spans="1:20" s="19" customFormat="1" hidden="1">
      <c r="A4953" s="19">
        <v>720140150</v>
      </c>
      <c r="B4953" s="19">
        <v>20146968</v>
      </c>
      <c r="C4953" s="19" t="s">
        <v>1603</v>
      </c>
      <c r="D4953" s="19" t="s">
        <v>1604</v>
      </c>
      <c r="E4953" s="20">
        <v>41913</v>
      </c>
      <c r="F4953" s="20">
        <v>42094</v>
      </c>
      <c r="G4953" s="19" t="s">
        <v>75</v>
      </c>
      <c r="H4953" s="19" t="s">
        <v>43</v>
      </c>
      <c r="I4953" s="19" t="s">
        <v>1600</v>
      </c>
      <c r="O4953" s="19" t="s">
        <v>10771</v>
      </c>
      <c r="P4953" s="20">
        <v>44531</v>
      </c>
      <c r="Q4953" s="19" t="s">
        <v>29</v>
      </c>
      <c r="R4953" s="19">
        <v>5730</v>
      </c>
      <c r="S4953" s="19" t="str">
        <f>IF(COUNTIF($B$2:B4953,B4953)&gt;1,"重複","")</f>
        <v/>
      </c>
      <c r="T4953" s="19" t="s">
        <v>11124</v>
      </c>
    </row>
    <row r="4954" spans="1:20" s="19" customFormat="1" hidden="1">
      <c r="A4954" s="19">
        <v>720140151</v>
      </c>
      <c r="B4954" s="19">
        <v>20146977</v>
      </c>
      <c r="C4954" s="19" t="s">
        <v>56</v>
      </c>
      <c r="D4954" s="19" t="s">
        <v>57</v>
      </c>
      <c r="E4954" s="20">
        <v>41913</v>
      </c>
      <c r="F4954" s="20">
        <v>42094</v>
      </c>
      <c r="G4954" s="19" t="s">
        <v>75</v>
      </c>
      <c r="H4954" s="19" t="s">
        <v>43</v>
      </c>
      <c r="I4954" s="19" t="s">
        <v>1600</v>
      </c>
      <c r="O4954" s="19" t="s">
        <v>10771</v>
      </c>
      <c r="P4954" s="20">
        <v>44835</v>
      </c>
      <c r="Q4954" s="19" t="s">
        <v>29</v>
      </c>
      <c r="R4954" s="19">
        <v>5730</v>
      </c>
      <c r="S4954" s="19" t="str">
        <f>IF(COUNTIF($B$2:B4954,B4954)&gt;1,"重複","")</f>
        <v/>
      </c>
      <c r="T4954" s="19" t="s">
        <v>11124</v>
      </c>
    </row>
    <row r="4955" spans="1:20" s="19" customFormat="1" hidden="1">
      <c r="A4955" s="19">
        <v>720140152</v>
      </c>
      <c r="B4955" s="19">
        <v>20147183</v>
      </c>
      <c r="C4955" s="19" t="s">
        <v>3015</v>
      </c>
      <c r="D4955" s="19" t="s">
        <v>3016</v>
      </c>
      <c r="E4955" s="20">
        <v>41959</v>
      </c>
      <c r="F4955" s="20">
        <v>42094</v>
      </c>
      <c r="G4955" s="19" t="s">
        <v>75</v>
      </c>
      <c r="H4955" s="19" t="s">
        <v>33</v>
      </c>
      <c r="I4955" s="19" t="s">
        <v>3017</v>
      </c>
      <c r="J4955" s="19" t="s">
        <v>3018</v>
      </c>
      <c r="O4955" s="19" t="s">
        <v>10770</v>
      </c>
      <c r="P4955" s="20">
        <v>41959</v>
      </c>
      <c r="Q4955" s="19" t="s">
        <v>29</v>
      </c>
      <c r="R4955" s="19">
        <v>6100</v>
      </c>
      <c r="S4955" s="19" t="str">
        <f>IF(COUNTIF($B$2:B4955,B4955)&gt;1,"重複","")</f>
        <v/>
      </c>
      <c r="T4955" s="19" t="s">
        <v>11124</v>
      </c>
    </row>
    <row r="4956" spans="1:20" s="22" customFormat="1" hidden="1">
      <c r="A4956" s="22">
        <v>720140153</v>
      </c>
      <c r="B4956" s="22">
        <v>20147192</v>
      </c>
      <c r="C4956" s="22" t="s">
        <v>689</v>
      </c>
      <c r="D4956" s="22" t="s">
        <v>690</v>
      </c>
      <c r="E4956" s="23">
        <v>44690</v>
      </c>
      <c r="F4956" s="23">
        <v>45016</v>
      </c>
      <c r="G4956" s="22" t="s">
        <v>75</v>
      </c>
      <c r="H4956" s="22" t="s">
        <v>43</v>
      </c>
      <c r="I4956" s="22" t="s">
        <v>618</v>
      </c>
      <c r="O4956" s="22" t="s">
        <v>10771</v>
      </c>
      <c r="P4956" s="24">
        <v>41911</v>
      </c>
      <c r="Q4956" s="22" t="s">
        <v>29</v>
      </c>
      <c r="R4956" s="22">
        <v>6230</v>
      </c>
      <c r="S4956" s="22" t="str">
        <f>IF(COUNTIF($B$2:B4956,B4956)&gt;1,"重複","")</f>
        <v/>
      </c>
      <c r="T4956" s="22" t="s">
        <v>10765</v>
      </c>
    </row>
    <row r="4957" spans="1:20" s="22" customFormat="1" hidden="1">
      <c r="A4957" s="22">
        <v>720140154</v>
      </c>
      <c r="B4957" s="22">
        <v>20147208</v>
      </c>
      <c r="C4957" s="22" t="s">
        <v>691</v>
      </c>
      <c r="D4957" s="22" t="s">
        <v>692</v>
      </c>
      <c r="E4957" s="23">
        <v>44697</v>
      </c>
      <c r="F4957" s="23">
        <v>45016</v>
      </c>
      <c r="G4957" s="22" t="s">
        <v>75</v>
      </c>
      <c r="H4957" s="22" t="s">
        <v>43</v>
      </c>
      <c r="I4957" s="22" t="s">
        <v>618</v>
      </c>
      <c r="O4957" s="22" t="s">
        <v>10771</v>
      </c>
      <c r="P4957" s="24">
        <v>41918</v>
      </c>
      <c r="Q4957" s="22" t="s">
        <v>29</v>
      </c>
      <c r="R4957" s="22">
        <v>6230</v>
      </c>
      <c r="S4957" s="22" t="str">
        <f>IF(COUNTIF($B$2:B4957,B4957)&gt;1,"重複","")</f>
        <v/>
      </c>
      <c r="T4957" s="22" t="s">
        <v>10765</v>
      </c>
    </row>
    <row r="4958" spans="1:20" s="19" customFormat="1" hidden="1">
      <c r="A4958" s="19">
        <v>720140155</v>
      </c>
      <c r="B4958" s="19">
        <v>20147217</v>
      </c>
      <c r="C4958" s="19" t="s">
        <v>14186</v>
      </c>
      <c r="D4958" s="19" t="s">
        <v>14187</v>
      </c>
      <c r="E4958" s="20">
        <v>41955</v>
      </c>
      <c r="F4958" s="20">
        <v>42094</v>
      </c>
      <c r="G4958" s="19" t="s">
        <v>12416</v>
      </c>
      <c r="H4958" s="19" t="s">
        <v>28</v>
      </c>
      <c r="I4958" s="19" t="s">
        <v>13686</v>
      </c>
      <c r="O4958" s="19" t="s">
        <v>10787</v>
      </c>
      <c r="P4958" s="20"/>
      <c r="R4958" s="19">
        <v>0</v>
      </c>
      <c r="S4958" s="19" t="str">
        <f>IF(COUNTIF($B$2:B4958,B4958)&gt;1,"重複","")</f>
        <v/>
      </c>
      <c r="T4958" s="19" t="s">
        <v>12418</v>
      </c>
    </row>
    <row r="4959" spans="1:20" s="19" customFormat="1" hidden="1">
      <c r="A4959" s="19">
        <v>720140156</v>
      </c>
      <c r="B4959" s="19">
        <v>20147226</v>
      </c>
      <c r="C4959" s="19" t="s">
        <v>2608</v>
      </c>
      <c r="D4959" s="19" t="s">
        <v>2609</v>
      </c>
      <c r="E4959" s="20">
        <v>41964</v>
      </c>
      <c r="F4959" s="20">
        <v>42094</v>
      </c>
      <c r="G4959" s="19" t="s">
        <v>75</v>
      </c>
      <c r="H4959" s="19" t="s">
        <v>28</v>
      </c>
      <c r="I4959" s="19" t="s">
        <v>160</v>
      </c>
      <c r="O4959" s="19" t="s">
        <v>10787</v>
      </c>
      <c r="P4959" s="20">
        <v>42335</v>
      </c>
      <c r="Q4959" s="19" t="s">
        <v>29</v>
      </c>
      <c r="R4959" s="19">
        <v>6230</v>
      </c>
      <c r="S4959" s="19" t="str">
        <f>IF(COUNTIF($B$2:B4959,B4959)&gt;1,"重複","")</f>
        <v/>
      </c>
      <c r="T4959" s="19" t="s">
        <v>11124</v>
      </c>
    </row>
    <row r="4960" spans="1:20" s="19" customFormat="1" hidden="1">
      <c r="A4960" s="19">
        <v>720140157</v>
      </c>
      <c r="B4960" s="19">
        <v>20147253</v>
      </c>
      <c r="C4960" s="19" t="s">
        <v>601</v>
      </c>
      <c r="D4960" s="19" t="s">
        <v>602</v>
      </c>
      <c r="E4960" s="20">
        <v>41942</v>
      </c>
      <c r="F4960" s="20">
        <v>42094</v>
      </c>
      <c r="G4960" s="19" t="s">
        <v>75</v>
      </c>
      <c r="H4960" s="19" t="s">
        <v>43</v>
      </c>
      <c r="I4960" s="19" t="s">
        <v>467</v>
      </c>
      <c r="O4960" s="19" t="s">
        <v>10771</v>
      </c>
      <c r="P4960" s="20">
        <v>42675</v>
      </c>
      <c r="Q4960" s="19" t="s">
        <v>29</v>
      </c>
      <c r="R4960" s="19">
        <v>6230</v>
      </c>
      <c r="S4960" s="19" t="str">
        <f>IF(COUNTIF($B$2:B4960,B4960)&gt;1,"重複","")</f>
        <v/>
      </c>
      <c r="T4960" s="19" t="s">
        <v>11124</v>
      </c>
    </row>
    <row r="4961" spans="1:20" s="19" customFormat="1" hidden="1">
      <c r="A4961" s="19">
        <v>720140158</v>
      </c>
      <c r="B4961" s="19">
        <v>20147271</v>
      </c>
      <c r="C4961" s="19" t="s">
        <v>1643</v>
      </c>
      <c r="D4961" s="19" t="s">
        <v>1644</v>
      </c>
      <c r="E4961" s="20">
        <v>41933</v>
      </c>
      <c r="F4961" s="20">
        <v>42094</v>
      </c>
      <c r="G4961" s="19" t="s">
        <v>75</v>
      </c>
      <c r="H4961" s="19" t="s">
        <v>43</v>
      </c>
      <c r="I4961" s="19" t="s">
        <v>325</v>
      </c>
      <c r="O4961" s="19" t="s">
        <v>10771</v>
      </c>
      <c r="P4961" s="20">
        <v>44183</v>
      </c>
      <c r="Q4961" s="19" t="s">
        <v>29</v>
      </c>
      <c r="R4961" s="19">
        <v>4740</v>
      </c>
      <c r="S4961" s="19" t="str">
        <f>IF(COUNTIF($B$2:B4961,B4961)&gt;1,"重複","")</f>
        <v/>
      </c>
      <c r="T4961" s="19" t="s">
        <v>11124</v>
      </c>
    </row>
    <row r="4962" spans="1:20" s="19" customFormat="1" hidden="1">
      <c r="A4962" s="19">
        <v>720140159</v>
      </c>
      <c r="B4962" s="19">
        <v>20147281</v>
      </c>
      <c r="C4962" s="19" t="s">
        <v>2258</v>
      </c>
      <c r="D4962" s="19" t="s">
        <v>2259</v>
      </c>
      <c r="E4962" s="20">
        <v>41933</v>
      </c>
      <c r="F4962" s="20">
        <v>42094</v>
      </c>
      <c r="G4962" s="19" t="s">
        <v>75</v>
      </c>
      <c r="H4962" s="19" t="s">
        <v>43</v>
      </c>
      <c r="I4962" s="19" t="s">
        <v>325</v>
      </c>
      <c r="O4962" s="19" t="s">
        <v>10771</v>
      </c>
      <c r="P4962" s="20">
        <v>42644</v>
      </c>
      <c r="Q4962" s="19" t="s">
        <v>29</v>
      </c>
      <c r="R4962" s="19">
        <v>5230</v>
      </c>
      <c r="S4962" s="19" t="str">
        <f>IF(COUNTIF($B$2:B4962,B4962)&gt;1,"重複","")</f>
        <v/>
      </c>
      <c r="T4962" s="19" t="s">
        <v>11124</v>
      </c>
    </row>
    <row r="4963" spans="1:20" s="19" customFormat="1" hidden="1">
      <c r="A4963" s="19">
        <v>720140160</v>
      </c>
      <c r="B4963" s="19">
        <v>20147360</v>
      </c>
      <c r="C4963" s="19" t="s">
        <v>1568</v>
      </c>
      <c r="D4963" s="19" t="s">
        <v>1569</v>
      </c>
      <c r="E4963" s="20">
        <v>41944</v>
      </c>
      <c r="F4963" s="20">
        <v>42094</v>
      </c>
      <c r="G4963" s="19" t="s">
        <v>75</v>
      </c>
      <c r="H4963" s="19" t="s">
        <v>43</v>
      </c>
      <c r="I4963" s="19" t="s">
        <v>11056</v>
      </c>
      <c r="O4963" s="19" t="s">
        <v>10771</v>
      </c>
      <c r="P4963" s="20">
        <v>42644</v>
      </c>
      <c r="Q4963" s="19" t="s">
        <v>29</v>
      </c>
      <c r="R4963" s="19">
        <v>6230</v>
      </c>
      <c r="S4963" s="19" t="str">
        <f>IF(COUNTIF($B$2:B4963,B4963)&gt;1,"重複","")</f>
        <v/>
      </c>
      <c r="T4963" s="19" t="s">
        <v>11124</v>
      </c>
    </row>
    <row r="4964" spans="1:20" s="19" customFormat="1" hidden="1">
      <c r="A4964" s="19">
        <v>720140161</v>
      </c>
      <c r="B4964" s="19">
        <v>20147421</v>
      </c>
      <c r="C4964" s="19" t="s">
        <v>2983</v>
      </c>
      <c r="D4964" s="19" t="s">
        <v>2984</v>
      </c>
      <c r="E4964" s="20">
        <v>42024</v>
      </c>
      <c r="F4964" s="20">
        <v>42094</v>
      </c>
      <c r="G4964" s="19" t="s">
        <v>75</v>
      </c>
      <c r="H4964" s="19" t="s">
        <v>33</v>
      </c>
      <c r="I4964" s="19" t="s">
        <v>392</v>
      </c>
      <c r="O4964" s="19" t="s">
        <v>10770</v>
      </c>
      <c r="P4964" s="20">
        <v>42024</v>
      </c>
      <c r="Q4964" s="19" t="s">
        <v>29</v>
      </c>
      <c r="R4964" s="19">
        <v>5600</v>
      </c>
      <c r="S4964" s="19" t="str">
        <f>IF(COUNTIF($B$2:B4964,B4964)&gt;1,"重複","")</f>
        <v/>
      </c>
      <c r="T4964" s="19" t="s">
        <v>11124</v>
      </c>
    </row>
    <row r="4965" spans="1:20" s="19" customFormat="1" hidden="1">
      <c r="A4965" s="19">
        <v>720140162</v>
      </c>
      <c r="B4965" s="19">
        <v>20147430</v>
      </c>
      <c r="C4965" s="19" t="s">
        <v>2999</v>
      </c>
      <c r="D4965" s="19" t="s">
        <v>3000</v>
      </c>
      <c r="E4965" s="20">
        <v>41996</v>
      </c>
      <c r="F4965" s="20">
        <v>42094</v>
      </c>
      <c r="G4965" s="19" t="s">
        <v>75</v>
      </c>
      <c r="H4965" s="19" t="s">
        <v>33</v>
      </c>
      <c r="I4965" s="19" t="s">
        <v>437</v>
      </c>
      <c r="O4965" s="19" t="s">
        <v>10770</v>
      </c>
      <c r="P4965" s="20">
        <v>41996</v>
      </c>
      <c r="Q4965" s="19" t="s">
        <v>29</v>
      </c>
      <c r="R4965" s="19">
        <v>6600</v>
      </c>
      <c r="S4965" s="19" t="str">
        <f>IF(COUNTIF($B$2:B4965,B4965)&gt;1,"重複","")</f>
        <v/>
      </c>
      <c r="T4965" s="19" t="s">
        <v>11124</v>
      </c>
    </row>
    <row r="4966" spans="1:20" s="19" customFormat="1" hidden="1">
      <c r="A4966" s="19">
        <v>720140163</v>
      </c>
      <c r="B4966" s="19">
        <v>20147467</v>
      </c>
      <c r="C4966" s="19" t="s">
        <v>3001</v>
      </c>
      <c r="D4966" s="19" t="s">
        <v>3002</v>
      </c>
      <c r="E4966" s="20">
        <v>41992</v>
      </c>
      <c r="F4966" s="20">
        <v>42094</v>
      </c>
      <c r="G4966" s="19" t="s">
        <v>75</v>
      </c>
      <c r="H4966" s="19" t="s">
        <v>94</v>
      </c>
      <c r="I4966" s="19" t="s">
        <v>403</v>
      </c>
      <c r="O4966" s="19" t="s">
        <v>10768</v>
      </c>
      <c r="P4966" s="20">
        <v>41992</v>
      </c>
      <c r="Q4966" s="19" t="s">
        <v>29</v>
      </c>
      <c r="R4966" s="19">
        <v>6100</v>
      </c>
      <c r="S4966" s="19" t="str">
        <f>IF(COUNTIF($B$2:B4966,B4966)&gt;1,"重複","")</f>
        <v/>
      </c>
      <c r="T4966" s="19" t="s">
        <v>11124</v>
      </c>
    </row>
    <row r="4967" spans="1:20" s="19" customFormat="1" hidden="1">
      <c r="A4967" s="19">
        <v>720140164</v>
      </c>
      <c r="B4967" s="19">
        <v>20147476</v>
      </c>
      <c r="C4967" s="19" t="s">
        <v>2112</v>
      </c>
      <c r="D4967" s="19" t="s">
        <v>2113</v>
      </c>
      <c r="E4967" s="20">
        <v>41970</v>
      </c>
      <c r="F4967" s="20">
        <v>42094</v>
      </c>
      <c r="G4967" s="19" t="s">
        <v>75</v>
      </c>
      <c r="H4967" s="19" t="s">
        <v>43</v>
      </c>
      <c r="I4967" s="19" t="s">
        <v>2635</v>
      </c>
      <c r="O4967" s="19" t="s">
        <v>10771</v>
      </c>
      <c r="P4967" s="20">
        <v>41970</v>
      </c>
      <c r="Q4967" s="19" t="s">
        <v>29</v>
      </c>
      <c r="R4967" s="19">
        <v>6600</v>
      </c>
      <c r="S4967" s="19" t="str">
        <f>IF(COUNTIF($B$2:B4967,B4967)&gt;1,"重複","")</f>
        <v/>
      </c>
      <c r="T4967" s="19" t="s">
        <v>11124</v>
      </c>
    </row>
    <row r="4968" spans="1:20" s="19" customFormat="1" hidden="1">
      <c r="A4968" s="19">
        <v>720140165</v>
      </c>
      <c r="B4968" s="19">
        <v>20147519</v>
      </c>
      <c r="C4968" s="19" t="s">
        <v>603</v>
      </c>
      <c r="D4968" s="19" t="s">
        <v>604</v>
      </c>
      <c r="E4968" s="20">
        <v>41974</v>
      </c>
      <c r="F4968" s="20">
        <v>42094</v>
      </c>
      <c r="G4968" s="19" t="s">
        <v>75</v>
      </c>
      <c r="H4968" s="19" t="s">
        <v>43</v>
      </c>
      <c r="I4968" s="19" t="s">
        <v>478</v>
      </c>
      <c r="O4968" s="19" t="s">
        <v>10771</v>
      </c>
      <c r="P4968" s="20">
        <v>42979</v>
      </c>
      <c r="Q4968" s="19" t="s">
        <v>29</v>
      </c>
      <c r="R4968" s="19">
        <v>6600</v>
      </c>
      <c r="S4968" s="19" t="str">
        <f>IF(COUNTIF($B$2:B4968,B4968)&gt;1,"重複","")</f>
        <v/>
      </c>
      <c r="T4968" s="19" t="s">
        <v>11124</v>
      </c>
    </row>
    <row r="4969" spans="1:20" s="19" customFormat="1" hidden="1">
      <c r="A4969" s="19">
        <v>720140166</v>
      </c>
      <c r="B4969" s="19">
        <v>20147528</v>
      </c>
      <c r="C4969" s="19" t="s">
        <v>2596</v>
      </c>
      <c r="D4969" s="19" t="s">
        <v>2597</v>
      </c>
      <c r="E4969" s="20">
        <v>41974</v>
      </c>
      <c r="F4969" s="20">
        <v>42094</v>
      </c>
      <c r="G4969" s="19" t="s">
        <v>75</v>
      </c>
      <c r="H4969" s="19" t="s">
        <v>43</v>
      </c>
      <c r="I4969" s="19" t="s">
        <v>467</v>
      </c>
      <c r="O4969" s="19" t="s">
        <v>10771</v>
      </c>
      <c r="P4969" s="20">
        <v>42348</v>
      </c>
      <c r="Q4969" s="19" t="s">
        <v>29</v>
      </c>
      <c r="R4969" s="19">
        <v>5730</v>
      </c>
      <c r="S4969" s="19" t="str">
        <f>IF(COUNTIF($B$2:B4969,B4969)&gt;1,"重複","")</f>
        <v/>
      </c>
      <c r="T4969" s="19" t="s">
        <v>11124</v>
      </c>
    </row>
    <row r="4970" spans="1:20" s="19" customFormat="1" hidden="1">
      <c r="A4970" s="19">
        <v>720140167</v>
      </c>
      <c r="B4970" s="19">
        <v>20147537</v>
      </c>
      <c r="C4970" s="19" t="s">
        <v>3009</v>
      </c>
      <c r="D4970" s="19" t="s">
        <v>3010</v>
      </c>
      <c r="E4970" s="20">
        <v>41974</v>
      </c>
      <c r="F4970" s="20">
        <v>42094</v>
      </c>
      <c r="G4970" s="19" t="s">
        <v>12416</v>
      </c>
      <c r="H4970" s="19" t="s">
        <v>43</v>
      </c>
      <c r="I4970" s="19" t="s">
        <v>46</v>
      </c>
      <c r="O4970" s="19" t="s">
        <v>10771</v>
      </c>
      <c r="P4970" s="20"/>
      <c r="R4970" s="19">
        <v>0</v>
      </c>
      <c r="S4970" s="19" t="str">
        <f>IF(COUNTIF($B$2:B4970,B4970)&gt;1,"重複","")</f>
        <v/>
      </c>
      <c r="T4970" s="19" t="s">
        <v>12418</v>
      </c>
    </row>
    <row r="4971" spans="1:20" s="19" customFormat="1" hidden="1">
      <c r="A4971" s="19">
        <v>720140171</v>
      </c>
      <c r="B4971" s="19">
        <v>20147634</v>
      </c>
      <c r="C4971" s="19" t="s">
        <v>14188</v>
      </c>
      <c r="D4971" s="19" t="s">
        <v>14189</v>
      </c>
      <c r="E4971" s="20">
        <v>41988</v>
      </c>
      <c r="F4971" s="20">
        <v>42094</v>
      </c>
      <c r="G4971" s="19" t="s">
        <v>12416</v>
      </c>
      <c r="H4971" s="19" t="s">
        <v>2268</v>
      </c>
      <c r="O4971" s="19" t="s">
        <v>12064</v>
      </c>
      <c r="P4971" s="20"/>
      <c r="R4971" s="19">
        <v>0</v>
      </c>
      <c r="S4971" s="19" t="str">
        <f>IF(COUNTIF($B$2:B4971,B4971)&gt;1,"重複","")</f>
        <v/>
      </c>
      <c r="T4971" s="19" t="s">
        <v>12418</v>
      </c>
    </row>
    <row r="4972" spans="1:20" s="19" customFormat="1" hidden="1">
      <c r="A4972" s="19">
        <v>720140172</v>
      </c>
      <c r="B4972" s="19">
        <v>20147652</v>
      </c>
      <c r="C4972" s="19" t="s">
        <v>3006</v>
      </c>
      <c r="D4972" s="19" t="s">
        <v>3007</v>
      </c>
      <c r="E4972" s="20">
        <v>41988</v>
      </c>
      <c r="F4972" s="20">
        <v>42094</v>
      </c>
      <c r="G4972" s="19" t="s">
        <v>75</v>
      </c>
      <c r="H4972" s="19" t="s">
        <v>43</v>
      </c>
      <c r="I4972" s="19" t="s">
        <v>3008</v>
      </c>
      <c r="O4972" s="19" t="s">
        <v>10771</v>
      </c>
      <c r="P4972" s="20">
        <v>41988</v>
      </c>
      <c r="Q4972" s="19" t="s">
        <v>29</v>
      </c>
      <c r="R4972" s="19">
        <v>6100</v>
      </c>
      <c r="S4972" s="19" t="str">
        <f>IF(COUNTIF($B$2:B4972,B4972)&gt;1,"重複","")</f>
        <v/>
      </c>
      <c r="T4972" s="19" t="s">
        <v>11124</v>
      </c>
    </row>
    <row r="4973" spans="1:20" s="19" customFormat="1" hidden="1">
      <c r="A4973" s="19">
        <v>720140173</v>
      </c>
      <c r="B4973" s="19">
        <v>20147661</v>
      </c>
      <c r="C4973" s="19" t="s">
        <v>2975</v>
      </c>
      <c r="D4973" s="19" t="s">
        <v>2976</v>
      </c>
      <c r="E4973" s="20">
        <v>42043</v>
      </c>
      <c r="F4973" s="20">
        <v>42094</v>
      </c>
      <c r="G4973" s="19" t="s">
        <v>75</v>
      </c>
      <c r="H4973" s="19" t="s">
        <v>28</v>
      </c>
      <c r="I4973" s="19" t="s">
        <v>2977</v>
      </c>
      <c r="O4973" s="19" t="s">
        <v>10787</v>
      </c>
      <c r="P4973" s="20">
        <v>42043</v>
      </c>
      <c r="Q4973" s="19" t="s">
        <v>29</v>
      </c>
      <c r="R4973" s="19">
        <v>6600</v>
      </c>
      <c r="S4973" s="19" t="str">
        <f>IF(COUNTIF($B$2:B4973,B4973)&gt;1,"重複","")</f>
        <v/>
      </c>
      <c r="T4973" s="19" t="s">
        <v>11124</v>
      </c>
    </row>
    <row r="4974" spans="1:20" s="19" customFormat="1" hidden="1">
      <c r="A4974" s="19">
        <v>720140174</v>
      </c>
      <c r="B4974" s="19">
        <v>20147671</v>
      </c>
      <c r="C4974" s="19" t="s">
        <v>14190</v>
      </c>
      <c r="D4974" s="19" t="s">
        <v>14191</v>
      </c>
      <c r="E4974" s="20">
        <v>42043</v>
      </c>
      <c r="F4974" s="20">
        <v>42094</v>
      </c>
      <c r="G4974" s="19" t="s">
        <v>12416</v>
      </c>
      <c r="H4974" s="19" t="s">
        <v>28</v>
      </c>
      <c r="I4974" s="19" t="s">
        <v>2128</v>
      </c>
      <c r="O4974" s="19" t="s">
        <v>10787</v>
      </c>
      <c r="P4974" s="20"/>
      <c r="R4974" s="19">
        <v>0</v>
      </c>
      <c r="S4974" s="19" t="str">
        <f>IF(COUNTIF($B$2:B4974,B4974)&gt;1,"重複","")</f>
        <v/>
      </c>
      <c r="T4974" s="19" t="s">
        <v>12418</v>
      </c>
    </row>
    <row r="4975" spans="1:20" s="19" customFormat="1" hidden="1">
      <c r="A4975" s="19">
        <v>720140175</v>
      </c>
      <c r="B4975" s="19">
        <v>20147680</v>
      </c>
      <c r="C4975" s="19" t="s">
        <v>2556</v>
      </c>
      <c r="D4975" s="19" t="s">
        <v>2557</v>
      </c>
      <c r="E4975" s="20">
        <v>42044</v>
      </c>
      <c r="F4975" s="20">
        <v>42094</v>
      </c>
      <c r="G4975" s="19" t="s">
        <v>75</v>
      </c>
      <c r="H4975" s="19" t="s">
        <v>28</v>
      </c>
      <c r="I4975" s="19" t="s">
        <v>2558</v>
      </c>
      <c r="O4975" s="19" t="s">
        <v>10787</v>
      </c>
      <c r="P4975" s="20">
        <v>42408</v>
      </c>
      <c r="Q4975" s="19" t="s">
        <v>29</v>
      </c>
      <c r="R4975" s="19">
        <v>6230</v>
      </c>
      <c r="S4975" s="19" t="str">
        <f>IF(COUNTIF($B$2:B4975,B4975)&gt;1,"重複","")</f>
        <v/>
      </c>
      <c r="T4975" s="19" t="s">
        <v>11124</v>
      </c>
    </row>
    <row r="4976" spans="1:20" s="19" customFormat="1" hidden="1">
      <c r="A4976" s="19">
        <v>720140176</v>
      </c>
      <c r="B4976" s="19">
        <v>20169395</v>
      </c>
      <c r="C4976" s="19" t="s">
        <v>1820</v>
      </c>
      <c r="D4976" s="19" t="s">
        <v>1821</v>
      </c>
      <c r="E4976" s="20">
        <v>42928</v>
      </c>
      <c r="F4976" s="20">
        <v>43190</v>
      </c>
      <c r="G4976" s="19" t="s">
        <v>75</v>
      </c>
      <c r="H4976" s="19" t="s">
        <v>578</v>
      </c>
      <c r="I4976" s="19" t="s">
        <v>577</v>
      </c>
      <c r="O4976" s="19" t="s">
        <v>11059</v>
      </c>
      <c r="P4976" s="20">
        <v>42646</v>
      </c>
      <c r="Q4976" s="19" t="s">
        <v>29</v>
      </c>
      <c r="R4976" s="19">
        <v>5230</v>
      </c>
      <c r="S4976" s="19" t="str">
        <f>IF(COUNTIF($B$2:B4976,B4976)&gt;1,"重複","")</f>
        <v/>
      </c>
      <c r="T4976" s="19" t="s">
        <v>11124</v>
      </c>
    </row>
    <row r="4977" spans="1:20" s="19" customFormat="1" hidden="1">
      <c r="A4977" s="19">
        <v>720140176</v>
      </c>
      <c r="B4977" s="19">
        <v>20147699</v>
      </c>
      <c r="C4977" s="19" t="s">
        <v>1820</v>
      </c>
      <c r="D4977" s="19" t="s">
        <v>1821</v>
      </c>
      <c r="E4977" s="20">
        <v>42021</v>
      </c>
      <c r="F4977" s="20">
        <v>42094</v>
      </c>
      <c r="G4977" s="19" t="s">
        <v>75</v>
      </c>
      <c r="H4977" s="19" t="s">
        <v>1545</v>
      </c>
      <c r="I4977" s="19" t="s">
        <v>1688</v>
      </c>
      <c r="O4977" s="19" t="s">
        <v>10772</v>
      </c>
      <c r="P4977" s="20">
        <v>42646</v>
      </c>
      <c r="Q4977" s="19" t="s">
        <v>29</v>
      </c>
      <c r="R4977" s="19">
        <v>5230</v>
      </c>
      <c r="S4977" s="19" t="str">
        <f>IF(COUNTIF($B$2:B4977,B4977)&gt;1,"重複","")</f>
        <v/>
      </c>
      <c r="T4977" s="19" t="s">
        <v>11124</v>
      </c>
    </row>
    <row r="4978" spans="1:20" s="19" customFormat="1" hidden="1">
      <c r="A4978" s="19">
        <v>720140177</v>
      </c>
      <c r="B4978" s="19">
        <v>20147704</v>
      </c>
      <c r="C4978" s="19" t="s">
        <v>14192</v>
      </c>
      <c r="D4978" s="19" t="s">
        <v>14193</v>
      </c>
      <c r="E4978" s="20">
        <v>42055</v>
      </c>
      <c r="F4978" s="20">
        <v>42094</v>
      </c>
      <c r="G4978" s="19" t="s">
        <v>12416</v>
      </c>
      <c r="H4978" s="19" t="s">
        <v>74</v>
      </c>
      <c r="I4978" s="19" t="s">
        <v>14194</v>
      </c>
      <c r="O4978" s="19" t="s">
        <v>10819</v>
      </c>
      <c r="P4978" s="20"/>
      <c r="R4978" s="19">
        <v>6230</v>
      </c>
      <c r="S4978" s="19" t="str">
        <f>IF(COUNTIF($B$2:B4978,B4978)&gt;1,"重複","")</f>
        <v/>
      </c>
      <c r="T4978" s="19" t="s">
        <v>12418</v>
      </c>
    </row>
    <row r="4979" spans="1:20" s="19" customFormat="1" hidden="1">
      <c r="A4979" s="19">
        <v>720140178</v>
      </c>
      <c r="B4979" s="19">
        <v>20147713</v>
      </c>
      <c r="C4979" s="19" t="s">
        <v>14195</v>
      </c>
      <c r="D4979" s="19" t="s">
        <v>14196</v>
      </c>
      <c r="E4979" s="20">
        <v>42055</v>
      </c>
      <c r="F4979" s="20">
        <v>42094</v>
      </c>
      <c r="G4979" s="19" t="s">
        <v>12416</v>
      </c>
      <c r="H4979" s="19" t="s">
        <v>74</v>
      </c>
      <c r="I4979" s="19" t="s">
        <v>14194</v>
      </c>
      <c r="O4979" s="19" t="s">
        <v>10819</v>
      </c>
      <c r="P4979" s="20">
        <v>42424</v>
      </c>
      <c r="Q4979" s="19" t="s">
        <v>29</v>
      </c>
      <c r="R4979" s="19">
        <v>5730</v>
      </c>
      <c r="S4979" s="19" t="str">
        <f>IF(COUNTIF($B$2:B4979,B4979)&gt;1,"重複","")</f>
        <v/>
      </c>
      <c r="T4979" s="19" t="s">
        <v>12418</v>
      </c>
    </row>
    <row r="4980" spans="1:20" s="19" customFormat="1" hidden="1">
      <c r="A4980" s="19">
        <v>720140179</v>
      </c>
      <c r="B4980" s="19">
        <v>20186731</v>
      </c>
      <c r="C4980" s="19" t="s">
        <v>561</v>
      </c>
      <c r="D4980" s="19" t="s">
        <v>562</v>
      </c>
      <c r="E4980" s="20">
        <v>43267</v>
      </c>
      <c r="F4980" s="20">
        <v>43555</v>
      </c>
      <c r="G4980" s="19" t="s">
        <v>75</v>
      </c>
      <c r="H4980" s="19" t="s">
        <v>287</v>
      </c>
      <c r="I4980" s="19" t="s">
        <v>563</v>
      </c>
      <c r="O4980" s="19" t="s">
        <v>10800</v>
      </c>
      <c r="P4980" s="20">
        <v>43267</v>
      </c>
      <c r="Q4980" s="19" t="s">
        <v>29</v>
      </c>
      <c r="R4980" s="19">
        <v>7000</v>
      </c>
      <c r="S4980" s="19" t="str">
        <f>IF(COUNTIF($B$2:B4980,B4980)&gt;1,"重複","")</f>
        <v/>
      </c>
      <c r="T4980" s="19" t="s">
        <v>11124</v>
      </c>
    </row>
    <row r="4981" spans="1:20" s="19" customFormat="1" hidden="1">
      <c r="A4981" s="19">
        <v>720140179</v>
      </c>
      <c r="B4981" s="19">
        <v>20147722</v>
      </c>
      <c r="C4981" s="19" t="s">
        <v>561</v>
      </c>
      <c r="D4981" s="19" t="s">
        <v>562</v>
      </c>
      <c r="E4981" s="20">
        <v>42055</v>
      </c>
      <c r="F4981" s="20">
        <v>42094</v>
      </c>
      <c r="G4981" s="19" t="s">
        <v>12416</v>
      </c>
      <c r="H4981" s="19" t="s">
        <v>74</v>
      </c>
      <c r="I4981" s="19" t="s">
        <v>14194</v>
      </c>
      <c r="O4981" s="19" t="s">
        <v>10819</v>
      </c>
      <c r="P4981" s="20"/>
      <c r="R4981" s="19">
        <v>5730</v>
      </c>
      <c r="S4981" s="19" t="str">
        <f>IF(COUNTIF($B$2:B4981,B4981)&gt;1,"重複","")</f>
        <v/>
      </c>
      <c r="T4981" s="19" t="s">
        <v>12418</v>
      </c>
    </row>
    <row r="4982" spans="1:20" s="22" customFormat="1" hidden="1">
      <c r="A4982" s="22">
        <v>720140180</v>
      </c>
      <c r="B4982" s="22">
        <v>20147731</v>
      </c>
      <c r="C4982" s="22" t="s">
        <v>472</v>
      </c>
      <c r="D4982" s="22" t="s">
        <v>473</v>
      </c>
      <c r="E4982" s="23">
        <v>44743</v>
      </c>
      <c r="F4982" s="23">
        <v>45016</v>
      </c>
      <c r="G4982" s="22" t="s">
        <v>75</v>
      </c>
      <c r="H4982" s="22" t="s">
        <v>43</v>
      </c>
      <c r="I4982" s="22" t="s">
        <v>464</v>
      </c>
      <c r="O4982" s="22" t="s">
        <v>10771</v>
      </c>
      <c r="P4982" s="24">
        <v>43040</v>
      </c>
      <c r="Q4982" s="22" t="s">
        <v>29</v>
      </c>
      <c r="R4982" s="22">
        <v>5730</v>
      </c>
      <c r="S4982" s="22" t="str">
        <f>IF(COUNTIF($B$2:B4982,B4982)&gt;1,"重複","")</f>
        <v/>
      </c>
      <c r="T4982" s="22" t="s">
        <v>10765</v>
      </c>
    </row>
    <row r="4983" spans="1:20" s="19" customFormat="1" hidden="1">
      <c r="A4983" s="19">
        <v>720140181</v>
      </c>
      <c r="B4983" s="19">
        <v>20147750</v>
      </c>
      <c r="C4983" s="19" t="s">
        <v>14197</v>
      </c>
      <c r="D4983" s="19" t="s">
        <v>14198</v>
      </c>
      <c r="E4983" s="20">
        <v>42005</v>
      </c>
      <c r="F4983" s="20">
        <v>42094</v>
      </c>
      <c r="G4983" s="19" t="s">
        <v>12416</v>
      </c>
      <c r="H4983" s="19" t="s">
        <v>43</v>
      </c>
      <c r="I4983" s="19" t="s">
        <v>55</v>
      </c>
      <c r="O4983" s="19" t="s">
        <v>10771</v>
      </c>
      <c r="P4983" s="20"/>
      <c r="R4983" s="19">
        <v>5730</v>
      </c>
      <c r="S4983" s="19" t="str">
        <f>IF(COUNTIF($B$2:B4983,B4983)&gt;1,"重複","")</f>
        <v/>
      </c>
      <c r="T4983" s="19" t="s">
        <v>12418</v>
      </c>
    </row>
    <row r="4984" spans="1:20" s="19" customFormat="1" hidden="1">
      <c r="A4984" s="19">
        <v>720140182</v>
      </c>
      <c r="B4984" s="19">
        <v>20147769</v>
      </c>
      <c r="C4984" s="19" t="s">
        <v>14199</v>
      </c>
      <c r="D4984" s="19" t="s">
        <v>14200</v>
      </c>
      <c r="E4984" s="20">
        <v>42028</v>
      </c>
      <c r="F4984" s="20">
        <v>42094</v>
      </c>
      <c r="G4984" s="19" t="s">
        <v>12416</v>
      </c>
      <c r="H4984" s="19" t="s">
        <v>1545</v>
      </c>
      <c r="I4984" s="19" t="s">
        <v>14201</v>
      </c>
      <c r="O4984" s="19" t="s">
        <v>10772</v>
      </c>
      <c r="P4984" s="20"/>
      <c r="R4984" s="19">
        <v>5730</v>
      </c>
      <c r="S4984" s="19" t="str">
        <f>IF(COUNTIF($B$2:B4984,B4984)&gt;1,"重複","")</f>
        <v/>
      </c>
      <c r="T4984" s="19" t="s">
        <v>12418</v>
      </c>
    </row>
    <row r="4985" spans="1:20" s="19" customFormat="1" hidden="1">
      <c r="A4985" s="19">
        <v>720140183</v>
      </c>
      <c r="B4985" s="19">
        <v>20147778</v>
      </c>
      <c r="C4985" s="19" t="s">
        <v>14202</v>
      </c>
      <c r="D4985" s="19" t="s">
        <v>14203</v>
      </c>
      <c r="E4985" s="20">
        <v>42027</v>
      </c>
      <c r="F4985" s="20">
        <v>42094</v>
      </c>
      <c r="G4985" s="19" t="s">
        <v>12416</v>
      </c>
      <c r="H4985" s="19" t="s">
        <v>74</v>
      </c>
      <c r="I4985" s="19" t="s">
        <v>14201</v>
      </c>
      <c r="O4985" s="19" t="s">
        <v>10819</v>
      </c>
      <c r="P4985" s="20"/>
      <c r="R4985" s="19">
        <v>6600</v>
      </c>
      <c r="S4985" s="19" t="str">
        <f>IF(COUNTIF($B$2:B4985,B4985)&gt;1,"重複","")</f>
        <v/>
      </c>
      <c r="T4985" s="19" t="s">
        <v>12418</v>
      </c>
    </row>
    <row r="4986" spans="1:20" s="19" customFormat="1" hidden="1">
      <c r="A4986" s="19">
        <v>720140184</v>
      </c>
      <c r="B4986" s="19">
        <v>20147787</v>
      </c>
      <c r="C4986" s="19" t="s">
        <v>14204</v>
      </c>
      <c r="D4986" s="19" t="s">
        <v>14205</v>
      </c>
      <c r="E4986" s="20">
        <v>42027</v>
      </c>
      <c r="F4986" s="20">
        <v>42094</v>
      </c>
      <c r="G4986" s="19" t="s">
        <v>12416</v>
      </c>
      <c r="H4986" s="19" t="s">
        <v>74</v>
      </c>
      <c r="I4986" s="19" t="s">
        <v>14201</v>
      </c>
      <c r="O4986" s="19" t="s">
        <v>10819</v>
      </c>
      <c r="P4986" s="20"/>
      <c r="R4986" s="19">
        <v>6600</v>
      </c>
      <c r="S4986" s="19" t="str">
        <f>IF(COUNTIF($B$2:B4986,B4986)&gt;1,"重複","")</f>
        <v/>
      </c>
      <c r="T4986" s="19" t="s">
        <v>12418</v>
      </c>
    </row>
    <row r="4987" spans="1:20" s="19" customFormat="1" hidden="1">
      <c r="A4987" s="19">
        <v>720140185</v>
      </c>
      <c r="B4987" s="19">
        <v>20147796</v>
      </c>
      <c r="C4987" s="19" t="s">
        <v>14206</v>
      </c>
      <c r="D4987" s="19" t="s">
        <v>14207</v>
      </c>
      <c r="E4987" s="20">
        <v>42027</v>
      </c>
      <c r="F4987" s="20">
        <v>42094</v>
      </c>
      <c r="G4987" s="19" t="s">
        <v>12416</v>
      </c>
      <c r="H4987" s="19" t="s">
        <v>74</v>
      </c>
      <c r="I4987" s="19" t="s">
        <v>14201</v>
      </c>
      <c r="O4987" s="19" t="s">
        <v>10819</v>
      </c>
      <c r="P4987" s="20"/>
      <c r="R4987" s="19">
        <v>6100</v>
      </c>
      <c r="S4987" s="19" t="str">
        <f>IF(COUNTIF($B$2:B4987,B4987)&gt;1,"重複","")</f>
        <v/>
      </c>
      <c r="T4987" s="19" t="s">
        <v>12418</v>
      </c>
    </row>
    <row r="4988" spans="1:20" s="19" customFormat="1" hidden="1">
      <c r="A4988" s="19">
        <v>720140186</v>
      </c>
      <c r="B4988" s="19">
        <v>20147801</v>
      </c>
      <c r="C4988" s="19" t="s">
        <v>14208</v>
      </c>
      <c r="D4988" s="19" t="s">
        <v>14209</v>
      </c>
      <c r="E4988" s="20">
        <v>42027</v>
      </c>
      <c r="F4988" s="20">
        <v>42094</v>
      </c>
      <c r="G4988" s="19" t="s">
        <v>12416</v>
      </c>
      <c r="H4988" s="19" t="s">
        <v>74</v>
      </c>
      <c r="I4988" s="19" t="s">
        <v>14201</v>
      </c>
      <c r="O4988" s="19" t="s">
        <v>10819</v>
      </c>
      <c r="P4988" s="20"/>
      <c r="R4988" s="19">
        <v>6600</v>
      </c>
      <c r="S4988" s="19" t="str">
        <f>IF(COUNTIF($B$2:B4988,B4988)&gt;1,"重複","")</f>
        <v/>
      </c>
      <c r="T4988" s="19" t="s">
        <v>12418</v>
      </c>
    </row>
    <row r="4989" spans="1:20" s="19" customFormat="1" hidden="1">
      <c r="A4989" s="19">
        <v>720140187</v>
      </c>
      <c r="B4989" s="19">
        <v>20147811</v>
      </c>
      <c r="C4989" s="19" t="s">
        <v>14210</v>
      </c>
      <c r="D4989" s="19" t="s">
        <v>14211</v>
      </c>
      <c r="E4989" s="20">
        <v>42027</v>
      </c>
      <c r="F4989" s="20">
        <v>42094</v>
      </c>
      <c r="G4989" s="19" t="s">
        <v>12416</v>
      </c>
      <c r="H4989" s="19" t="s">
        <v>74</v>
      </c>
      <c r="I4989" s="19" t="s">
        <v>14201</v>
      </c>
      <c r="O4989" s="19" t="s">
        <v>10819</v>
      </c>
      <c r="P4989" s="20"/>
      <c r="R4989" s="19">
        <v>6600</v>
      </c>
      <c r="S4989" s="19" t="str">
        <f>IF(COUNTIF($B$2:B4989,B4989)&gt;1,"重複","")</f>
        <v/>
      </c>
      <c r="T4989" s="19" t="s">
        <v>12418</v>
      </c>
    </row>
    <row r="4990" spans="1:20" s="19" customFormat="1" hidden="1">
      <c r="A4990" s="19">
        <v>720140188</v>
      </c>
      <c r="B4990" s="19">
        <v>20147875</v>
      </c>
      <c r="C4990" s="19" t="s">
        <v>2995</v>
      </c>
      <c r="D4990" s="19" t="s">
        <v>2996</v>
      </c>
      <c r="E4990" s="20">
        <v>42005</v>
      </c>
      <c r="F4990" s="20">
        <v>42094</v>
      </c>
      <c r="G4990" s="19" t="s">
        <v>75</v>
      </c>
      <c r="H4990" s="19" t="s">
        <v>43</v>
      </c>
      <c r="I4990" s="19" t="s">
        <v>1588</v>
      </c>
      <c r="O4990" s="19" t="s">
        <v>10771</v>
      </c>
      <c r="P4990" s="20">
        <v>42005</v>
      </c>
      <c r="Q4990" s="19" t="s">
        <v>29</v>
      </c>
      <c r="R4990" s="19">
        <v>6600</v>
      </c>
      <c r="S4990" s="19" t="str">
        <f>IF(COUNTIF($B$2:B4990,B4990)&gt;1,"重複","")</f>
        <v/>
      </c>
      <c r="T4990" s="19" t="s">
        <v>11124</v>
      </c>
    </row>
    <row r="4991" spans="1:20" s="19" customFormat="1" hidden="1">
      <c r="A4991" s="19">
        <v>720140189</v>
      </c>
      <c r="B4991" s="19">
        <v>20147884</v>
      </c>
      <c r="C4991" s="19" t="s">
        <v>2997</v>
      </c>
      <c r="D4991" s="19" t="s">
        <v>2998</v>
      </c>
      <c r="E4991" s="20">
        <v>42005</v>
      </c>
      <c r="F4991" s="20">
        <v>42094</v>
      </c>
      <c r="G4991" s="19" t="s">
        <v>75</v>
      </c>
      <c r="H4991" s="19" t="s">
        <v>43</v>
      </c>
      <c r="I4991" s="19" t="s">
        <v>55</v>
      </c>
      <c r="O4991" s="19" t="s">
        <v>10771</v>
      </c>
      <c r="P4991" s="20">
        <v>42005</v>
      </c>
      <c r="Q4991" s="19" t="s">
        <v>29</v>
      </c>
      <c r="R4991" s="19">
        <v>6100</v>
      </c>
      <c r="S4991" s="19" t="str">
        <f>IF(COUNTIF($B$2:B4991,B4991)&gt;1,"重複","")</f>
        <v/>
      </c>
      <c r="T4991" s="19" t="s">
        <v>11124</v>
      </c>
    </row>
    <row r="4992" spans="1:20" s="19" customFormat="1" hidden="1">
      <c r="A4992" s="19">
        <v>720140190</v>
      </c>
      <c r="B4992" s="19">
        <v>20147909</v>
      </c>
      <c r="C4992" s="19" t="s">
        <v>2966</v>
      </c>
      <c r="D4992" s="19" t="s">
        <v>2967</v>
      </c>
      <c r="E4992" s="20">
        <v>42050</v>
      </c>
      <c r="F4992" s="20">
        <v>42094</v>
      </c>
      <c r="G4992" s="19" t="s">
        <v>75</v>
      </c>
      <c r="H4992" s="19" t="s">
        <v>119</v>
      </c>
      <c r="I4992" s="19" t="s">
        <v>2968</v>
      </c>
      <c r="O4992" s="19" t="s">
        <v>10792</v>
      </c>
      <c r="P4992" s="20">
        <v>42050</v>
      </c>
      <c r="Q4992" s="19" t="s">
        <v>29</v>
      </c>
      <c r="R4992" s="19">
        <v>5600</v>
      </c>
      <c r="S4992" s="19" t="str">
        <f>IF(COUNTIF($B$2:B4992,B4992)&gt;1,"重複","")</f>
        <v/>
      </c>
      <c r="T4992" s="19" t="s">
        <v>11124</v>
      </c>
    </row>
    <row r="4993" spans="1:20" s="19" customFormat="1" hidden="1">
      <c r="A4993" s="19">
        <v>720140191</v>
      </c>
      <c r="B4993" s="19">
        <v>20147927</v>
      </c>
      <c r="C4993" s="19" t="s">
        <v>2971</v>
      </c>
      <c r="D4993" s="19" t="s">
        <v>2972</v>
      </c>
      <c r="E4993" s="20">
        <v>42046</v>
      </c>
      <c r="F4993" s="20">
        <v>42094</v>
      </c>
      <c r="G4993" s="19" t="s">
        <v>75</v>
      </c>
      <c r="H4993" s="19" t="s">
        <v>33</v>
      </c>
      <c r="I4993" s="19" t="s">
        <v>2973</v>
      </c>
      <c r="J4993" s="19" t="s">
        <v>2974</v>
      </c>
      <c r="O4993" s="19" t="s">
        <v>10770</v>
      </c>
      <c r="P4993" s="20">
        <v>42046</v>
      </c>
      <c r="Q4993" s="19" t="s">
        <v>29</v>
      </c>
      <c r="R4993" s="19">
        <v>6600</v>
      </c>
      <c r="S4993" s="19" t="str">
        <f>IF(COUNTIF($B$2:B4993,B4993)&gt;1,"重複","")</f>
        <v/>
      </c>
      <c r="T4993" s="19" t="s">
        <v>11124</v>
      </c>
    </row>
    <row r="4994" spans="1:20" s="19" customFormat="1" hidden="1">
      <c r="A4994" s="19">
        <v>720140192</v>
      </c>
      <c r="B4994" s="19">
        <v>20147991</v>
      </c>
      <c r="C4994" s="19" t="s">
        <v>2988</v>
      </c>
      <c r="D4994" s="19" t="s">
        <v>2989</v>
      </c>
      <c r="E4994" s="20">
        <v>42019</v>
      </c>
      <c r="F4994" s="20">
        <v>42094</v>
      </c>
      <c r="G4994" s="19" t="s">
        <v>75</v>
      </c>
      <c r="H4994" s="19" t="s">
        <v>104</v>
      </c>
      <c r="I4994" s="19" t="s">
        <v>2990</v>
      </c>
      <c r="O4994" s="19" t="s">
        <v>10805</v>
      </c>
      <c r="P4994" s="20">
        <v>42019</v>
      </c>
      <c r="Q4994" s="19" t="s">
        <v>29</v>
      </c>
      <c r="R4994" s="19">
        <v>1343</v>
      </c>
      <c r="S4994" s="19" t="str">
        <f>IF(COUNTIF($B$2:B4994,B4994)&gt;1,"重複","")</f>
        <v/>
      </c>
      <c r="T4994" s="19" t="s">
        <v>11124</v>
      </c>
    </row>
    <row r="4995" spans="1:20" s="19" customFormat="1" hidden="1">
      <c r="A4995" s="19">
        <v>720140193</v>
      </c>
      <c r="B4995" s="19">
        <v>20148009</v>
      </c>
      <c r="C4995" s="19" t="s">
        <v>2953</v>
      </c>
      <c r="D4995" s="19" t="s">
        <v>2954</v>
      </c>
      <c r="E4995" s="20">
        <v>42064</v>
      </c>
      <c r="F4995" s="20">
        <v>42094</v>
      </c>
      <c r="G4995" s="19" t="s">
        <v>75</v>
      </c>
      <c r="H4995" s="19" t="s">
        <v>76</v>
      </c>
      <c r="I4995" s="19" t="s">
        <v>2955</v>
      </c>
      <c r="O4995" s="19" t="s">
        <v>10776</v>
      </c>
      <c r="P4995" s="20">
        <v>42064</v>
      </c>
      <c r="Q4995" s="19" t="s">
        <v>29</v>
      </c>
      <c r="R4995" s="19">
        <v>6600</v>
      </c>
      <c r="S4995" s="19" t="str">
        <f>IF(COUNTIF($B$2:B4995,B4995)&gt;1,"重複","")</f>
        <v/>
      </c>
      <c r="T4995" s="19" t="s">
        <v>11124</v>
      </c>
    </row>
    <row r="4996" spans="1:20" s="19" customFormat="1" hidden="1">
      <c r="A4996" s="19">
        <v>720140194</v>
      </c>
      <c r="B4996" s="19">
        <v>20148027</v>
      </c>
      <c r="C4996" s="19" t="s">
        <v>2956</v>
      </c>
      <c r="D4996" s="19" t="s">
        <v>2957</v>
      </c>
      <c r="E4996" s="20">
        <v>42064</v>
      </c>
      <c r="F4996" s="20">
        <v>42094</v>
      </c>
      <c r="G4996" s="19" t="s">
        <v>75</v>
      </c>
      <c r="H4996" s="19" t="s">
        <v>76</v>
      </c>
      <c r="I4996" s="19" t="s">
        <v>2958</v>
      </c>
      <c r="O4996" s="19" t="s">
        <v>10776</v>
      </c>
      <c r="P4996" s="20">
        <v>42064</v>
      </c>
      <c r="Q4996" s="19" t="s">
        <v>29</v>
      </c>
      <c r="R4996" s="19">
        <v>6600</v>
      </c>
      <c r="S4996" s="19" t="str">
        <f>IF(COUNTIF($B$2:B4996,B4996)&gt;1,"重複","")</f>
        <v/>
      </c>
      <c r="T4996" s="19" t="s">
        <v>11124</v>
      </c>
    </row>
    <row r="4997" spans="1:20" s="19" customFormat="1" hidden="1">
      <c r="A4997" s="19">
        <v>720140195</v>
      </c>
      <c r="B4997" s="19">
        <v>20148054</v>
      </c>
      <c r="C4997" s="19" t="s">
        <v>1753</v>
      </c>
      <c r="D4997" s="19" t="s">
        <v>1754</v>
      </c>
      <c r="E4997" s="20">
        <v>44652</v>
      </c>
      <c r="F4997" s="20">
        <v>45016</v>
      </c>
      <c r="G4997" s="19" t="s">
        <v>75</v>
      </c>
      <c r="H4997" s="19" t="s">
        <v>43</v>
      </c>
      <c r="I4997" s="19" t="s">
        <v>11181</v>
      </c>
      <c r="O4997" s="19" t="s">
        <v>10771</v>
      </c>
      <c r="P4997" s="21">
        <v>43862</v>
      </c>
      <c r="Q4997" s="19" t="s">
        <v>29</v>
      </c>
      <c r="R4997" s="19">
        <v>6230</v>
      </c>
      <c r="S4997" s="19" t="str">
        <f>IF(COUNTIF($B$2:B4997,B4997)&gt;1,"重複","")</f>
        <v/>
      </c>
      <c r="T4997" s="19" t="s">
        <v>11124</v>
      </c>
    </row>
    <row r="4998" spans="1:20" s="19" customFormat="1" hidden="1">
      <c r="A4998" s="19">
        <v>720140197</v>
      </c>
      <c r="B4998" s="19">
        <v>20148106</v>
      </c>
      <c r="C4998" s="19" t="s">
        <v>2959</v>
      </c>
      <c r="D4998" s="19" t="s">
        <v>2960</v>
      </c>
      <c r="E4998" s="20">
        <v>42059</v>
      </c>
      <c r="F4998" s="20">
        <v>42094</v>
      </c>
      <c r="G4998" s="19" t="s">
        <v>75</v>
      </c>
      <c r="H4998" s="19" t="s">
        <v>119</v>
      </c>
      <c r="I4998" s="19" t="s">
        <v>1542</v>
      </c>
      <c r="O4998" s="19" t="s">
        <v>10792</v>
      </c>
      <c r="P4998" s="20">
        <v>42059</v>
      </c>
      <c r="Q4998" s="19" t="s">
        <v>29</v>
      </c>
      <c r="R4998" s="19">
        <v>6600</v>
      </c>
      <c r="S4998" s="19" t="str">
        <f>IF(COUNTIF($B$2:B4998,B4998)&gt;1,"重複","")</f>
        <v/>
      </c>
      <c r="T4998" s="19" t="s">
        <v>11124</v>
      </c>
    </row>
    <row r="4999" spans="1:20" s="19" customFormat="1" hidden="1">
      <c r="A4999" s="19">
        <v>720140198</v>
      </c>
      <c r="B4999" s="19">
        <v>20148170</v>
      </c>
      <c r="C4999" s="19" t="s">
        <v>474</v>
      </c>
      <c r="D4999" s="19" t="s">
        <v>475</v>
      </c>
      <c r="E4999" s="20">
        <v>42055</v>
      </c>
      <c r="F4999" s="20">
        <v>42094</v>
      </c>
      <c r="G4999" s="19" t="s">
        <v>75</v>
      </c>
      <c r="H4999" s="19" t="s">
        <v>43</v>
      </c>
      <c r="I4999" s="19" t="s">
        <v>1489</v>
      </c>
      <c r="O4999" s="19" t="s">
        <v>10771</v>
      </c>
      <c r="P4999" s="20">
        <v>43282</v>
      </c>
      <c r="Q4999" s="19" t="s">
        <v>29</v>
      </c>
      <c r="R4999" s="19">
        <v>4740</v>
      </c>
      <c r="S4999" s="19" t="str">
        <f>IF(COUNTIF($B$2:B4999,B4999)&gt;1,"重複","")</f>
        <v/>
      </c>
      <c r="T4999" s="19" t="s">
        <v>11124</v>
      </c>
    </row>
    <row r="5000" spans="1:20" s="19" customFormat="1" hidden="1">
      <c r="A5000" s="19">
        <v>720140199</v>
      </c>
      <c r="B5000" s="19">
        <v>20148198</v>
      </c>
      <c r="C5000" s="19" t="s">
        <v>14212</v>
      </c>
      <c r="D5000" s="19" t="s">
        <v>14213</v>
      </c>
      <c r="E5000" s="20">
        <v>42055</v>
      </c>
      <c r="F5000" s="20">
        <v>42094</v>
      </c>
      <c r="G5000" s="19" t="s">
        <v>12416</v>
      </c>
      <c r="H5000" s="19" t="s">
        <v>43</v>
      </c>
      <c r="I5000" s="19" t="s">
        <v>1429</v>
      </c>
      <c r="O5000" s="19" t="s">
        <v>10771</v>
      </c>
      <c r="P5000" s="20"/>
      <c r="R5000" s="19">
        <v>0</v>
      </c>
      <c r="S5000" s="19" t="str">
        <f>IF(COUNTIF($B$2:B5000,B5000)&gt;1,"重複","")</f>
        <v/>
      </c>
      <c r="T5000" s="19" t="s">
        <v>12418</v>
      </c>
    </row>
    <row r="5001" spans="1:20" s="19" customFormat="1" hidden="1">
      <c r="A5001" s="19">
        <v>720150001</v>
      </c>
      <c r="B5001" s="19">
        <v>20148115</v>
      </c>
      <c r="C5001" s="19" t="s">
        <v>275</v>
      </c>
      <c r="D5001" s="19" t="s">
        <v>1095</v>
      </c>
      <c r="E5001" s="20">
        <v>42104</v>
      </c>
      <c r="F5001" s="20">
        <v>42460</v>
      </c>
      <c r="G5001" s="19" t="s">
        <v>75</v>
      </c>
      <c r="H5001" s="19" t="s">
        <v>74</v>
      </c>
      <c r="I5001" s="19" t="s">
        <v>306</v>
      </c>
      <c r="O5001" s="19" t="s">
        <v>10819</v>
      </c>
      <c r="P5001" s="20">
        <v>44105</v>
      </c>
      <c r="Q5001" s="19" t="s">
        <v>29</v>
      </c>
      <c r="R5001" s="19">
        <v>4740</v>
      </c>
      <c r="S5001" s="19" t="str">
        <f>IF(COUNTIF($B$2:B5001,B5001)&gt;1,"重複","")</f>
        <v/>
      </c>
      <c r="T5001" s="19" t="s">
        <v>11124</v>
      </c>
    </row>
    <row r="5002" spans="1:20" s="22" customFormat="1" hidden="1">
      <c r="A5002" s="22">
        <v>720150002</v>
      </c>
      <c r="B5002" s="22">
        <v>20153361</v>
      </c>
      <c r="C5002" s="22" t="s">
        <v>11017</v>
      </c>
      <c r="D5002" s="22" t="s">
        <v>1096</v>
      </c>
      <c r="E5002" s="23">
        <v>44652</v>
      </c>
      <c r="F5002" s="23">
        <v>45016</v>
      </c>
      <c r="G5002" s="22" t="s">
        <v>75</v>
      </c>
      <c r="H5002" s="22" t="s">
        <v>10781</v>
      </c>
      <c r="I5002" s="22" t="s">
        <v>11018</v>
      </c>
      <c r="J5002" s="22" t="s">
        <v>11019</v>
      </c>
      <c r="K5002" s="22" t="s">
        <v>11020</v>
      </c>
      <c r="L5002" s="22" t="s">
        <v>811</v>
      </c>
      <c r="M5002" s="22" t="s">
        <v>1126</v>
      </c>
      <c r="N5002" s="22" t="s">
        <v>10859</v>
      </c>
      <c r="O5002" s="22" t="s">
        <v>10782</v>
      </c>
      <c r="P5002" s="24">
        <v>42104</v>
      </c>
      <c r="Q5002" s="22" t="s">
        <v>29</v>
      </c>
      <c r="R5002" s="22">
        <v>6230</v>
      </c>
      <c r="S5002" s="22" t="str">
        <f>IF(COUNTIF($B$2:B5002,B5002)&gt;1,"重複","")</f>
        <v/>
      </c>
      <c r="T5002" s="22" t="s">
        <v>10765</v>
      </c>
    </row>
    <row r="5003" spans="1:20" s="22" customFormat="1" hidden="1">
      <c r="A5003" s="22">
        <v>720150002</v>
      </c>
      <c r="B5003" s="22">
        <v>20148124</v>
      </c>
      <c r="C5003" s="22" t="s">
        <v>11017</v>
      </c>
      <c r="D5003" s="22" t="s">
        <v>11021</v>
      </c>
      <c r="E5003" s="23">
        <v>42104</v>
      </c>
      <c r="F5003" s="23">
        <v>42460</v>
      </c>
      <c r="G5003" s="22" t="s">
        <v>75</v>
      </c>
      <c r="H5003" s="22" t="s">
        <v>74</v>
      </c>
      <c r="I5003" s="22" t="s">
        <v>5420</v>
      </c>
      <c r="J5003" s="22" t="s">
        <v>241</v>
      </c>
      <c r="O5003" s="22" t="s">
        <v>10819</v>
      </c>
      <c r="P5003" s="23">
        <v>42104</v>
      </c>
      <c r="Q5003" s="22" t="s">
        <v>29</v>
      </c>
      <c r="R5003" s="22">
        <v>6230</v>
      </c>
      <c r="S5003" s="22" t="str">
        <f>IF(COUNTIF($B$2:B5003,B5003)&gt;1,"重複","")</f>
        <v/>
      </c>
      <c r="T5003" s="22" t="s">
        <v>10765</v>
      </c>
    </row>
    <row r="5004" spans="1:20" s="19" customFormat="1" hidden="1">
      <c r="A5004" s="19">
        <v>720150003</v>
      </c>
      <c r="B5004" s="19">
        <v>20148133</v>
      </c>
      <c r="C5004" s="19" t="s">
        <v>2910</v>
      </c>
      <c r="D5004" s="19" t="s">
        <v>2911</v>
      </c>
      <c r="E5004" s="20">
        <v>42104</v>
      </c>
      <c r="F5004" s="20">
        <v>42460</v>
      </c>
      <c r="G5004" s="19" t="s">
        <v>75</v>
      </c>
      <c r="H5004" s="19" t="s">
        <v>119</v>
      </c>
      <c r="I5004" s="19" t="s">
        <v>2912</v>
      </c>
      <c r="O5004" s="19" t="s">
        <v>10792</v>
      </c>
      <c r="P5004" s="20">
        <v>42104</v>
      </c>
      <c r="Q5004" s="19" t="s">
        <v>29</v>
      </c>
      <c r="R5004" s="19">
        <v>6230</v>
      </c>
      <c r="S5004" s="19" t="str">
        <f>IF(COUNTIF($B$2:B5004,B5004)&gt;1,"重複","")</f>
        <v/>
      </c>
      <c r="T5004" s="19" t="s">
        <v>11124</v>
      </c>
    </row>
    <row r="5005" spans="1:20" s="19" customFormat="1" hidden="1">
      <c r="A5005" s="19">
        <v>720150003</v>
      </c>
      <c r="B5005" s="19">
        <v>20148277</v>
      </c>
      <c r="C5005" s="19" t="s">
        <v>2910</v>
      </c>
      <c r="D5005" s="19" t="s">
        <v>2911</v>
      </c>
      <c r="E5005" s="20">
        <v>42104</v>
      </c>
      <c r="F5005" s="20">
        <v>42460</v>
      </c>
      <c r="G5005" s="19" t="s">
        <v>75</v>
      </c>
      <c r="H5005" s="19" t="s">
        <v>2660</v>
      </c>
      <c r="I5005" s="19" t="s">
        <v>1197</v>
      </c>
      <c r="J5005" s="19" t="s">
        <v>1197</v>
      </c>
      <c r="K5005" s="19" t="s">
        <v>1197</v>
      </c>
      <c r="L5005" s="19" t="s">
        <v>1140</v>
      </c>
      <c r="O5005" s="19" t="s">
        <v>10769</v>
      </c>
      <c r="P5005" s="20">
        <v>42104</v>
      </c>
      <c r="Q5005" s="19" t="s">
        <v>29</v>
      </c>
      <c r="R5005" s="19">
        <v>6230</v>
      </c>
      <c r="S5005" s="19" t="str">
        <f>IF(COUNTIF($B$2:B5005,B5005)&gt;1,"重複","")</f>
        <v/>
      </c>
      <c r="T5005" s="19" t="s">
        <v>11124</v>
      </c>
    </row>
    <row r="5006" spans="1:20" s="19" customFormat="1" hidden="1">
      <c r="A5006" s="19">
        <v>720150004</v>
      </c>
      <c r="B5006" s="19">
        <v>20148142</v>
      </c>
      <c r="C5006" s="19" t="s">
        <v>1097</v>
      </c>
      <c r="D5006" s="19" t="s">
        <v>1098</v>
      </c>
      <c r="E5006" s="20">
        <v>44652</v>
      </c>
      <c r="F5006" s="20"/>
      <c r="G5006" s="19" t="s">
        <v>75</v>
      </c>
      <c r="H5006" s="19" t="s">
        <v>74</v>
      </c>
      <c r="I5006" s="19" t="s">
        <v>12395</v>
      </c>
      <c r="J5006" s="19" t="s">
        <v>1292</v>
      </c>
      <c r="O5006" s="19" t="s">
        <v>10819</v>
      </c>
      <c r="P5006" s="21"/>
      <c r="Q5006" s="19" t="s">
        <v>29</v>
      </c>
      <c r="R5006" s="19">
        <v>6230</v>
      </c>
      <c r="S5006" s="19" t="str">
        <f>IF(COUNTIF($B$2:B5006,B5006)&gt;1,"重複","")</f>
        <v/>
      </c>
      <c r="T5006" s="19" t="s">
        <v>11124</v>
      </c>
    </row>
    <row r="5007" spans="1:20" s="19" customFormat="1" hidden="1">
      <c r="A5007" s="19">
        <v>720150005</v>
      </c>
      <c r="B5007" s="19">
        <v>20156401</v>
      </c>
      <c r="C5007" s="19" t="s">
        <v>1958</v>
      </c>
      <c r="D5007" s="19" t="s">
        <v>1959</v>
      </c>
      <c r="E5007" s="20">
        <v>42471</v>
      </c>
      <c r="F5007" s="20">
        <v>42825</v>
      </c>
      <c r="G5007" s="19" t="s">
        <v>75</v>
      </c>
      <c r="H5007" s="19" t="s">
        <v>10781</v>
      </c>
      <c r="I5007" s="19" t="s">
        <v>847</v>
      </c>
      <c r="J5007" s="19" t="s">
        <v>848</v>
      </c>
      <c r="O5007" s="19" t="s">
        <v>10782</v>
      </c>
      <c r="P5007" s="20">
        <v>42104</v>
      </c>
      <c r="Q5007" s="19" t="s">
        <v>29</v>
      </c>
      <c r="R5007" s="19">
        <v>6230</v>
      </c>
      <c r="S5007" s="19" t="str">
        <f>IF(COUNTIF($B$2:B5007,B5007)&gt;1,"重複","")</f>
        <v/>
      </c>
      <c r="T5007" s="19" t="s">
        <v>11124</v>
      </c>
    </row>
    <row r="5008" spans="1:20" s="19" customFormat="1" hidden="1">
      <c r="A5008" s="19">
        <v>720150005</v>
      </c>
      <c r="B5008" s="19">
        <v>20148161</v>
      </c>
      <c r="C5008" s="19" t="s">
        <v>1958</v>
      </c>
      <c r="D5008" s="19" t="s">
        <v>1959</v>
      </c>
      <c r="E5008" s="20">
        <v>42104</v>
      </c>
      <c r="F5008" s="20">
        <v>42460</v>
      </c>
      <c r="G5008" s="19" t="s">
        <v>75</v>
      </c>
      <c r="H5008" s="19" t="s">
        <v>94</v>
      </c>
      <c r="I5008" s="19" t="s">
        <v>11008</v>
      </c>
      <c r="J5008" s="19" t="s">
        <v>11009</v>
      </c>
      <c r="K5008" s="19" t="s">
        <v>11010</v>
      </c>
      <c r="L5008" s="19" t="s">
        <v>11011</v>
      </c>
      <c r="M5008" s="19" t="s">
        <v>11012</v>
      </c>
      <c r="N5008" s="19" t="s">
        <v>11013</v>
      </c>
      <c r="O5008" s="19" t="s">
        <v>10768</v>
      </c>
      <c r="P5008" s="20">
        <v>42104</v>
      </c>
      <c r="Q5008" s="19" t="s">
        <v>29</v>
      </c>
      <c r="R5008" s="19">
        <v>6230</v>
      </c>
      <c r="S5008" s="19" t="str">
        <f>IF(COUNTIF($B$2:B5008,B5008)&gt;1,"重複","")</f>
        <v/>
      </c>
      <c r="T5008" s="19" t="s">
        <v>11124</v>
      </c>
    </row>
    <row r="5009" spans="1:20" s="19" customFormat="1" hidden="1">
      <c r="A5009" s="19">
        <v>720150006</v>
      </c>
      <c r="B5009" s="19">
        <v>20148189</v>
      </c>
      <c r="C5009" s="19" t="s">
        <v>2961</v>
      </c>
      <c r="D5009" s="19" t="s">
        <v>2962</v>
      </c>
      <c r="E5009" s="20">
        <v>42055</v>
      </c>
      <c r="F5009" s="20">
        <v>42094</v>
      </c>
      <c r="G5009" s="19" t="s">
        <v>75</v>
      </c>
      <c r="H5009" s="19" t="s">
        <v>2812</v>
      </c>
      <c r="I5009" s="19" t="s">
        <v>577</v>
      </c>
      <c r="O5009" s="19" t="s">
        <v>10869</v>
      </c>
      <c r="P5009" s="20">
        <v>42055</v>
      </c>
      <c r="Q5009" s="19" t="s">
        <v>29</v>
      </c>
      <c r="R5009" s="19">
        <v>6600</v>
      </c>
      <c r="S5009" s="19" t="str">
        <f>IF(COUNTIF($B$2:B5009,B5009)&gt;1,"重複","")</f>
        <v/>
      </c>
      <c r="T5009" s="19" t="s">
        <v>11124</v>
      </c>
    </row>
    <row r="5010" spans="1:20" s="19" customFormat="1" hidden="1">
      <c r="A5010" s="19">
        <v>720150007</v>
      </c>
      <c r="B5010" s="19">
        <v>20148203</v>
      </c>
      <c r="C5010" s="19" t="s">
        <v>2913</v>
      </c>
      <c r="D5010" s="19" t="s">
        <v>2914</v>
      </c>
      <c r="E5010" s="20">
        <v>42104</v>
      </c>
      <c r="F5010" s="20">
        <v>42460</v>
      </c>
      <c r="G5010" s="19" t="s">
        <v>75</v>
      </c>
      <c r="H5010" s="19" t="s">
        <v>28</v>
      </c>
      <c r="I5010" s="19" t="s">
        <v>2915</v>
      </c>
      <c r="J5010" s="19" t="s">
        <v>2916</v>
      </c>
      <c r="O5010" s="19" t="s">
        <v>10787</v>
      </c>
      <c r="P5010" s="20">
        <v>42104</v>
      </c>
      <c r="Q5010" s="19" t="s">
        <v>29</v>
      </c>
      <c r="R5010" s="19">
        <v>6230</v>
      </c>
      <c r="S5010" s="19" t="str">
        <f>IF(COUNTIF($B$2:B5010,B5010)&gt;1,"重複","")</f>
        <v/>
      </c>
      <c r="T5010" s="19" t="s">
        <v>11124</v>
      </c>
    </row>
    <row r="5011" spans="1:20" s="19" customFormat="1" hidden="1">
      <c r="A5011" s="19">
        <v>720150008</v>
      </c>
      <c r="B5011" s="19">
        <v>20148212</v>
      </c>
      <c r="C5011" s="19" t="s">
        <v>2458</v>
      </c>
      <c r="D5011" s="19" t="s">
        <v>2459</v>
      </c>
      <c r="E5011" s="20">
        <v>42104</v>
      </c>
      <c r="F5011" s="20">
        <v>42460</v>
      </c>
      <c r="G5011" s="19" t="s">
        <v>75</v>
      </c>
      <c r="H5011" s="19" t="s">
        <v>1545</v>
      </c>
      <c r="I5011" s="19" t="s">
        <v>2460</v>
      </c>
      <c r="J5011" s="19" t="s">
        <v>2461</v>
      </c>
      <c r="O5011" s="19" t="s">
        <v>10772</v>
      </c>
      <c r="P5011" s="20">
        <v>42104</v>
      </c>
      <c r="Q5011" s="19" t="s">
        <v>29</v>
      </c>
      <c r="R5011" s="19">
        <v>6230</v>
      </c>
      <c r="S5011" s="19" t="str">
        <f>IF(COUNTIF($B$2:B5011,B5011)&gt;1,"重複","")</f>
        <v/>
      </c>
      <c r="T5011" s="19" t="s">
        <v>11124</v>
      </c>
    </row>
    <row r="5012" spans="1:20" s="19" customFormat="1" hidden="1">
      <c r="A5012" s="19">
        <v>720150009</v>
      </c>
      <c r="B5012" s="19">
        <v>20148286</v>
      </c>
      <c r="C5012" s="19" t="s">
        <v>1103</v>
      </c>
      <c r="D5012" s="19" t="s">
        <v>1104</v>
      </c>
      <c r="E5012" s="20">
        <v>42104</v>
      </c>
      <c r="F5012" s="20">
        <v>42460</v>
      </c>
      <c r="G5012" s="19" t="s">
        <v>75</v>
      </c>
      <c r="H5012" s="19" t="s">
        <v>10781</v>
      </c>
      <c r="I5012" s="19" t="s">
        <v>791</v>
      </c>
      <c r="J5012" s="19" t="s">
        <v>792</v>
      </c>
      <c r="O5012" s="19" t="s">
        <v>10782</v>
      </c>
      <c r="P5012" s="20">
        <v>42104</v>
      </c>
      <c r="Q5012" s="19" t="s">
        <v>29</v>
      </c>
      <c r="R5012" s="19">
        <v>4740</v>
      </c>
      <c r="S5012" s="19" t="str">
        <f>IF(COUNTIF($B$2:B5012,B5012)&gt;1,"重複","")</f>
        <v/>
      </c>
      <c r="T5012" s="19" t="s">
        <v>11124</v>
      </c>
    </row>
    <row r="5013" spans="1:20" s="19" customFormat="1" hidden="1">
      <c r="A5013" s="19">
        <v>720150010</v>
      </c>
      <c r="B5013" s="19">
        <v>20148310</v>
      </c>
      <c r="C5013" s="19" t="s">
        <v>1961</v>
      </c>
      <c r="D5013" s="19" t="s">
        <v>1962</v>
      </c>
      <c r="E5013" s="20">
        <v>42104</v>
      </c>
      <c r="F5013" s="20">
        <v>42460</v>
      </c>
      <c r="G5013" s="19" t="s">
        <v>75</v>
      </c>
      <c r="H5013" s="19" t="s">
        <v>10781</v>
      </c>
      <c r="I5013" s="19" t="s">
        <v>1963</v>
      </c>
      <c r="J5013" s="19" t="s">
        <v>1963</v>
      </c>
      <c r="O5013" s="19" t="s">
        <v>10782</v>
      </c>
      <c r="P5013" s="20">
        <v>42836</v>
      </c>
      <c r="Q5013" s="19" t="s">
        <v>29</v>
      </c>
      <c r="R5013" s="19">
        <v>6230</v>
      </c>
      <c r="S5013" s="19" t="str">
        <f>IF(COUNTIF($B$2:B5013,B5013)&gt;1,"重複","")</f>
        <v/>
      </c>
      <c r="T5013" s="19" t="s">
        <v>11124</v>
      </c>
    </row>
    <row r="5014" spans="1:20" s="19" customFormat="1" hidden="1">
      <c r="A5014" s="19">
        <v>720150011</v>
      </c>
      <c r="B5014" s="19">
        <v>20148329</v>
      </c>
      <c r="C5014" s="19" t="s">
        <v>1964</v>
      </c>
      <c r="D5014" s="19" t="s">
        <v>1965</v>
      </c>
      <c r="E5014" s="20">
        <v>42104</v>
      </c>
      <c r="F5014" s="20">
        <v>42460</v>
      </c>
      <c r="G5014" s="19" t="s">
        <v>75</v>
      </c>
      <c r="H5014" s="19" t="s">
        <v>10781</v>
      </c>
      <c r="I5014" s="19" t="s">
        <v>11015</v>
      </c>
      <c r="J5014" s="19" t="s">
        <v>1967</v>
      </c>
      <c r="O5014" s="19" t="s">
        <v>10782</v>
      </c>
      <c r="P5014" s="20">
        <v>42104</v>
      </c>
      <c r="Q5014" s="19" t="s">
        <v>29</v>
      </c>
      <c r="R5014" s="19">
        <v>6230</v>
      </c>
      <c r="S5014" s="19" t="str">
        <f>IF(COUNTIF($B$2:B5014,B5014)&gt;1,"重複","")</f>
        <v/>
      </c>
      <c r="T5014" s="19" t="s">
        <v>11124</v>
      </c>
    </row>
    <row r="5015" spans="1:20" s="19" customFormat="1" hidden="1">
      <c r="A5015" s="19">
        <v>720150012</v>
      </c>
      <c r="B5015" s="19">
        <v>20148338</v>
      </c>
      <c r="C5015" s="19" t="s">
        <v>1105</v>
      </c>
      <c r="D5015" s="19" t="s">
        <v>1106</v>
      </c>
      <c r="E5015" s="20">
        <v>42104</v>
      </c>
      <c r="F5015" s="20">
        <v>42460</v>
      </c>
      <c r="G5015" s="19" t="s">
        <v>12416</v>
      </c>
      <c r="H5015" s="19" t="s">
        <v>10781</v>
      </c>
      <c r="I5015" s="19" t="s">
        <v>973</v>
      </c>
      <c r="O5015" s="19" t="s">
        <v>10782</v>
      </c>
      <c r="P5015" s="20"/>
      <c r="R5015" s="19">
        <v>6600</v>
      </c>
      <c r="S5015" s="19" t="str">
        <f>IF(COUNTIF($B$2:B5015,B5015)&gt;1,"重複","")</f>
        <v/>
      </c>
      <c r="T5015" s="19" t="s">
        <v>12418</v>
      </c>
    </row>
    <row r="5016" spans="1:20" s="19" customFormat="1" hidden="1">
      <c r="A5016" s="19">
        <v>720150013</v>
      </c>
      <c r="B5016" s="19">
        <v>20160085</v>
      </c>
      <c r="C5016" s="19" t="s">
        <v>2369</v>
      </c>
      <c r="D5016" s="19" t="s">
        <v>2370</v>
      </c>
      <c r="E5016" s="20">
        <v>42532</v>
      </c>
      <c r="F5016" s="20">
        <v>42825</v>
      </c>
      <c r="G5016" s="19" t="s">
        <v>75</v>
      </c>
      <c r="H5016" s="19" t="s">
        <v>2315</v>
      </c>
      <c r="I5016" s="19" t="s">
        <v>2371</v>
      </c>
      <c r="O5016" s="19" t="s">
        <v>10773</v>
      </c>
      <c r="P5016" s="20">
        <v>42104</v>
      </c>
      <c r="Q5016" s="19" t="s">
        <v>29</v>
      </c>
      <c r="R5016" s="19">
        <v>8000</v>
      </c>
      <c r="S5016" s="19" t="str">
        <f>IF(COUNTIF($B$2:B5016,B5016)&gt;1,"重複","")</f>
        <v/>
      </c>
      <c r="T5016" s="19" t="s">
        <v>11124</v>
      </c>
    </row>
    <row r="5017" spans="1:20" s="19" customFormat="1" hidden="1">
      <c r="A5017" s="19">
        <v>720150013</v>
      </c>
      <c r="B5017" s="19">
        <v>20160119</v>
      </c>
      <c r="C5017" s="19" t="s">
        <v>2369</v>
      </c>
      <c r="D5017" s="19" t="s">
        <v>2370</v>
      </c>
      <c r="E5017" s="20">
        <v>42532</v>
      </c>
      <c r="F5017" s="20">
        <v>42825</v>
      </c>
      <c r="G5017" s="19" t="s">
        <v>75</v>
      </c>
      <c r="H5017" s="19" t="s">
        <v>2315</v>
      </c>
      <c r="I5017" s="19" t="s">
        <v>2372</v>
      </c>
      <c r="J5017" s="19" t="s">
        <v>2373</v>
      </c>
      <c r="O5017" s="19" t="s">
        <v>10773</v>
      </c>
      <c r="P5017" s="20">
        <v>42104</v>
      </c>
      <c r="Q5017" s="19" t="s">
        <v>29</v>
      </c>
      <c r="R5017" s="19">
        <v>7000</v>
      </c>
      <c r="S5017" s="19" t="str">
        <f>IF(COUNTIF($B$2:B5017,B5017)&gt;1,"重複","")</f>
        <v/>
      </c>
      <c r="T5017" s="19" t="s">
        <v>11124</v>
      </c>
    </row>
    <row r="5018" spans="1:20" s="19" customFormat="1" hidden="1">
      <c r="A5018" s="19">
        <v>720150013</v>
      </c>
      <c r="B5018" s="19">
        <v>20148347</v>
      </c>
      <c r="C5018" s="19" t="s">
        <v>2369</v>
      </c>
      <c r="D5018" s="19" t="s">
        <v>2370</v>
      </c>
      <c r="E5018" s="20">
        <v>42104</v>
      </c>
      <c r="F5018" s="20">
        <v>42460</v>
      </c>
      <c r="G5018" s="19" t="s">
        <v>75</v>
      </c>
      <c r="H5018" s="19" t="s">
        <v>28</v>
      </c>
      <c r="I5018" s="19" t="s">
        <v>460</v>
      </c>
      <c r="O5018" s="19" t="s">
        <v>10787</v>
      </c>
      <c r="P5018" s="20">
        <v>42104</v>
      </c>
      <c r="Q5018" s="19" t="s">
        <v>29</v>
      </c>
      <c r="R5018" s="19">
        <v>6230</v>
      </c>
      <c r="S5018" s="19" t="str">
        <f>IF(COUNTIF($B$2:B5018,B5018)&gt;1,"重複","")</f>
        <v/>
      </c>
      <c r="T5018" s="19" t="s">
        <v>11124</v>
      </c>
    </row>
    <row r="5019" spans="1:20" s="19" customFormat="1" hidden="1">
      <c r="A5019" s="19">
        <v>720150013</v>
      </c>
      <c r="B5019" s="19">
        <v>20150277</v>
      </c>
      <c r="C5019" s="19" t="s">
        <v>2369</v>
      </c>
      <c r="D5019" s="19" t="s">
        <v>2370</v>
      </c>
      <c r="E5019" s="20">
        <v>42104</v>
      </c>
      <c r="F5019" s="20">
        <v>42460</v>
      </c>
      <c r="G5019" s="19" t="s">
        <v>12416</v>
      </c>
      <c r="H5019" s="19" t="s">
        <v>10781</v>
      </c>
      <c r="I5019" s="19" t="s">
        <v>14214</v>
      </c>
      <c r="J5019" s="19" t="s">
        <v>14215</v>
      </c>
      <c r="K5019" s="19" t="s">
        <v>6019</v>
      </c>
      <c r="O5019" s="19" t="s">
        <v>10782</v>
      </c>
      <c r="P5019" s="20">
        <v>42104</v>
      </c>
      <c r="Q5019" s="19" t="s">
        <v>29</v>
      </c>
      <c r="R5019" s="19">
        <v>6230</v>
      </c>
      <c r="S5019" s="19" t="str">
        <f>IF(COUNTIF($B$2:B5019,B5019)&gt;1,"重複","")</f>
        <v/>
      </c>
      <c r="T5019" s="19" t="s">
        <v>12418</v>
      </c>
    </row>
    <row r="5020" spans="1:20" s="19" customFormat="1" hidden="1">
      <c r="A5020" s="19">
        <v>720150014</v>
      </c>
      <c r="B5020" s="19">
        <v>20156215</v>
      </c>
      <c r="C5020" s="19" t="s">
        <v>1968</v>
      </c>
      <c r="D5020" s="19" t="s">
        <v>1969</v>
      </c>
      <c r="E5020" s="20">
        <v>42471</v>
      </c>
      <c r="F5020" s="20">
        <v>42825</v>
      </c>
      <c r="G5020" s="19" t="s">
        <v>75</v>
      </c>
      <c r="H5020" s="19" t="s">
        <v>94</v>
      </c>
      <c r="I5020" s="19" t="s">
        <v>1989</v>
      </c>
      <c r="O5020" s="19" t="s">
        <v>10768</v>
      </c>
      <c r="P5020" s="20">
        <v>42104</v>
      </c>
      <c r="Q5020" s="19" t="s">
        <v>29</v>
      </c>
      <c r="R5020" s="19">
        <v>4740</v>
      </c>
      <c r="S5020" s="19" t="str">
        <f>IF(COUNTIF($B$2:B5020,B5020)&gt;1,"重複","")</f>
        <v/>
      </c>
      <c r="T5020" s="19" t="s">
        <v>11124</v>
      </c>
    </row>
    <row r="5021" spans="1:20" s="19" customFormat="1" hidden="1">
      <c r="A5021" s="19">
        <v>720150014</v>
      </c>
      <c r="B5021" s="19">
        <v>20148356</v>
      </c>
      <c r="C5021" s="19" t="s">
        <v>1968</v>
      </c>
      <c r="D5021" s="19" t="s">
        <v>1969</v>
      </c>
      <c r="E5021" s="20">
        <v>42104</v>
      </c>
      <c r="F5021" s="20">
        <v>42460</v>
      </c>
      <c r="G5021" s="19" t="s">
        <v>75</v>
      </c>
      <c r="H5021" s="19" t="s">
        <v>10781</v>
      </c>
      <c r="I5021" s="19" t="s">
        <v>412</v>
      </c>
      <c r="O5021" s="19" t="s">
        <v>10782</v>
      </c>
      <c r="P5021" s="20">
        <v>42104</v>
      </c>
      <c r="Q5021" s="19" t="s">
        <v>29</v>
      </c>
      <c r="R5021" s="19">
        <v>4740</v>
      </c>
      <c r="S5021" s="19" t="str">
        <f>IF(COUNTIF($B$2:B5021,B5021)&gt;1,"重複","")</f>
        <v/>
      </c>
      <c r="T5021" s="19" t="s">
        <v>11124</v>
      </c>
    </row>
    <row r="5022" spans="1:20" s="19" customFormat="1" hidden="1">
      <c r="A5022" s="19">
        <v>720150015</v>
      </c>
      <c r="B5022" s="19">
        <v>20148365</v>
      </c>
      <c r="C5022" s="19" t="s">
        <v>213</v>
      </c>
      <c r="D5022" s="19" t="s">
        <v>214</v>
      </c>
      <c r="E5022" s="20">
        <v>42104</v>
      </c>
      <c r="F5022" s="20">
        <v>42460</v>
      </c>
      <c r="G5022" s="19" t="s">
        <v>75</v>
      </c>
      <c r="H5022" s="19" t="s">
        <v>94</v>
      </c>
      <c r="I5022" s="19" t="s">
        <v>11747</v>
      </c>
      <c r="J5022" s="19" t="s">
        <v>11748</v>
      </c>
      <c r="O5022" s="19" t="s">
        <v>10768</v>
      </c>
      <c r="P5022" s="20">
        <v>44470</v>
      </c>
      <c r="Q5022" s="19" t="s">
        <v>29</v>
      </c>
      <c r="R5022" s="19">
        <v>6230</v>
      </c>
      <c r="S5022" s="19" t="str">
        <f>IF(COUNTIF($B$2:B5022,B5022)&gt;1,"重複","")</f>
        <v/>
      </c>
      <c r="T5022" s="19" t="s">
        <v>11124</v>
      </c>
    </row>
    <row r="5023" spans="1:20" s="19" customFormat="1" hidden="1">
      <c r="A5023" s="19">
        <v>720150016</v>
      </c>
      <c r="B5023" s="19">
        <v>20160661</v>
      </c>
      <c r="C5023" s="19" t="s">
        <v>556</v>
      </c>
      <c r="D5023" s="19" t="s">
        <v>557</v>
      </c>
      <c r="E5023" s="20">
        <v>42568</v>
      </c>
      <c r="F5023" s="20">
        <v>42825</v>
      </c>
      <c r="G5023" s="19" t="s">
        <v>75</v>
      </c>
      <c r="H5023" s="19" t="s">
        <v>287</v>
      </c>
      <c r="I5023" s="19" t="s">
        <v>11099</v>
      </c>
      <c r="O5023" s="19" t="s">
        <v>10800</v>
      </c>
      <c r="P5023" s="20">
        <v>43267</v>
      </c>
      <c r="Q5023" s="19" t="s">
        <v>29</v>
      </c>
      <c r="R5023" s="19">
        <v>7000</v>
      </c>
      <c r="S5023" s="19" t="str">
        <f>IF(COUNTIF($B$2:B5023,B5023)&gt;1,"重複","")</f>
        <v/>
      </c>
      <c r="T5023" s="19" t="s">
        <v>11124</v>
      </c>
    </row>
    <row r="5024" spans="1:20" s="19" customFormat="1" hidden="1">
      <c r="A5024" s="19">
        <v>720150016</v>
      </c>
      <c r="B5024" s="19">
        <v>20148374</v>
      </c>
      <c r="C5024" s="19" t="s">
        <v>556</v>
      </c>
      <c r="D5024" s="19" t="s">
        <v>557</v>
      </c>
      <c r="E5024" s="20">
        <v>42104</v>
      </c>
      <c r="F5024" s="20">
        <v>42460</v>
      </c>
      <c r="G5024" s="19" t="s">
        <v>75</v>
      </c>
      <c r="H5024" s="19" t="s">
        <v>94</v>
      </c>
      <c r="I5024" s="19" t="s">
        <v>2843</v>
      </c>
      <c r="O5024" s="19" t="s">
        <v>10768</v>
      </c>
      <c r="P5024" s="20">
        <v>43267</v>
      </c>
      <c r="Q5024" s="19" t="s">
        <v>29</v>
      </c>
      <c r="R5024" s="19">
        <v>6230</v>
      </c>
      <c r="S5024" s="19" t="str">
        <f>IF(COUNTIF($B$2:B5024,B5024)&gt;1,"重複","")</f>
        <v/>
      </c>
      <c r="T5024" s="19" t="s">
        <v>11124</v>
      </c>
    </row>
    <row r="5025" spans="1:20" s="22" customFormat="1" hidden="1">
      <c r="A5025" s="22">
        <v>720150017</v>
      </c>
      <c r="B5025" s="22">
        <v>20148383</v>
      </c>
      <c r="C5025" s="22" t="s">
        <v>1107</v>
      </c>
      <c r="D5025" s="22" t="s">
        <v>1108</v>
      </c>
      <c r="E5025" s="23">
        <v>42104</v>
      </c>
      <c r="F5025" s="23">
        <v>42460</v>
      </c>
      <c r="G5025" s="22" t="s">
        <v>75</v>
      </c>
      <c r="H5025" s="22" t="s">
        <v>94</v>
      </c>
      <c r="I5025" s="22" t="s">
        <v>1261</v>
      </c>
      <c r="J5025" s="22" t="s">
        <v>1262</v>
      </c>
      <c r="K5025" s="22" t="s">
        <v>1263</v>
      </c>
      <c r="O5025" s="22" t="s">
        <v>10768</v>
      </c>
      <c r="P5025" s="23">
        <v>42104</v>
      </c>
      <c r="Q5025" s="22" t="s">
        <v>29</v>
      </c>
      <c r="R5025" s="22">
        <v>6230</v>
      </c>
      <c r="S5025" s="22" t="str">
        <f>IF(COUNTIF($B$2:B5025,B5025)&gt;1,"重複","")</f>
        <v/>
      </c>
      <c r="T5025" s="22" t="s">
        <v>10765</v>
      </c>
    </row>
    <row r="5026" spans="1:20" s="22" customFormat="1" hidden="1">
      <c r="A5026" s="22">
        <v>720150017</v>
      </c>
      <c r="B5026" s="22">
        <v>20183567</v>
      </c>
      <c r="C5026" s="22" t="s">
        <v>1107</v>
      </c>
      <c r="D5026" s="22" t="s">
        <v>1108</v>
      </c>
      <c r="E5026" s="23">
        <v>44660</v>
      </c>
      <c r="F5026" s="23">
        <v>45016</v>
      </c>
      <c r="G5026" s="22" t="s">
        <v>75</v>
      </c>
      <c r="H5026" s="22" t="s">
        <v>287</v>
      </c>
      <c r="I5026" s="22" t="s">
        <v>10997</v>
      </c>
      <c r="J5026" s="22" t="s">
        <v>10998</v>
      </c>
      <c r="O5026" s="22" t="s">
        <v>10800</v>
      </c>
      <c r="P5026" s="24">
        <v>42104</v>
      </c>
      <c r="Q5026" s="22" t="s">
        <v>29</v>
      </c>
      <c r="R5026" s="22">
        <v>6230</v>
      </c>
      <c r="S5026" s="22" t="str">
        <f>IF(COUNTIF($B$2:B5026,B5026)&gt;1,"重複","")</f>
        <v/>
      </c>
      <c r="T5026" s="22" t="s">
        <v>10765</v>
      </c>
    </row>
    <row r="5027" spans="1:20" s="22" customFormat="1" hidden="1">
      <c r="A5027" s="22">
        <v>720150018</v>
      </c>
      <c r="B5027" s="22">
        <v>20148392</v>
      </c>
      <c r="C5027" s="22" t="s">
        <v>1266</v>
      </c>
      <c r="D5027" s="22" t="s">
        <v>1267</v>
      </c>
      <c r="E5027" s="23">
        <v>42104</v>
      </c>
      <c r="F5027" s="23">
        <v>42460</v>
      </c>
      <c r="G5027" s="22" t="s">
        <v>75</v>
      </c>
      <c r="H5027" s="22" t="s">
        <v>94</v>
      </c>
      <c r="I5027" s="22" t="s">
        <v>1261</v>
      </c>
      <c r="J5027" s="22" t="s">
        <v>1262</v>
      </c>
      <c r="K5027" s="22" t="s">
        <v>1263</v>
      </c>
      <c r="O5027" s="22" t="s">
        <v>10768</v>
      </c>
      <c r="P5027" s="23">
        <v>42104</v>
      </c>
      <c r="Q5027" s="22" t="s">
        <v>29</v>
      </c>
      <c r="R5027" s="22">
        <v>6230</v>
      </c>
      <c r="S5027" s="22" t="str">
        <f>IF(COUNTIF($B$2:B5027,B5027)&gt;1,"重複","")</f>
        <v/>
      </c>
      <c r="T5027" s="22" t="s">
        <v>10765</v>
      </c>
    </row>
    <row r="5028" spans="1:20" s="22" customFormat="1" hidden="1">
      <c r="A5028" s="22">
        <v>720150018</v>
      </c>
      <c r="B5028" s="22">
        <v>20183585</v>
      </c>
      <c r="C5028" s="22" t="s">
        <v>1266</v>
      </c>
      <c r="D5028" s="22" t="s">
        <v>1267</v>
      </c>
      <c r="E5028" s="23">
        <v>44660</v>
      </c>
      <c r="F5028" s="23">
        <v>45016</v>
      </c>
      <c r="G5028" s="22" t="s">
        <v>75</v>
      </c>
      <c r="H5028" s="22" t="s">
        <v>287</v>
      </c>
      <c r="I5028" s="22" t="s">
        <v>10997</v>
      </c>
      <c r="J5028" s="22" t="s">
        <v>1261</v>
      </c>
      <c r="O5028" s="22" t="s">
        <v>10800</v>
      </c>
      <c r="P5028" s="24">
        <v>42104</v>
      </c>
      <c r="Q5028" s="22" t="s">
        <v>29</v>
      </c>
      <c r="R5028" s="22">
        <v>6230</v>
      </c>
      <c r="S5028" s="22" t="str">
        <f>IF(COUNTIF($B$2:B5028,B5028)&gt;1,"重複","")</f>
        <v/>
      </c>
      <c r="T5028" s="22" t="s">
        <v>10765</v>
      </c>
    </row>
    <row r="5029" spans="1:20" s="19" customFormat="1" hidden="1">
      <c r="A5029" s="19">
        <v>720150019</v>
      </c>
      <c r="B5029" s="19">
        <v>20183600</v>
      </c>
      <c r="C5029" s="19" t="s">
        <v>1270</v>
      </c>
      <c r="D5029" s="19" t="s">
        <v>1271</v>
      </c>
      <c r="E5029" s="20">
        <v>43199</v>
      </c>
      <c r="F5029" s="20">
        <v>43555</v>
      </c>
      <c r="G5029" s="19" t="s">
        <v>75</v>
      </c>
      <c r="H5029" s="19" t="s">
        <v>287</v>
      </c>
      <c r="I5029" s="19" t="s">
        <v>1261</v>
      </c>
      <c r="J5029" s="19" t="s">
        <v>1262</v>
      </c>
      <c r="K5029" s="19" t="s">
        <v>1263</v>
      </c>
      <c r="O5029" s="19" t="s">
        <v>10800</v>
      </c>
      <c r="P5029" s="20">
        <v>42104</v>
      </c>
      <c r="Q5029" s="19" t="s">
        <v>29</v>
      </c>
      <c r="R5029" s="19">
        <v>6230</v>
      </c>
      <c r="S5029" s="19" t="str">
        <f>IF(COUNTIF($B$2:B5029,B5029)&gt;1,"重複","")</f>
        <v/>
      </c>
      <c r="T5029" s="19" t="s">
        <v>11124</v>
      </c>
    </row>
    <row r="5030" spans="1:20" s="19" customFormat="1" hidden="1">
      <c r="A5030" s="19">
        <v>720150019</v>
      </c>
      <c r="B5030" s="19">
        <v>20148408</v>
      </c>
      <c r="C5030" s="19" t="s">
        <v>1270</v>
      </c>
      <c r="D5030" s="19" t="s">
        <v>1271</v>
      </c>
      <c r="E5030" s="20">
        <v>42104</v>
      </c>
      <c r="F5030" s="20">
        <v>42460</v>
      </c>
      <c r="G5030" s="19" t="s">
        <v>75</v>
      </c>
      <c r="H5030" s="19" t="s">
        <v>94</v>
      </c>
      <c r="I5030" s="19" t="s">
        <v>1261</v>
      </c>
      <c r="J5030" s="19" t="s">
        <v>1262</v>
      </c>
      <c r="K5030" s="19" t="s">
        <v>1263</v>
      </c>
      <c r="O5030" s="19" t="s">
        <v>10768</v>
      </c>
      <c r="P5030" s="20">
        <v>42104</v>
      </c>
      <c r="Q5030" s="19" t="s">
        <v>29</v>
      </c>
      <c r="R5030" s="19">
        <v>6230</v>
      </c>
      <c r="S5030" s="19" t="str">
        <f>IF(COUNTIF($B$2:B5030,B5030)&gt;1,"重複","")</f>
        <v/>
      </c>
      <c r="T5030" s="19" t="s">
        <v>11124</v>
      </c>
    </row>
    <row r="5031" spans="1:20" s="22" customFormat="1" hidden="1">
      <c r="A5031" s="22">
        <v>720150020</v>
      </c>
      <c r="B5031" s="22">
        <v>20148417</v>
      </c>
      <c r="C5031" s="22" t="s">
        <v>1264</v>
      </c>
      <c r="D5031" s="22" t="s">
        <v>1265</v>
      </c>
      <c r="E5031" s="23">
        <v>42104</v>
      </c>
      <c r="F5031" s="23">
        <v>42460</v>
      </c>
      <c r="G5031" s="22" t="s">
        <v>75</v>
      </c>
      <c r="H5031" s="22" t="s">
        <v>94</v>
      </c>
      <c r="I5031" s="22" t="s">
        <v>1262</v>
      </c>
      <c r="O5031" s="22" t="s">
        <v>10768</v>
      </c>
      <c r="P5031" s="23">
        <v>42104</v>
      </c>
      <c r="Q5031" s="22" t="s">
        <v>29</v>
      </c>
      <c r="R5031" s="22">
        <v>6230</v>
      </c>
      <c r="S5031" s="22" t="str">
        <f>IF(COUNTIF($B$2:B5031,B5031)&gt;1,"重複","")</f>
        <v/>
      </c>
      <c r="T5031" s="22" t="s">
        <v>10765</v>
      </c>
    </row>
    <row r="5032" spans="1:20" s="22" customFormat="1" hidden="1">
      <c r="A5032" s="22">
        <v>720150020</v>
      </c>
      <c r="B5032" s="22">
        <v>20183576</v>
      </c>
      <c r="C5032" s="22" t="s">
        <v>1264</v>
      </c>
      <c r="D5032" s="22" t="s">
        <v>1265</v>
      </c>
      <c r="E5032" s="23">
        <v>44660</v>
      </c>
      <c r="F5032" s="23">
        <v>45016</v>
      </c>
      <c r="G5032" s="22" t="s">
        <v>75</v>
      </c>
      <c r="H5032" s="22" t="s">
        <v>287</v>
      </c>
      <c r="I5032" s="22" t="s">
        <v>10997</v>
      </c>
      <c r="J5032" s="22" t="s">
        <v>10998</v>
      </c>
      <c r="O5032" s="22" t="s">
        <v>10800</v>
      </c>
      <c r="P5032" s="24">
        <v>42104</v>
      </c>
      <c r="Q5032" s="22" t="s">
        <v>29</v>
      </c>
      <c r="R5032" s="22">
        <v>6230</v>
      </c>
      <c r="S5032" s="22" t="str">
        <f>IF(COUNTIF($B$2:B5032,B5032)&gt;1,"重複","")</f>
        <v/>
      </c>
      <c r="T5032" s="22" t="s">
        <v>10765</v>
      </c>
    </row>
    <row r="5033" spans="1:20" s="19" customFormat="1" hidden="1">
      <c r="A5033" s="19">
        <v>720150021</v>
      </c>
      <c r="B5033" s="19">
        <v>20148426</v>
      </c>
      <c r="C5033" s="19" t="s">
        <v>2462</v>
      </c>
      <c r="D5033" s="19" t="s">
        <v>2463</v>
      </c>
      <c r="E5033" s="20">
        <v>42104</v>
      </c>
      <c r="F5033" s="20">
        <v>42460</v>
      </c>
      <c r="G5033" s="19" t="s">
        <v>75</v>
      </c>
      <c r="H5033" s="19" t="s">
        <v>76</v>
      </c>
      <c r="I5033" s="19" t="s">
        <v>442</v>
      </c>
      <c r="O5033" s="19" t="s">
        <v>10776</v>
      </c>
      <c r="P5033" s="20">
        <v>42104</v>
      </c>
      <c r="Q5033" s="19" t="s">
        <v>29</v>
      </c>
      <c r="R5033" s="19">
        <v>4190</v>
      </c>
      <c r="S5033" s="19" t="str">
        <f>IF(COUNTIF($B$2:B5033,B5033)&gt;1,"重複","")</f>
        <v/>
      </c>
      <c r="T5033" s="19" t="s">
        <v>11124</v>
      </c>
    </row>
    <row r="5034" spans="1:20" s="19" customFormat="1" hidden="1">
      <c r="A5034" s="19">
        <v>720150022</v>
      </c>
      <c r="B5034" s="19">
        <v>20148435</v>
      </c>
      <c r="C5034" s="19" t="s">
        <v>1970</v>
      </c>
      <c r="D5034" s="19" t="s">
        <v>1971</v>
      </c>
      <c r="E5034" s="20">
        <v>42104</v>
      </c>
      <c r="F5034" s="20">
        <v>42460</v>
      </c>
      <c r="G5034" s="19" t="s">
        <v>75</v>
      </c>
      <c r="H5034" s="19" t="s">
        <v>76</v>
      </c>
      <c r="I5034" s="19" t="s">
        <v>3154</v>
      </c>
      <c r="O5034" s="19" t="s">
        <v>10776</v>
      </c>
      <c r="P5034" s="20">
        <v>42104</v>
      </c>
      <c r="Q5034" s="19" t="s">
        <v>29</v>
      </c>
      <c r="R5034" s="19">
        <v>5730</v>
      </c>
      <c r="S5034" s="19" t="str">
        <f>IF(COUNTIF($B$2:B5034,B5034)&gt;1,"重複","")</f>
        <v/>
      </c>
      <c r="T5034" s="19" t="s">
        <v>11124</v>
      </c>
    </row>
    <row r="5035" spans="1:20" s="19" customFormat="1" hidden="1">
      <c r="A5035" s="19">
        <v>720150023</v>
      </c>
      <c r="B5035" s="19">
        <v>20148444</v>
      </c>
      <c r="C5035" s="19" t="s">
        <v>1109</v>
      </c>
      <c r="D5035" s="19" t="s">
        <v>1110</v>
      </c>
      <c r="E5035" s="20">
        <v>42104</v>
      </c>
      <c r="F5035" s="20">
        <v>42460</v>
      </c>
      <c r="G5035" s="19" t="s">
        <v>75</v>
      </c>
      <c r="H5035" s="19" t="s">
        <v>33</v>
      </c>
      <c r="I5035" s="19" t="s">
        <v>1111</v>
      </c>
      <c r="O5035" s="19" t="s">
        <v>10770</v>
      </c>
      <c r="P5035" s="20">
        <v>42104</v>
      </c>
      <c r="Q5035" s="19" t="s">
        <v>29</v>
      </c>
      <c r="R5035" s="19">
        <v>5230</v>
      </c>
      <c r="S5035" s="19" t="str">
        <f>IF(COUNTIF($B$2:B5035,B5035)&gt;1,"重複","")</f>
        <v/>
      </c>
      <c r="T5035" s="19" t="s">
        <v>11124</v>
      </c>
    </row>
    <row r="5036" spans="1:20" s="19" customFormat="1" hidden="1">
      <c r="A5036" s="19">
        <v>720150023</v>
      </c>
      <c r="B5036" s="19">
        <v>20153371</v>
      </c>
      <c r="C5036" s="19" t="s">
        <v>1109</v>
      </c>
      <c r="D5036" s="19" t="s">
        <v>1110</v>
      </c>
      <c r="E5036" s="20">
        <v>42283</v>
      </c>
      <c r="F5036" s="20">
        <v>42460</v>
      </c>
      <c r="G5036" s="19" t="s">
        <v>12416</v>
      </c>
      <c r="H5036" s="19" t="s">
        <v>10781</v>
      </c>
      <c r="I5036" s="19" t="s">
        <v>2118</v>
      </c>
      <c r="O5036" s="19" t="s">
        <v>10782</v>
      </c>
      <c r="P5036" s="20"/>
      <c r="Q5036" s="19" t="s">
        <v>29</v>
      </c>
      <c r="R5036" s="19">
        <v>0</v>
      </c>
      <c r="S5036" s="19" t="str">
        <f>IF(COUNTIF($B$2:B5036,B5036)&gt;1,"重複","")</f>
        <v/>
      </c>
      <c r="T5036" s="19" t="s">
        <v>12418</v>
      </c>
    </row>
    <row r="5037" spans="1:20" s="19" customFormat="1" hidden="1">
      <c r="A5037" s="19">
        <v>720150024</v>
      </c>
      <c r="B5037" s="19">
        <v>20148481</v>
      </c>
      <c r="C5037" s="19" t="s">
        <v>1112</v>
      </c>
      <c r="D5037" s="19" t="s">
        <v>1113</v>
      </c>
      <c r="E5037" s="20">
        <v>42104</v>
      </c>
      <c r="F5037" s="20">
        <v>42460</v>
      </c>
      <c r="G5037" s="19" t="s">
        <v>75</v>
      </c>
      <c r="H5037" s="19" t="s">
        <v>74</v>
      </c>
      <c r="I5037" s="19" t="s">
        <v>1114</v>
      </c>
      <c r="J5037" s="19" t="s">
        <v>1115</v>
      </c>
      <c r="K5037" s="19" t="s">
        <v>1115</v>
      </c>
      <c r="L5037" s="19" t="s">
        <v>1116</v>
      </c>
      <c r="M5037" s="19" t="s">
        <v>3041</v>
      </c>
      <c r="O5037" s="19" t="s">
        <v>10819</v>
      </c>
      <c r="P5037" s="20">
        <v>42104</v>
      </c>
      <c r="Q5037" s="19" t="s">
        <v>29</v>
      </c>
      <c r="R5037" s="19">
        <v>6230</v>
      </c>
      <c r="S5037" s="19" t="str">
        <f>IF(COUNTIF($B$2:B5037,B5037)&gt;1,"重複","")</f>
        <v/>
      </c>
      <c r="T5037" s="19" t="s">
        <v>11124</v>
      </c>
    </row>
    <row r="5038" spans="1:20" s="19" customFormat="1" hidden="1">
      <c r="A5038" s="19">
        <v>720150024</v>
      </c>
      <c r="B5038" s="19">
        <v>20148505</v>
      </c>
      <c r="C5038" s="19" t="s">
        <v>1112</v>
      </c>
      <c r="D5038" s="19" t="s">
        <v>1113</v>
      </c>
      <c r="E5038" s="20">
        <v>42104</v>
      </c>
      <c r="F5038" s="20">
        <v>42460</v>
      </c>
      <c r="G5038" s="19" t="s">
        <v>75</v>
      </c>
      <c r="H5038" s="19" t="s">
        <v>74</v>
      </c>
      <c r="I5038" s="19" t="s">
        <v>11000</v>
      </c>
      <c r="J5038" s="19" t="s">
        <v>11001</v>
      </c>
      <c r="O5038" s="19" t="s">
        <v>10819</v>
      </c>
      <c r="P5038" s="20">
        <v>42104</v>
      </c>
      <c r="Q5038" s="19" t="s">
        <v>29</v>
      </c>
      <c r="R5038" s="19">
        <v>6230</v>
      </c>
      <c r="S5038" s="19" t="str">
        <f>IF(COUNTIF($B$2:B5038,B5038)&gt;1,"重複","")</f>
        <v/>
      </c>
      <c r="T5038" s="19" t="s">
        <v>11124</v>
      </c>
    </row>
    <row r="5039" spans="1:20" s="19" customFormat="1" hidden="1">
      <c r="A5039" s="19">
        <v>720150024</v>
      </c>
      <c r="B5039" s="19">
        <v>20148490</v>
      </c>
      <c r="C5039" s="19" t="s">
        <v>1112</v>
      </c>
      <c r="D5039" s="19" t="s">
        <v>1113</v>
      </c>
      <c r="E5039" s="20">
        <v>42104</v>
      </c>
      <c r="F5039" s="20">
        <v>42460</v>
      </c>
      <c r="G5039" s="19" t="s">
        <v>12416</v>
      </c>
      <c r="H5039" s="19" t="s">
        <v>1545</v>
      </c>
      <c r="I5039" s="19" t="s">
        <v>3041</v>
      </c>
      <c r="O5039" s="19" t="s">
        <v>10772</v>
      </c>
      <c r="P5039" s="20"/>
      <c r="R5039" s="19">
        <v>0</v>
      </c>
      <c r="S5039" s="19" t="str">
        <f>IF(COUNTIF($B$2:B5039,B5039)&gt;1,"重複","")</f>
        <v/>
      </c>
      <c r="T5039" s="19" t="s">
        <v>12418</v>
      </c>
    </row>
    <row r="5040" spans="1:20" s="22" customFormat="1" hidden="1">
      <c r="A5040" s="22">
        <v>720150025</v>
      </c>
      <c r="B5040" s="22">
        <v>20148514</v>
      </c>
      <c r="C5040" s="31" t="s">
        <v>1117</v>
      </c>
      <c r="D5040" s="22" t="s">
        <v>1118</v>
      </c>
      <c r="E5040" s="23">
        <v>44663</v>
      </c>
      <c r="F5040" s="23">
        <v>45016</v>
      </c>
      <c r="G5040" s="22" t="s">
        <v>75</v>
      </c>
      <c r="H5040" s="22" t="s">
        <v>10781</v>
      </c>
      <c r="I5040" s="22" t="s">
        <v>10783</v>
      </c>
      <c r="J5040" s="22" t="s">
        <v>10784</v>
      </c>
      <c r="K5040" s="22" t="s">
        <v>10784</v>
      </c>
      <c r="L5040" s="22" t="s">
        <v>10785</v>
      </c>
      <c r="M5040" s="22" t="s">
        <v>10785</v>
      </c>
      <c r="N5040" s="22" t="s">
        <v>10786</v>
      </c>
      <c r="O5040" s="22" t="s">
        <v>10782</v>
      </c>
      <c r="P5040" s="24">
        <v>41365</v>
      </c>
      <c r="Q5040" s="22" t="s">
        <v>29</v>
      </c>
      <c r="R5040" s="22">
        <v>5730</v>
      </c>
      <c r="S5040" s="22" t="str">
        <f>IF(COUNTIF($B$2:B5040,B5040)&gt;1,"重複","")</f>
        <v/>
      </c>
      <c r="T5040" s="22" t="s">
        <v>10765</v>
      </c>
    </row>
    <row r="5041" spans="1:20" s="19" customFormat="1" hidden="1">
      <c r="A5041" s="19">
        <v>720150026</v>
      </c>
      <c r="B5041" s="19">
        <v>20188086</v>
      </c>
      <c r="C5041" s="19" t="s">
        <v>77</v>
      </c>
      <c r="D5041" s="19" t="s">
        <v>78</v>
      </c>
      <c r="E5041" s="20">
        <v>43405</v>
      </c>
      <c r="F5041" s="20">
        <v>43555</v>
      </c>
      <c r="G5041" s="19" t="s">
        <v>75</v>
      </c>
      <c r="H5041" s="19" t="s">
        <v>80</v>
      </c>
      <c r="I5041" s="19" t="s">
        <v>79</v>
      </c>
      <c r="O5041" s="19" t="s">
        <v>11004</v>
      </c>
      <c r="P5041" s="20">
        <v>42104</v>
      </c>
      <c r="Q5041" s="19" t="s">
        <v>29</v>
      </c>
      <c r="R5041" s="19">
        <v>4740</v>
      </c>
      <c r="S5041" s="19" t="str">
        <f>IF(COUNTIF($B$2:B5041,B5041)&gt;1,"重複","")</f>
        <v/>
      </c>
      <c r="T5041" s="19" t="s">
        <v>11124</v>
      </c>
    </row>
    <row r="5042" spans="1:20" s="19" customFormat="1" hidden="1">
      <c r="A5042" s="19">
        <v>720150026</v>
      </c>
      <c r="B5042" s="19">
        <v>20152561</v>
      </c>
      <c r="C5042" s="19" t="s">
        <v>77</v>
      </c>
      <c r="D5042" s="19" t="s">
        <v>78</v>
      </c>
      <c r="E5042" s="20">
        <v>42189</v>
      </c>
      <c r="F5042" s="20">
        <v>42460</v>
      </c>
      <c r="G5042" s="19" t="s">
        <v>75</v>
      </c>
      <c r="H5042" s="19" t="s">
        <v>2315</v>
      </c>
      <c r="I5042" s="19" t="s">
        <v>2805</v>
      </c>
      <c r="O5042" s="19" t="s">
        <v>10773</v>
      </c>
      <c r="P5042" s="20">
        <v>42104</v>
      </c>
      <c r="Q5042" s="19" t="s">
        <v>29</v>
      </c>
      <c r="R5042" s="19">
        <v>7000</v>
      </c>
      <c r="S5042" s="19" t="str">
        <f>IF(COUNTIF($B$2:B5042,B5042)&gt;1,"重複","")</f>
        <v/>
      </c>
      <c r="T5042" s="19" t="s">
        <v>11124</v>
      </c>
    </row>
    <row r="5043" spans="1:20" s="19" customFormat="1" hidden="1">
      <c r="A5043" s="19">
        <v>720150026</v>
      </c>
      <c r="B5043" s="19">
        <v>20149760</v>
      </c>
      <c r="C5043" s="19" t="s">
        <v>77</v>
      </c>
      <c r="D5043" s="19" t="s">
        <v>78</v>
      </c>
      <c r="E5043" s="20">
        <v>42104</v>
      </c>
      <c r="F5043" s="20">
        <v>42460</v>
      </c>
      <c r="G5043" s="19" t="s">
        <v>75</v>
      </c>
      <c r="H5043" s="19" t="s">
        <v>10781</v>
      </c>
      <c r="I5043" s="19" t="s">
        <v>3293</v>
      </c>
      <c r="J5043" s="19" t="s">
        <v>11005</v>
      </c>
      <c r="K5043" s="19" t="s">
        <v>3293</v>
      </c>
      <c r="O5043" s="19" t="s">
        <v>10782</v>
      </c>
      <c r="P5043" s="20">
        <v>42104</v>
      </c>
      <c r="Q5043" s="19" t="s">
        <v>29</v>
      </c>
      <c r="R5043" s="19">
        <v>4740</v>
      </c>
      <c r="S5043" s="19" t="str">
        <f>IF(COUNTIF($B$2:B5043,B5043)&gt;1,"重複","")</f>
        <v/>
      </c>
      <c r="T5043" s="19" t="s">
        <v>11124</v>
      </c>
    </row>
    <row r="5044" spans="1:20" s="19" customFormat="1" hidden="1">
      <c r="A5044" s="19">
        <v>720150027</v>
      </c>
      <c r="B5044" s="19">
        <v>20149788</v>
      </c>
      <c r="C5044" s="19" t="s">
        <v>14216</v>
      </c>
      <c r="D5044" s="19" t="s">
        <v>14217</v>
      </c>
      <c r="E5044" s="20">
        <v>42104</v>
      </c>
      <c r="F5044" s="20">
        <v>42460</v>
      </c>
      <c r="G5044" s="19" t="s">
        <v>12416</v>
      </c>
      <c r="H5044" s="19" t="s">
        <v>74</v>
      </c>
      <c r="I5044" s="19" t="s">
        <v>2464</v>
      </c>
      <c r="O5044" s="19" t="s">
        <v>10819</v>
      </c>
      <c r="P5044" s="20"/>
      <c r="R5044" s="19">
        <v>0</v>
      </c>
      <c r="S5044" s="19" t="str">
        <f>IF(COUNTIF($B$2:B5044,B5044)&gt;1,"重複","")</f>
        <v/>
      </c>
      <c r="T5044" s="19" t="s">
        <v>12418</v>
      </c>
    </row>
    <row r="5045" spans="1:20" s="19" customFormat="1" hidden="1">
      <c r="A5045" s="19">
        <v>720150028</v>
      </c>
      <c r="B5045" s="19">
        <v>20149797</v>
      </c>
      <c r="C5045" s="19" t="s">
        <v>14218</v>
      </c>
      <c r="D5045" s="19" t="s">
        <v>14219</v>
      </c>
      <c r="E5045" s="20">
        <v>42104</v>
      </c>
      <c r="F5045" s="20">
        <v>42460</v>
      </c>
      <c r="G5045" s="19" t="s">
        <v>12416</v>
      </c>
      <c r="H5045" s="19" t="s">
        <v>74</v>
      </c>
      <c r="I5045" s="19" t="s">
        <v>2464</v>
      </c>
      <c r="O5045" s="19" t="s">
        <v>10819</v>
      </c>
      <c r="P5045" s="20"/>
      <c r="R5045" s="19">
        <v>0</v>
      </c>
      <c r="S5045" s="19" t="str">
        <f>IF(COUNTIF($B$2:B5045,B5045)&gt;1,"重複","")</f>
        <v/>
      </c>
      <c r="T5045" s="19" t="s">
        <v>12418</v>
      </c>
    </row>
    <row r="5046" spans="1:20" s="19" customFormat="1" hidden="1">
      <c r="A5046" s="19">
        <v>720150029</v>
      </c>
      <c r="B5046" s="19">
        <v>20149802</v>
      </c>
      <c r="C5046" s="19" t="s">
        <v>14220</v>
      </c>
      <c r="D5046" s="19" t="s">
        <v>14221</v>
      </c>
      <c r="E5046" s="20">
        <v>42104</v>
      </c>
      <c r="F5046" s="20">
        <v>42460</v>
      </c>
      <c r="G5046" s="19" t="s">
        <v>12416</v>
      </c>
      <c r="H5046" s="19" t="s">
        <v>119</v>
      </c>
      <c r="I5046" s="19" t="s">
        <v>2464</v>
      </c>
      <c r="O5046" s="19" t="s">
        <v>10792</v>
      </c>
      <c r="P5046" s="20"/>
      <c r="R5046" s="19">
        <v>0</v>
      </c>
      <c r="S5046" s="19" t="str">
        <f>IF(COUNTIF($B$2:B5046,B5046)&gt;1,"重複","")</f>
        <v/>
      </c>
      <c r="T5046" s="19" t="s">
        <v>12418</v>
      </c>
    </row>
    <row r="5047" spans="1:20" s="19" customFormat="1" hidden="1">
      <c r="A5047" s="19">
        <v>720150030</v>
      </c>
      <c r="B5047" s="19">
        <v>20149849</v>
      </c>
      <c r="C5047" s="19" t="s">
        <v>2465</v>
      </c>
      <c r="D5047" s="19" t="s">
        <v>2466</v>
      </c>
      <c r="E5047" s="20">
        <v>42104</v>
      </c>
      <c r="F5047" s="20">
        <v>42460</v>
      </c>
      <c r="G5047" s="19" t="s">
        <v>75</v>
      </c>
      <c r="H5047" s="19" t="s">
        <v>1545</v>
      </c>
      <c r="I5047" s="19" t="s">
        <v>2467</v>
      </c>
      <c r="J5047" s="19" t="s">
        <v>2468</v>
      </c>
      <c r="O5047" s="19" t="s">
        <v>10772</v>
      </c>
      <c r="P5047" s="20">
        <v>42104</v>
      </c>
      <c r="Q5047" s="19" t="s">
        <v>29</v>
      </c>
      <c r="R5047" s="19">
        <v>6600</v>
      </c>
      <c r="S5047" s="19" t="str">
        <f>IF(COUNTIF($B$2:B5047,B5047)&gt;1,"重複","")</f>
        <v/>
      </c>
      <c r="T5047" s="19" t="s">
        <v>11124</v>
      </c>
    </row>
    <row r="5048" spans="1:20" s="19" customFormat="1" hidden="1">
      <c r="A5048" s="19">
        <v>720150031</v>
      </c>
      <c r="B5048" s="19">
        <v>20149858</v>
      </c>
      <c r="C5048" s="19" t="s">
        <v>2469</v>
      </c>
      <c r="D5048" s="19" t="s">
        <v>2470</v>
      </c>
      <c r="E5048" s="20">
        <v>42104</v>
      </c>
      <c r="F5048" s="20">
        <v>42460</v>
      </c>
      <c r="G5048" s="19" t="s">
        <v>75</v>
      </c>
      <c r="H5048" s="19" t="s">
        <v>1545</v>
      </c>
      <c r="I5048" s="19" t="s">
        <v>11016</v>
      </c>
      <c r="J5048" s="19" t="s">
        <v>11016</v>
      </c>
      <c r="O5048" s="19" t="s">
        <v>10772</v>
      </c>
      <c r="P5048" s="20">
        <v>42104</v>
      </c>
      <c r="Q5048" s="19" t="s">
        <v>29</v>
      </c>
      <c r="R5048" s="19">
        <v>6600</v>
      </c>
      <c r="S5048" s="19" t="str">
        <f>IF(COUNTIF($B$2:B5048,B5048)&gt;1,"重複","")</f>
        <v/>
      </c>
      <c r="T5048" s="19" t="s">
        <v>11124</v>
      </c>
    </row>
    <row r="5049" spans="1:20" s="19" customFormat="1" hidden="1">
      <c r="A5049" s="19">
        <v>720150032</v>
      </c>
      <c r="B5049" s="19">
        <v>20149867</v>
      </c>
      <c r="C5049" s="19" t="s">
        <v>10450</v>
      </c>
      <c r="D5049" s="19" t="s">
        <v>10451</v>
      </c>
      <c r="E5049" s="20"/>
      <c r="F5049" s="20"/>
      <c r="G5049" s="19" t="s">
        <v>75</v>
      </c>
      <c r="H5049" s="19" t="s">
        <v>2660</v>
      </c>
      <c r="O5049" s="19" t="s">
        <v>10769</v>
      </c>
      <c r="P5049" s="20"/>
      <c r="S5049" s="19" t="str">
        <f>IF(COUNTIF($B$2:B5049,B5049)&gt;1,"重複","")</f>
        <v/>
      </c>
      <c r="T5049" s="19" t="s">
        <v>11124</v>
      </c>
    </row>
    <row r="5050" spans="1:20" s="22" customFormat="1" hidden="1">
      <c r="A5050" s="22">
        <v>720150033</v>
      </c>
      <c r="B5050" s="22">
        <v>20170168</v>
      </c>
      <c r="C5050" s="22" t="s">
        <v>262</v>
      </c>
      <c r="D5050" s="22" t="s">
        <v>263</v>
      </c>
      <c r="E5050" s="23">
        <v>43010</v>
      </c>
      <c r="F5050" s="23">
        <v>43190</v>
      </c>
      <c r="G5050" s="22" t="s">
        <v>75</v>
      </c>
      <c r="H5050" s="22" t="s">
        <v>125</v>
      </c>
      <c r="I5050" s="22" t="s">
        <v>11014</v>
      </c>
      <c r="O5050" s="22" t="s">
        <v>10764</v>
      </c>
      <c r="P5050" s="23">
        <v>42104</v>
      </c>
      <c r="Q5050" s="22" t="s">
        <v>29</v>
      </c>
      <c r="R5050" s="22">
        <v>5730</v>
      </c>
      <c r="S5050" s="22" t="str">
        <f>IF(COUNTIF($B$2:B5050,B5050)&gt;1,"重複","")</f>
        <v/>
      </c>
      <c r="T5050" s="22" t="s">
        <v>10765</v>
      </c>
    </row>
    <row r="5051" spans="1:20" s="22" customFormat="1" hidden="1">
      <c r="A5051" s="22">
        <v>720150033</v>
      </c>
      <c r="B5051" s="22">
        <v>20161569</v>
      </c>
      <c r="C5051" s="22" t="s">
        <v>262</v>
      </c>
      <c r="D5051" s="22" t="s">
        <v>263</v>
      </c>
      <c r="E5051" s="23">
        <v>44663</v>
      </c>
      <c r="F5051" s="23">
        <v>45016</v>
      </c>
      <c r="G5051" s="22" t="s">
        <v>75</v>
      </c>
      <c r="H5051" s="22" t="s">
        <v>10781</v>
      </c>
      <c r="I5051" s="22" t="s">
        <v>817</v>
      </c>
      <c r="J5051" s="22" t="s">
        <v>817</v>
      </c>
      <c r="K5051" s="22" t="s">
        <v>817</v>
      </c>
      <c r="L5051" s="22" t="s">
        <v>817</v>
      </c>
      <c r="M5051" s="22" t="s">
        <v>817</v>
      </c>
      <c r="O5051" s="22" t="s">
        <v>10782</v>
      </c>
      <c r="P5051" s="24">
        <v>42104</v>
      </c>
      <c r="Q5051" s="22" t="s">
        <v>29</v>
      </c>
      <c r="R5051" s="22">
        <v>6230</v>
      </c>
      <c r="S5051" s="22" t="str">
        <f>IF(COUNTIF($B$2:B5051,B5051)&gt;1,"重複","")</f>
        <v/>
      </c>
      <c r="T5051" s="22" t="s">
        <v>10765</v>
      </c>
    </row>
    <row r="5052" spans="1:20" s="22" customFormat="1" hidden="1">
      <c r="A5052" s="22">
        <v>720150033</v>
      </c>
      <c r="B5052" s="22">
        <v>20149885</v>
      </c>
      <c r="C5052" s="22" t="s">
        <v>262</v>
      </c>
      <c r="D5052" s="22" t="s">
        <v>263</v>
      </c>
      <c r="E5052" s="23">
        <v>44657</v>
      </c>
      <c r="F5052" s="23">
        <v>45016</v>
      </c>
      <c r="G5052" s="22" t="s">
        <v>75</v>
      </c>
      <c r="H5052" s="22" t="s">
        <v>69</v>
      </c>
      <c r="I5052" s="22" t="s">
        <v>1350</v>
      </c>
      <c r="J5052" s="22" t="s">
        <v>1355</v>
      </c>
      <c r="O5052" s="22" t="s">
        <v>10801</v>
      </c>
      <c r="P5052" s="24">
        <v>42104</v>
      </c>
      <c r="Q5052" s="22" t="s">
        <v>29</v>
      </c>
      <c r="R5052" s="22">
        <v>5730</v>
      </c>
      <c r="S5052" s="22" t="str">
        <f>IF(COUNTIF($B$2:B5052,B5052)&gt;1,"重複","")</f>
        <v/>
      </c>
      <c r="T5052" s="22" t="s">
        <v>10765</v>
      </c>
    </row>
    <row r="5053" spans="1:20" s="19" customFormat="1" hidden="1">
      <c r="A5053" s="19">
        <v>720150034</v>
      </c>
      <c r="B5053" s="19">
        <v>20149894</v>
      </c>
      <c r="C5053" s="19" t="s">
        <v>1358</v>
      </c>
      <c r="D5053" s="19" t="s">
        <v>1359</v>
      </c>
      <c r="E5053" s="20">
        <v>42104</v>
      </c>
      <c r="F5053" s="20">
        <v>42460</v>
      </c>
      <c r="G5053" s="19" t="s">
        <v>75</v>
      </c>
      <c r="H5053" s="19" t="s">
        <v>69</v>
      </c>
      <c r="I5053" s="19" t="s">
        <v>1361</v>
      </c>
      <c r="J5053" s="19" t="s">
        <v>2507</v>
      </c>
      <c r="O5053" s="19" t="s">
        <v>10801</v>
      </c>
      <c r="P5053" s="20">
        <v>42104</v>
      </c>
      <c r="Q5053" s="19" t="s">
        <v>29</v>
      </c>
      <c r="R5053" s="19">
        <v>5230</v>
      </c>
      <c r="S5053" s="19" t="str">
        <f>IF(COUNTIF($B$2:B5053,B5053)&gt;1,"重複","")</f>
        <v/>
      </c>
      <c r="T5053" s="19" t="s">
        <v>11124</v>
      </c>
    </row>
    <row r="5054" spans="1:20" s="19" customFormat="1" hidden="1">
      <c r="A5054" s="19">
        <v>720150035</v>
      </c>
      <c r="B5054" s="19">
        <v>20149955</v>
      </c>
      <c r="C5054" s="19" t="s">
        <v>2926</v>
      </c>
      <c r="D5054" s="19" t="s">
        <v>2927</v>
      </c>
      <c r="E5054" s="20">
        <v>42100</v>
      </c>
      <c r="F5054" s="20">
        <v>42460</v>
      </c>
      <c r="G5054" s="19" t="s">
        <v>75</v>
      </c>
      <c r="H5054" s="19" t="s">
        <v>104</v>
      </c>
      <c r="I5054" s="19" t="s">
        <v>2928</v>
      </c>
      <c r="O5054" s="19" t="s">
        <v>10805</v>
      </c>
      <c r="P5054" s="20">
        <v>42100</v>
      </c>
      <c r="Q5054" s="19" t="s">
        <v>29</v>
      </c>
      <c r="R5054" s="19">
        <v>2380</v>
      </c>
      <c r="S5054" s="19" t="str">
        <f>IF(COUNTIF($B$2:B5054,B5054)&gt;1,"重複","")</f>
        <v/>
      </c>
      <c r="T5054" s="19" t="s">
        <v>11124</v>
      </c>
    </row>
    <row r="5055" spans="1:20" s="19" customFormat="1" hidden="1">
      <c r="A5055" s="19">
        <v>720150036</v>
      </c>
      <c r="B5055" s="19">
        <v>20149964</v>
      </c>
      <c r="C5055" s="19" t="s">
        <v>2485</v>
      </c>
      <c r="D5055" s="19" t="s">
        <v>2486</v>
      </c>
      <c r="E5055" s="20">
        <v>42100</v>
      </c>
      <c r="F5055" s="20">
        <v>42460</v>
      </c>
      <c r="G5055" s="19" t="s">
        <v>75</v>
      </c>
      <c r="H5055" s="19" t="s">
        <v>104</v>
      </c>
      <c r="I5055" s="19" t="s">
        <v>2487</v>
      </c>
      <c r="O5055" s="19" t="s">
        <v>10805</v>
      </c>
      <c r="P5055" s="20">
        <v>42100</v>
      </c>
      <c r="Q5055" s="19" t="s">
        <v>29</v>
      </c>
      <c r="R5055" s="19">
        <v>3500</v>
      </c>
      <c r="S5055" s="19" t="str">
        <f>IF(COUNTIF($B$2:B5055,B5055)&gt;1,"重複","")</f>
        <v/>
      </c>
      <c r="T5055" s="19" t="s">
        <v>11124</v>
      </c>
    </row>
    <row r="5056" spans="1:20" s="19" customFormat="1" hidden="1">
      <c r="A5056" s="19">
        <v>720150037</v>
      </c>
      <c r="B5056" s="19">
        <v>20149973</v>
      </c>
      <c r="C5056" s="19" t="s">
        <v>2011</v>
      </c>
      <c r="D5056" s="19" t="s">
        <v>2012</v>
      </c>
      <c r="E5056" s="20">
        <v>42100</v>
      </c>
      <c r="F5056" s="20">
        <v>42460</v>
      </c>
      <c r="G5056" s="19" t="s">
        <v>75</v>
      </c>
      <c r="H5056" s="19" t="s">
        <v>108</v>
      </c>
      <c r="I5056" s="19" t="s">
        <v>1301</v>
      </c>
      <c r="O5056" s="19" t="s">
        <v>10806</v>
      </c>
      <c r="P5056" s="20">
        <v>41374</v>
      </c>
      <c r="Q5056" s="19" t="s">
        <v>29</v>
      </c>
      <c r="R5056" s="19">
        <v>2380</v>
      </c>
      <c r="S5056" s="19" t="str">
        <f>IF(COUNTIF($B$2:B5056,B5056)&gt;1,"重複","")</f>
        <v/>
      </c>
      <c r="T5056" s="19" t="s">
        <v>11124</v>
      </c>
    </row>
    <row r="5057" spans="1:20" s="19" customFormat="1" hidden="1">
      <c r="A5057" s="19">
        <v>720150038</v>
      </c>
      <c r="B5057" s="19">
        <v>20149982</v>
      </c>
      <c r="C5057" s="19" t="s">
        <v>2475</v>
      </c>
      <c r="D5057" s="19" t="s">
        <v>2476</v>
      </c>
      <c r="E5057" s="20">
        <v>42100</v>
      </c>
      <c r="F5057" s="20">
        <v>42460</v>
      </c>
      <c r="G5057" s="19" t="s">
        <v>75</v>
      </c>
      <c r="H5057" s="19" t="s">
        <v>108</v>
      </c>
      <c r="I5057" s="19" t="s">
        <v>1083</v>
      </c>
      <c r="O5057" s="19" t="s">
        <v>10806</v>
      </c>
      <c r="P5057" s="20">
        <v>42100</v>
      </c>
      <c r="Q5057" s="19" t="s">
        <v>29</v>
      </c>
      <c r="R5057" s="19">
        <v>2380</v>
      </c>
      <c r="S5057" s="19" t="str">
        <f>IF(COUNTIF($B$2:B5057,B5057)&gt;1,"重複","")</f>
        <v/>
      </c>
      <c r="T5057" s="19" t="s">
        <v>11124</v>
      </c>
    </row>
    <row r="5058" spans="1:20" s="19" customFormat="1" hidden="1">
      <c r="A5058" s="19">
        <v>720150039</v>
      </c>
      <c r="B5058" s="19">
        <v>20149991</v>
      </c>
      <c r="C5058" s="19" t="s">
        <v>2929</v>
      </c>
      <c r="D5058" s="19" t="s">
        <v>2930</v>
      </c>
      <c r="E5058" s="20">
        <v>42100</v>
      </c>
      <c r="F5058" s="20">
        <v>42460</v>
      </c>
      <c r="G5058" s="19" t="s">
        <v>75</v>
      </c>
      <c r="H5058" s="19" t="s">
        <v>108</v>
      </c>
      <c r="I5058" s="19" t="s">
        <v>1313</v>
      </c>
      <c r="O5058" s="19" t="s">
        <v>10806</v>
      </c>
      <c r="P5058" s="20">
        <v>42100</v>
      </c>
      <c r="Q5058" s="19" t="s">
        <v>29</v>
      </c>
      <c r="R5058" s="19">
        <v>2380</v>
      </c>
      <c r="S5058" s="19" t="str">
        <f>IF(COUNTIF($B$2:B5058,B5058)&gt;1,"重複","")</f>
        <v/>
      </c>
      <c r="T5058" s="19" t="s">
        <v>11124</v>
      </c>
    </row>
    <row r="5059" spans="1:20" s="19" customFormat="1" hidden="1">
      <c r="A5059" s="19">
        <v>720150040</v>
      </c>
      <c r="B5059" s="19">
        <v>20150009</v>
      </c>
      <c r="C5059" s="19" t="s">
        <v>2931</v>
      </c>
      <c r="D5059" s="19" t="s">
        <v>2932</v>
      </c>
      <c r="E5059" s="20">
        <v>42100</v>
      </c>
      <c r="F5059" s="20">
        <v>42460</v>
      </c>
      <c r="G5059" s="19" t="s">
        <v>75</v>
      </c>
      <c r="H5059" s="19" t="s">
        <v>108</v>
      </c>
      <c r="I5059" s="19" t="s">
        <v>2933</v>
      </c>
      <c r="O5059" s="19" t="s">
        <v>10806</v>
      </c>
      <c r="P5059" s="20">
        <v>42100</v>
      </c>
      <c r="Q5059" s="19" t="s">
        <v>29</v>
      </c>
      <c r="R5059" s="19">
        <v>2380</v>
      </c>
      <c r="S5059" s="19" t="str">
        <f>IF(COUNTIF($B$2:B5059,B5059)&gt;1,"重複","")</f>
        <v/>
      </c>
      <c r="T5059" s="19" t="s">
        <v>11124</v>
      </c>
    </row>
    <row r="5060" spans="1:20" s="19" customFormat="1" hidden="1">
      <c r="A5060" s="19">
        <v>720150041</v>
      </c>
      <c r="B5060" s="19">
        <v>20150045</v>
      </c>
      <c r="C5060" s="19" t="s">
        <v>2934</v>
      </c>
      <c r="D5060" s="19" t="s">
        <v>2935</v>
      </c>
      <c r="E5060" s="20">
        <v>42100</v>
      </c>
      <c r="F5060" s="20">
        <v>42460</v>
      </c>
      <c r="G5060" s="19" t="s">
        <v>75</v>
      </c>
      <c r="H5060" s="19" t="s">
        <v>108</v>
      </c>
      <c r="I5060" s="19" t="s">
        <v>1301</v>
      </c>
      <c r="O5060" s="19" t="s">
        <v>10806</v>
      </c>
      <c r="P5060" s="20">
        <v>42100</v>
      </c>
      <c r="Q5060" s="19" t="s">
        <v>29</v>
      </c>
      <c r="R5060" s="19">
        <v>2380</v>
      </c>
      <c r="S5060" s="19" t="str">
        <f>IF(COUNTIF($B$2:B5060,B5060)&gt;1,"重複","")</f>
        <v/>
      </c>
      <c r="T5060" s="19" t="s">
        <v>11124</v>
      </c>
    </row>
    <row r="5061" spans="1:20" s="19" customFormat="1" hidden="1">
      <c r="A5061" s="19">
        <v>720150042</v>
      </c>
      <c r="B5061" s="19">
        <v>20150054</v>
      </c>
      <c r="C5061" s="19" t="s">
        <v>2936</v>
      </c>
      <c r="D5061" s="19" t="s">
        <v>2937</v>
      </c>
      <c r="E5061" s="20">
        <v>42100</v>
      </c>
      <c r="F5061" s="20">
        <v>42460</v>
      </c>
      <c r="G5061" s="19" t="s">
        <v>75</v>
      </c>
      <c r="H5061" s="19" t="s">
        <v>108</v>
      </c>
      <c r="I5061" s="19" t="s">
        <v>107</v>
      </c>
      <c r="O5061" s="19" t="s">
        <v>10806</v>
      </c>
      <c r="P5061" s="20">
        <v>42100</v>
      </c>
      <c r="Q5061" s="19" t="s">
        <v>29</v>
      </c>
      <c r="R5061" s="19">
        <v>2380</v>
      </c>
      <c r="S5061" s="19" t="str">
        <f>IF(COUNTIF($B$2:B5061,B5061)&gt;1,"重複","")</f>
        <v/>
      </c>
      <c r="T5061" s="19" t="s">
        <v>11124</v>
      </c>
    </row>
    <row r="5062" spans="1:20" s="19" customFormat="1" hidden="1">
      <c r="A5062" s="19">
        <v>720150043</v>
      </c>
      <c r="B5062" s="19">
        <v>20150115</v>
      </c>
      <c r="C5062" s="19" t="s">
        <v>2380</v>
      </c>
      <c r="D5062" s="19" t="s">
        <v>2381</v>
      </c>
      <c r="E5062" s="20">
        <v>42095</v>
      </c>
      <c r="F5062" s="20">
        <v>42460</v>
      </c>
      <c r="G5062" s="19" t="s">
        <v>75</v>
      </c>
      <c r="H5062" s="19" t="s">
        <v>43</v>
      </c>
      <c r="I5062" s="19" t="s">
        <v>494</v>
      </c>
      <c r="O5062" s="19" t="s">
        <v>10771</v>
      </c>
      <c r="P5062" s="20">
        <v>42095</v>
      </c>
      <c r="Q5062" s="19" t="s">
        <v>29</v>
      </c>
      <c r="R5062" s="19">
        <v>6600</v>
      </c>
      <c r="S5062" s="19" t="str">
        <f>IF(COUNTIF($B$2:B5062,B5062)&gt;1,"重複","")</f>
        <v/>
      </c>
      <c r="T5062" s="19" t="s">
        <v>11124</v>
      </c>
    </row>
    <row r="5063" spans="1:20" s="19" customFormat="1" hidden="1">
      <c r="A5063" s="19">
        <v>720150044</v>
      </c>
      <c r="B5063" s="19">
        <v>20150124</v>
      </c>
      <c r="C5063" s="19" t="s">
        <v>2946</v>
      </c>
      <c r="D5063" s="19" t="s">
        <v>2947</v>
      </c>
      <c r="E5063" s="20">
        <v>42095</v>
      </c>
      <c r="F5063" s="20">
        <v>42460</v>
      </c>
      <c r="G5063" s="19" t="s">
        <v>75</v>
      </c>
      <c r="H5063" s="19" t="s">
        <v>43</v>
      </c>
      <c r="I5063" s="19" t="s">
        <v>2948</v>
      </c>
      <c r="O5063" s="19" t="s">
        <v>10771</v>
      </c>
      <c r="P5063" s="20">
        <v>42095</v>
      </c>
      <c r="Q5063" s="19" t="s">
        <v>29</v>
      </c>
      <c r="R5063" s="19">
        <v>6600</v>
      </c>
      <c r="S5063" s="19" t="str">
        <f>IF(COUNTIF($B$2:B5063,B5063)&gt;1,"重複","")</f>
        <v/>
      </c>
      <c r="T5063" s="19" t="s">
        <v>11124</v>
      </c>
    </row>
    <row r="5064" spans="1:20" s="19" customFormat="1" hidden="1">
      <c r="A5064" s="19">
        <v>720150045</v>
      </c>
      <c r="B5064" s="19">
        <v>20150133</v>
      </c>
      <c r="C5064" s="19" t="s">
        <v>2949</v>
      </c>
      <c r="D5064" s="19" t="s">
        <v>2950</v>
      </c>
      <c r="E5064" s="20">
        <v>42095</v>
      </c>
      <c r="F5064" s="20">
        <v>42460</v>
      </c>
      <c r="G5064" s="19" t="s">
        <v>75</v>
      </c>
      <c r="H5064" s="19" t="s">
        <v>43</v>
      </c>
      <c r="I5064" s="19" t="s">
        <v>166</v>
      </c>
      <c r="O5064" s="19" t="s">
        <v>10771</v>
      </c>
      <c r="P5064" s="20">
        <v>44044</v>
      </c>
      <c r="Q5064" s="19" t="s">
        <v>29</v>
      </c>
      <c r="R5064" s="19">
        <v>6100</v>
      </c>
      <c r="S5064" s="19" t="str">
        <f>IF(COUNTIF($B$2:B5064,B5064)&gt;1,"重複","")</f>
        <v/>
      </c>
      <c r="T5064" s="19" t="s">
        <v>11124</v>
      </c>
    </row>
    <row r="5065" spans="1:20" s="19" customFormat="1" hidden="1">
      <c r="A5065" s="19">
        <v>720150046</v>
      </c>
      <c r="B5065" s="19">
        <v>20150161</v>
      </c>
      <c r="C5065" s="19" t="s">
        <v>2836</v>
      </c>
      <c r="D5065" s="19" t="s">
        <v>2837</v>
      </c>
      <c r="E5065" s="20">
        <v>42111</v>
      </c>
      <c r="F5065" s="20">
        <v>42460</v>
      </c>
      <c r="G5065" s="19" t="s">
        <v>75</v>
      </c>
      <c r="H5065" s="19" t="s">
        <v>94</v>
      </c>
      <c r="I5065" s="19" t="s">
        <v>1800</v>
      </c>
      <c r="J5065" s="19" t="s">
        <v>1909</v>
      </c>
      <c r="O5065" s="19" t="s">
        <v>10768</v>
      </c>
      <c r="P5065" s="20">
        <v>42111</v>
      </c>
      <c r="Q5065" s="19" t="s">
        <v>29</v>
      </c>
      <c r="R5065" s="19">
        <v>6100</v>
      </c>
      <c r="S5065" s="19" t="str">
        <f>IF(COUNTIF($B$2:B5065,B5065)&gt;1,"重複","")</f>
        <v/>
      </c>
      <c r="T5065" s="19" t="s">
        <v>11124</v>
      </c>
    </row>
    <row r="5066" spans="1:20" s="19" customFormat="1" hidden="1">
      <c r="A5066" s="19">
        <v>720150047</v>
      </c>
      <c r="B5066" s="19">
        <v>20150212</v>
      </c>
      <c r="C5066" s="19" t="s">
        <v>14222</v>
      </c>
      <c r="D5066" s="19" t="s">
        <v>14223</v>
      </c>
      <c r="E5066" s="20">
        <v>42095</v>
      </c>
      <c r="F5066" s="20">
        <v>42460</v>
      </c>
      <c r="G5066" s="19" t="s">
        <v>12416</v>
      </c>
      <c r="H5066" s="19" t="s">
        <v>43</v>
      </c>
      <c r="I5066" s="19" t="s">
        <v>14224</v>
      </c>
      <c r="O5066" s="19" t="s">
        <v>10771</v>
      </c>
      <c r="P5066" s="20"/>
      <c r="R5066" s="19">
        <v>0</v>
      </c>
      <c r="S5066" s="19" t="str">
        <f>IF(COUNTIF($B$2:B5066,B5066)&gt;1,"重複","")</f>
        <v/>
      </c>
      <c r="T5066" s="19" t="s">
        <v>12418</v>
      </c>
    </row>
    <row r="5067" spans="1:20" s="19" customFormat="1" hidden="1">
      <c r="A5067" s="19">
        <v>720150047</v>
      </c>
      <c r="B5067" s="19">
        <v>20153291</v>
      </c>
      <c r="C5067" s="19" t="s">
        <v>14222</v>
      </c>
      <c r="D5067" s="19" t="s">
        <v>14223</v>
      </c>
      <c r="E5067" s="20">
        <v>42283</v>
      </c>
      <c r="F5067" s="20">
        <v>42460</v>
      </c>
      <c r="G5067" s="19" t="s">
        <v>12416</v>
      </c>
      <c r="H5067" s="19" t="s">
        <v>94</v>
      </c>
      <c r="I5067" s="19" t="s">
        <v>14225</v>
      </c>
      <c r="O5067" s="19" t="s">
        <v>10768</v>
      </c>
      <c r="P5067" s="20"/>
      <c r="R5067" s="19">
        <v>0</v>
      </c>
      <c r="S5067" s="19" t="str">
        <f>IF(COUNTIF($B$2:B5067,B5067)&gt;1,"重複","")</f>
        <v/>
      </c>
      <c r="T5067" s="19" t="s">
        <v>12418</v>
      </c>
    </row>
    <row r="5068" spans="1:20" s="19" customFormat="1" hidden="1">
      <c r="A5068" s="19">
        <v>720150047</v>
      </c>
      <c r="B5068" s="19">
        <v>20165941</v>
      </c>
      <c r="C5068" s="19" t="s">
        <v>14222</v>
      </c>
      <c r="D5068" s="19" t="s">
        <v>14223</v>
      </c>
      <c r="E5068" s="20">
        <v>42835</v>
      </c>
      <c r="F5068" s="20">
        <v>43190</v>
      </c>
      <c r="G5068" s="19" t="s">
        <v>12416</v>
      </c>
      <c r="H5068" s="19" t="s">
        <v>10781</v>
      </c>
      <c r="I5068" s="19" t="s">
        <v>14226</v>
      </c>
      <c r="J5068" s="19" t="s">
        <v>14226</v>
      </c>
      <c r="O5068" s="19" t="s">
        <v>10782</v>
      </c>
      <c r="P5068" s="20"/>
      <c r="R5068" s="19">
        <v>0</v>
      </c>
      <c r="S5068" s="19" t="str">
        <f>IF(COUNTIF($B$2:B5068,B5068)&gt;1,"重複","")</f>
        <v/>
      </c>
      <c r="T5068" s="19" t="s">
        <v>12418</v>
      </c>
    </row>
    <row r="5069" spans="1:20" s="19" customFormat="1" hidden="1">
      <c r="A5069" s="19">
        <v>720150048</v>
      </c>
      <c r="B5069" s="19">
        <v>20150221</v>
      </c>
      <c r="C5069" s="19" t="s">
        <v>1972</v>
      </c>
      <c r="D5069" s="19" t="s">
        <v>1973</v>
      </c>
      <c r="E5069" s="20">
        <v>42104</v>
      </c>
      <c r="F5069" s="20">
        <v>42460</v>
      </c>
      <c r="G5069" s="19" t="s">
        <v>75</v>
      </c>
      <c r="H5069" s="19" t="s">
        <v>10781</v>
      </c>
      <c r="I5069" s="19" t="s">
        <v>1828</v>
      </c>
      <c r="J5069" s="19" t="s">
        <v>1828</v>
      </c>
      <c r="O5069" s="19" t="s">
        <v>10782</v>
      </c>
      <c r="P5069" s="20">
        <v>42104</v>
      </c>
      <c r="Q5069" s="19" t="s">
        <v>29</v>
      </c>
      <c r="R5069" s="19">
        <v>4190</v>
      </c>
      <c r="S5069" s="19" t="str">
        <f>IF(COUNTIF($B$2:B5069,B5069)&gt;1,"重複","")</f>
        <v/>
      </c>
      <c r="T5069" s="19" t="s">
        <v>11124</v>
      </c>
    </row>
    <row r="5070" spans="1:20" s="19" customFormat="1" hidden="1">
      <c r="A5070" s="19">
        <v>720150049</v>
      </c>
      <c r="B5070" s="19">
        <v>20150231</v>
      </c>
      <c r="C5070" s="19" t="s">
        <v>2917</v>
      </c>
      <c r="D5070" s="19" t="s">
        <v>2918</v>
      </c>
      <c r="E5070" s="20">
        <v>42104</v>
      </c>
      <c r="F5070" s="20">
        <v>42460</v>
      </c>
      <c r="G5070" s="19" t="s">
        <v>75</v>
      </c>
      <c r="H5070" s="19" t="s">
        <v>10781</v>
      </c>
      <c r="I5070" s="19" t="s">
        <v>1828</v>
      </c>
      <c r="J5070" s="19" t="s">
        <v>1828</v>
      </c>
      <c r="O5070" s="19" t="s">
        <v>10782</v>
      </c>
      <c r="P5070" s="20">
        <v>42095</v>
      </c>
      <c r="Q5070" s="19" t="s">
        <v>29</v>
      </c>
      <c r="R5070" s="19">
        <v>5230</v>
      </c>
      <c r="S5070" s="19" t="str">
        <f>IF(COUNTIF($B$2:B5070,B5070)&gt;1,"重複","")</f>
        <v/>
      </c>
      <c r="T5070" s="19" t="s">
        <v>11124</v>
      </c>
    </row>
    <row r="5071" spans="1:20" s="19" customFormat="1" hidden="1">
      <c r="A5071" s="19">
        <v>720150050</v>
      </c>
      <c r="B5071" s="19">
        <v>20150240</v>
      </c>
      <c r="C5071" s="19" t="s">
        <v>14227</v>
      </c>
      <c r="D5071" s="19" t="s">
        <v>14228</v>
      </c>
      <c r="E5071" s="20">
        <v>42095</v>
      </c>
      <c r="F5071" s="20">
        <v>42460</v>
      </c>
      <c r="G5071" s="19" t="s">
        <v>12416</v>
      </c>
      <c r="H5071" s="19" t="s">
        <v>2812</v>
      </c>
      <c r="I5071" s="19" t="s">
        <v>577</v>
      </c>
      <c r="O5071" s="19" t="s">
        <v>10869</v>
      </c>
      <c r="P5071" s="20"/>
      <c r="R5071" s="19">
        <v>0</v>
      </c>
      <c r="S5071" s="19" t="str">
        <f>IF(COUNTIF($B$2:B5071,B5071)&gt;1,"重複","")</f>
        <v/>
      </c>
      <c r="T5071" s="19" t="s">
        <v>12418</v>
      </c>
    </row>
    <row r="5072" spans="1:20" s="19" customFormat="1" hidden="1">
      <c r="A5072" s="19">
        <v>720150051</v>
      </c>
      <c r="B5072" s="19">
        <v>20150259</v>
      </c>
      <c r="C5072" s="19" t="s">
        <v>14229</v>
      </c>
      <c r="D5072" s="19" t="s">
        <v>14230</v>
      </c>
      <c r="E5072" s="20">
        <v>42095</v>
      </c>
      <c r="F5072" s="20">
        <v>42460</v>
      </c>
      <c r="G5072" s="19" t="s">
        <v>12416</v>
      </c>
      <c r="H5072" s="19" t="s">
        <v>609</v>
      </c>
      <c r="I5072" s="19" t="s">
        <v>577</v>
      </c>
      <c r="O5072" s="19" t="s">
        <v>10777</v>
      </c>
      <c r="P5072" s="20"/>
      <c r="R5072" s="19">
        <v>0</v>
      </c>
      <c r="S5072" s="19" t="str">
        <f>IF(COUNTIF($B$2:B5072,B5072)&gt;1,"重複","")</f>
        <v/>
      </c>
      <c r="T5072" s="19" t="s">
        <v>12418</v>
      </c>
    </row>
    <row r="5073" spans="1:20" s="19" customFormat="1" hidden="1">
      <c r="A5073" s="19">
        <v>720150052</v>
      </c>
      <c r="B5073" s="19">
        <v>20150268</v>
      </c>
      <c r="C5073" s="19" t="s">
        <v>1433</v>
      </c>
      <c r="D5073" s="19" t="s">
        <v>1434</v>
      </c>
      <c r="E5073" s="20">
        <v>42095</v>
      </c>
      <c r="F5073" s="20">
        <v>42460</v>
      </c>
      <c r="G5073" s="19" t="s">
        <v>12416</v>
      </c>
      <c r="H5073" s="19" t="s">
        <v>609</v>
      </c>
      <c r="I5073" s="19" t="s">
        <v>577</v>
      </c>
      <c r="O5073" s="19" t="s">
        <v>10777</v>
      </c>
      <c r="P5073" s="20">
        <v>41365</v>
      </c>
      <c r="Q5073" s="19" t="s">
        <v>29</v>
      </c>
      <c r="R5073" s="19">
        <v>5230</v>
      </c>
      <c r="S5073" s="19" t="str">
        <f>IF(COUNTIF($B$2:B5073,B5073)&gt;1,"重複","")</f>
        <v/>
      </c>
      <c r="T5073" s="19" t="s">
        <v>12418</v>
      </c>
    </row>
    <row r="5074" spans="1:20" s="19" customFormat="1" hidden="1">
      <c r="A5074" s="19">
        <v>720150053</v>
      </c>
      <c r="B5074" s="19">
        <v>20150374</v>
      </c>
      <c r="C5074" s="19" t="s">
        <v>1478</v>
      </c>
      <c r="D5074" s="19" t="s">
        <v>1479</v>
      </c>
      <c r="E5074" s="20">
        <v>42097</v>
      </c>
      <c r="F5074" s="20">
        <v>42460</v>
      </c>
      <c r="G5074" s="19" t="s">
        <v>75</v>
      </c>
      <c r="H5074" s="19" t="s">
        <v>43</v>
      </c>
      <c r="I5074" s="19" t="s">
        <v>731</v>
      </c>
      <c r="O5074" s="19" t="s">
        <v>10771</v>
      </c>
      <c r="P5074" s="20">
        <v>42461</v>
      </c>
      <c r="Q5074" s="19" t="s">
        <v>29</v>
      </c>
      <c r="R5074" s="19">
        <v>0</v>
      </c>
      <c r="S5074" s="19" t="str">
        <f>IF(COUNTIF($B$2:B5074,B5074)&gt;1,"重複","")</f>
        <v/>
      </c>
      <c r="T5074" s="19" t="s">
        <v>11124</v>
      </c>
    </row>
    <row r="5075" spans="1:20" s="19" customFormat="1" hidden="1">
      <c r="A5075" s="19">
        <v>720150053</v>
      </c>
      <c r="B5075" s="19">
        <v>20184118</v>
      </c>
      <c r="C5075" s="19" t="s">
        <v>1478</v>
      </c>
      <c r="D5075" s="19" t="s">
        <v>1479</v>
      </c>
      <c r="E5075" s="20">
        <v>43191</v>
      </c>
      <c r="F5075" s="20">
        <v>43555</v>
      </c>
      <c r="G5075" s="19" t="s">
        <v>12416</v>
      </c>
      <c r="H5075" s="19" t="s">
        <v>43</v>
      </c>
      <c r="I5075" s="19" t="s">
        <v>731</v>
      </c>
      <c r="O5075" s="19" t="s">
        <v>10771</v>
      </c>
      <c r="P5075" s="20"/>
      <c r="R5075" s="19">
        <v>0</v>
      </c>
      <c r="S5075" s="19" t="str">
        <f>IF(COUNTIF($B$2:B5075,B5075)&gt;1,"重複","")</f>
        <v/>
      </c>
      <c r="T5075" s="19" t="s">
        <v>12418</v>
      </c>
    </row>
    <row r="5076" spans="1:20" s="19" customFormat="1" hidden="1">
      <c r="A5076" s="19">
        <v>720150054</v>
      </c>
      <c r="B5076" s="19">
        <v>20151193</v>
      </c>
      <c r="C5076" s="19" t="s">
        <v>1435</v>
      </c>
      <c r="D5076" s="19" t="s">
        <v>1436</v>
      </c>
      <c r="E5076" s="20">
        <v>42125</v>
      </c>
      <c r="F5076" s="20">
        <v>42460</v>
      </c>
      <c r="G5076" s="19" t="s">
        <v>75</v>
      </c>
      <c r="H5076" s="19" t="s">
        <v>43</v>
      </c>
      <c r="I5076" s="19" t="s">
        <v>2635</v>
      </c>
      <c r="O5076" s="19" t="s">
        <v>10771</v>
      </c>
      <c r="P5076" s="20">
        <v>44470</v>
      </c>
      <c r="Q5076" s="19" t="s">
        <v>29</v>
      </c>
      <c r="R5076" s="19">
        <v>5730</v>
      </c>
      <c r="S5076" s="19" t="str">
        <f>IF(COUNTIF($B$2:B5076,B5076)&gt;1,"重複","")</f>
        <v/>
      </c>
      <c r="T5076" s="19" t="s">
        <v>11124</v>
      </c>
    </row>
    <row r="5077" spans="1:20" s="19" customFormat="1" hidden="1">
      <c r="A5077" s="19">
        <v>720150055</v>
      </c>
      <c r="B5077" s="19">
        <v>20151209</v>
      </c>
      <c r="C5077" s="19" t="s">
        <v>2834</v>
      </c>
      <c r="D5077" s="19" t="s">
        <v>2835</v>
      </c>
      <c r="E5077" s="20">
        <v>42125</v>
      </c>
      <c r="F5077" s="20">
        <v>42460</v>
      </c>
      <c r="G5077" s="19" t="s">
        <v>75</v>
      </c>
      <c r="H5077" s="19" t="s">
        <v>43</v>
      </c>
      <c r="I5077" s="19" t="s">
        <v>661</v>
      </c>
      <c r="O5077" s="19" t="s">
        <v>10771</v>
      </c>
      <c r="P5077" s="20">
        <v>42125</v>
      </c>
      <c r="Q5077" s="19" t="s">
        <v>29</v>
      </c>
      <c r="R5077" s="19">
        <v>5730</v>
      </c>
      <c r="S5077" s="19" t="str">
        <f>IF(COUNTIF($B$2:B5077,B5077)&gt;1,"重複","")</f>
        <v/>
      </c>
      <c r="T5077" s="19" t="s">
        <v>11124</v>
      </c>
    </row>
    <row r="5078" spans="1:20" s="19" customFormat="1" hidden="1">
      <c r="A5078" s="19">
        <v>720150056</v>
      </c>
      <c r="B5078" s="19">
        <v>20151218</v>
      </c>
      <c r="C5078" s="19" t="s">
        <v>693</v>
      </c>
      <c r="D5078" s="19" t="s">
        <v>694</v>
      </c>
      <c r="E5078" s="20">
        <v>42125</v>
      </c>
      <c r="F5078" s="20">
        <v>42460</v>
      </c>
      <c r="G5078" s="19" t="s">
        <v>75</v>
      </c>
      <c r="H5078" s="19" t="s">
        <v>43</v>
      </c>
      <c r="I5078" s="19" t="s">
        <v>695</v>
      </c>
      <c r="O5078" s="19" t="s">
        <v>10771</v>
      </c>
      <c r="P5078" s="20">
        <v>42125</v>
      </c>
      <c r="Q5078" s="19" t="s">
        <v>29</v>
      </c>
      <c r="R5078" s="19">
        <v>5230</v>
      </c>
      <c r="S5078" s="19" t="str">
        <f>IF(COUNTIF($B$2:B5078,B5078)&gt;1,"重複","")</f>
        <v/>
      </c>
      <c r="T5078" s="19" t="s">
        <v>11124</v>
      </c>
    </row>
    <row r="5079" spans="1:20" s="19" customFormat="1" hidden="1">
      <c r="A5079" s="19">
        <v>720150059</v>
      </c>
      <c r="B5079" s="19">
        <v>20151351</v>
      </c>
      <c r="C5079" s="19" t="s">
        <v>14231</v>
      </c>
      <c r="D5079" s="19" t="s">
        <v>14232</v>
      </c>
      <c r="E5079" s="20">
        <v>42125</v>
      </c>
      <c r="F5079" s="20">
        <v>42460</v>
      </c>
      <c r="G5079" s="19" t="s">
        <v>12416</v>
      </c>
      <c r="H5079" s="19" t="s">
        <v>43</v>
      </c>
      <c r="I5079" s="19" t="s">
        <v>1652</v>
      </c>
      <c r="O5079" s="19" t="s">
        <v>10771</v>
      </c>
      <c r="P5079" s="20"/>
      <c r="R5079" s="19">
        <v>0</v>
      </c>
      <c r="S5079" s="19" t="str">
        <f>IF(COUNTIF($B$2:B5079,B5079)&gt;1,"重複","")</f>
        <v/>
      </c>
      <c r="T5079" s="19" t="s">
        <v>12418</v>
      </c>
    </row>
    <row r="5080" spans="1:20" s="19" customFormat="1" hidden="1">
      <c r="A5080" s="19">
        <v>720150060</v>
      </c>
      <c r="B5080" s="19">
        <v>20152082</v>
      </c>
      <c r="C5080" s="19" t="s">
        <v>14233</v>
      </c>
      <c r="D5080" s="19" t="s">
        <v>14234</v>
      </c>
      <c r="E5080" s="20">
        <v>42125</v>
      </c>
      <c r="F5080" s="20">
        <v>42460</v>
      </c>
      <c r="G5080" s="19" t="s">
        <v>12416</v>
      </c>
      <c r="H5080" s="19" t="s">
        <v>43</v>
      </c>
      <c r="I5080" s="19" t="s">
        <v>2513</v>
      </c>
      <c r="O5080" s="19" t="s">
        <v>10771</v>
      </c>
      <c r="P5080" s="20"/>
      <c r="R5080" s="19">
        <v>0</v>
      </c>
      <c r="S5080" s="19" t="str">
        <f>IF(COUNTIF($B$2:B5080,B5080)&gt;1,"重複","")</f>
        <v/>
      </c>
      <c r="T5080" s="19" t="s">
        <v>12418</v>
      </c>
    </row>
    <row r="5081" spans="1:20" s="19" customFormat="1" hidden="1">
      <c r="A5081" s="19">
        <v>720150061</v>
      </c>
      <c r="B5081" s="19">
        <v>20152125</v>
      </c>
      <c r="C5081" s="19" t="s">
        <v>2808</v>
      </c>
      <c r="D5081" s="19" t="s">
        <v>2809</v>
      </c>
      <c r="E5081" s="20">
        <v>42186</v>
      </c>
      <c r="F5081" s="20">
        <v>42460</v>
      </c>
      <c r="G5081" s="19" t="s">
        <v>75</v>
      </c>
      <c r="H5081" s="19" t="s">
        <v>33</v>
      </c>
      <c r="I5081" s="19" t="s">
        <v>2810</v>
      </c>
      <c r="O5081" s="19" t="s">
        <v>10770</v>
      </c>
      <c r="P5081" s="20">
        <v>42186</v>
      </c>
      <c r="Q5081" s="19" t="s">
        <v>29</v>
      </c>
      <c r="R5081" s="19">
        <v>6600</v>
      </c>
      <c r="S5081" s="19" t="str">
        <f>IF(COUNTIF($B$2:B5081,B5081)&gt;1,"重複","")</f>
        <v/>
      </c>
      <c r="T5081" s="19" t="s">
        <v>11124</v>
      </c>
    </row>
    <row r="5082" spans="1:20" s="19" customFormat="1" hidden="1">
      <c r="A5082" s="19">
        <v>720150062</v>
      </c>
      <c r="B5082" s="19">
        <v>20152134</v>
      </c>
      <c r="C5082" s="19" t="s">
        <v>1868</v>
      </c>
      <c r="D5082" s="19" t="s">
        <v>1869</v>
      </c>
      <c r="E5082" s="20">
        <v>42187</v>
      </c>
      <c r="F5082" s="20">
        <v>42460</v>
      </c>
      <c r="G5082" s="19" t="s">
        <v>75</v>
      </c>
      <c r="H5082" s="19" t="s">
        <v>76</v>
      </c>
      <c r="I5082" s="19" t="s">
        <v>442</v>
      </c>
      <c r="J5082" s="19" t="s">
        <v>1066</v>
      </c>
      <c r="O5082" s="19" t="s">
        <v>10776</v>
      </c>
      <c r="P5082" s="20">
        <v>42187</v>
      </c>
      <c r="Q5082" s="19" t="s">
        <v>29</v>
      </c>
      <c r="R5082" s="19">
        <v>6600</v>
      </c>
      <c r="S5082" s="19" t="str">
        <f>IF(COUNTIF($B$2:B5082,B5082)&gt;1,"重複","")</f>
        <v/>
      </c>
      <c r="T5082" s="19" t="s">
        <v>11124</v>
      </c>
    </row>
    <row r="5083" spans="1:20" s="19" customFormat="1" hidden="1">
      <c r="A5083" s="19">
        <v>720150063</v>
      </c>
      <c r="B5083" s="19">
        <v>20152180</v>
      </c>
      <c r="C5083" s="19" t="s">
        <v>2794</v>
      </c>
      <c r="D5083" s="19" t="s">
        <v>2795</v>
      </c>
      <c r="E5083" s="20">
        <v>42198</v>
      </c>
      <c r="F5083" s="20">
        <v>42460</v>
      </c>
      <c r="G5083" s="19" t="s">
        <v>75</v>
      </c>
      <c r="H5083" s="19" t="s">
        <v>33</v>
      </c>
      <c r="I5083" s="19" t="s">
        <v>2796</v>
      </c>
      <c r="O5083" s="19" t="s">
        <v>10770</v>
      </c>
      <c r="P5083" s="20">
        <v>42198</v>
      </c>
      <c r="Q5083" s="19" t="s">
        <v>29</v>
      </c>
      <c r="R5083" s="19">
        <v>6600</v>
      </c>
      <c r="S5083" s="19" t="str">
        <f>IF(COUNTIF($B$2:B5083,B5083)&gt;1,"重複","")</f>
        <v/>
      </c>
      <c r="T5083" s="19" t="s">
        <v>11124</v>
      </c>
    </row>
    <row r="5084" spans="1:20" s="19" customFormat="1" hidden="1">
      <c r="A5084" s="19">
        <v>720150064</v>
      </c>
      <c r="B5084" s="19">
        <v>20152199</v>
      </c>
      <c r="C5084" s="19" t="s">
        <v>14235</v>
      </c>
      <c r="D5084" s="19" t="s">
        <v>14236</v>
      </c>
      <c r="E5084" s="20">
        <v>42171</v>
      </c>
      <c r="F5084" s="20">
        <v>42460</v>
      </c>
      <c r="G5084" s="19" t="s">
        <v>12416</v>
      </c>
      <c r="H5084" s="19" t="s">
        <v>1545</v>
      </c>
      <c r="I5084" s="19" t="s">
        <v>1831</v>
      </c>
      <c r="O5084" s="19" t="s">
        <v>10772</v>
      </c>
      <c r="P5084" s="20">
        <v>42171</v>
      </c>
      <c r="Q5084" s="19" t="s">
        <v>29</v>
      </c>
      <c r="R5084" s="19">
        <v>5230</v>
      </c>
      <c r="S5084" s="19" t="str">
        <f>IF(COUNTIF($B$2:B5084,B5084)&gt;1,"重複","")</f>
        <v/>
      </c>
      <c r="T5084" s="19" t="s">
        <v>12418</v>
      </c>
    </row>
    <row r="5085" spans="1:20" s="19" customFormat="1" hidden="1">
      <c r="A5085" s="19">
        <v>720150065</v>
      </c>
      <c r="B5085" s="19">
        <v>20152231</v>
      </c>
      <c r="C5085" s="19" t="s">
        <v>2827</v>
      </c>
      <c r="D5085" s="19" t="s">
        <v>2828</v>
      </c>
      <c r="E5085" s="20">
        <v>42137</v>
      </c>
      <c r="F5085" s="20">
        <v>42460</v>
      </c>
      <c r="G5085" s="19" t="s">
        <v>75</v>
      </c>
      <c r="H5085" s="19" t="s">
        <v>10781</v>
      </c>
      <c r="I5085" s="19" t="s">
        <v>810</v>
      </c>
      <c r="J5085" s="19" t="s">
        <v>810</v>
      </c>
      <c r="O5085" s="19" t="s">
        <v>10782</v>
      </c>
      <c r="P5085" s="20">
        <v>43563</v>
      </c>
      <c r="Q5085" s="19" t="s">
        <v>29</v>
      </c>
      <c r="R5085" s="19">
        <v>6230</v>
      </c>
      <c r="S5085" s="19" t="str">
        <f>IF(COUNTIF($B$2:B5085,B5085)&gt;1,"重複","")</f>
        <v/>
      </c>
      <c r="T5085" s="19" t="s">
        <v>11124</v>
      </c>
    </row>
    <row r="5086" spans="1:20" s="19" customFormat="1" hidden="1">
      <c r="A5086" s="19">
        <v>720150066</v>
      </c>
      <c r="B5086" s="19">
        <v>20152296</v>
      </c>
      <c r="C5086" s="19" t="s">
        <v>14237</v>
      </c>
      <c r="D5086" s="19" t="s">
        <v>14238</v>
      </c>
      <c r="E5086" s="20">
        <v>42156</v>
      </c>
      <c r="F5086" s="20">
        <v>42460</v>
      </c>
      <c r="G5086" s="19" t="s">
        <v>12416</v>
      </c>
      <c r="H5086" s="19" t="s">
        <v>43</v>
      </c>
      <c r="I5086" s="19" t="s">
        <v>1652</v>
      </c>
      <c r="O5086" s="19" t="s">
        <v>10771</v>
      </c>
      <c r="P5086" s="20"/>
      <c r="R5086" s="19">
        <v>0</v>
      </c>
      <c r="S5086" s="19" t="str">
        <f>IF(COUNTIF($B$2:B5086,B5086)&gt;1,"重複","")</f>
        <v/>
      </c>
      <c r="T5086" s="19" t="s">
        <v>12418</v>
      </c>
    </row>
    <row r="5087" spans="1:20" s="19" customFormat="1" hidden="1">
      <c r="A5087" s="19">
        <v>720150067</v>
      </c>
      <c r="B5087" s="19">
        <v>20152301</v>
      </c>
      <c r="C5087" s="19" t="s">
        <v>14239</v>
      </c>
      <c r="D5087" s="19" t="s">
        <v>14240</v>
      </c>
      <c r="E5087" s="20">
        <v>42156</v>
      </c>
      <c r="F5087" s="20">
        <v>42460</v>
      </c>
      <c r="G5087" s="19" t="s">
        <v>12416</v>
      </c>
      <c r="H5087" s="19" t="s">
        <v>43</v>
      </c>
      <c r="I5087" s="19" t="s">
        <v>1472</v>
      </c>
      <c r="O5087" s="19" t="s">
        <v>10771</v>
      </c>
      <c r="P5087" s="20"/>
      <c r="R5087" s="19">
        <v>0</v>
      </c>
      <c r="S5087" s="19" t="str">
        <f>IF(COUNTIF($B$2:B5087,B5087)&gt;1,"重複","")</f>
        <v/>
      </c>
      <c r="T5087" s="19" t="s">
        <v>12418</v>
      </c>
    </row>
    <row r="5088" spans="1:20" s="19" customFormat="1" hidden="1">
      <c r="A5088" s="19">
        <v>720150067</v>
      </c>
      <c r="B5088" s="19">
        <v>20160350</v>
      </c>
      <c r="C5088" s="19" t="s">
        <v>14241</v>
      </c>
      <c r="D5088" s="19" t="s">
        <v>14240</v>
      </c>
      <c r="E5088" s="20">
        <v>42552</v>
      </c>
      <c r="F5088" s="20">
        <v>42825</v>
      </c>
      <c r="G5088" s="19" t="s">
        <v>12416</v>
      </c>
      <c r="H5088" s="19" t="s">
        <v>1447</v>
      </c>
      <c r="I5088" s="19" t="s">
        <v>14242</v>
      </c>
      <c r="O5088" s="19" t="s">
        <v>10932</v>
      </c>
      <c r="P5088" s="20"/>
      <c r="R5088" s="19">
        <v>0</v>
      </c>
      <c r="S5088" s="19" t="str">
        <f>IF(COUNTIF($B$2:B5088,B5088)&gt;1,"重複","")</f>
        <v/>
      </c>
      <c r="T5088" s="19" t="s">
        <v>12418</v>
      </c>
    </row>
    <row r="5089" spans="1:20" s="19" customFormat="1" hidden="1">
      <c r="A5089" s="19">
        <v>720150068</v>
      </c>
      <c r="B5089" s="19">
        <v>20152311</v>
      </c>
      <c r="C5089" s="19" t="s">
        <v>14243</v>
      </c>
      <c r="D5089" s="19" t="s">
        <v>14244</v>
      </c>
      <c r="E5089" s="20">
        <v>42156</v>
      </c>
      <c r="F5089" s="20">
        <v>42460</v>
      </c>
      <c r="G5089" s="19" t="s">
        <v>12416</v>
      </c>
      <c r="H5089" s="19" t="s">
        <v>43</v>
      </c>
      <c r="I5089" s="19" t="s">
        <v>14245</v>
      </c>
      <c r="O5089" s="19" t="s">
        <v>10771</v>
      </c>
      <c r="P5089" s="20"/>
      <c r="R5089" s="19">
        <v>5110</v>
      </c>
      <c r="S5089" s="19" t="str">
        <f>IF(COUNTIF($B$2:B5089,B5089)&gt;1,"重複","")</f>
        <v/>
      </c>
      <c r="T5089" s="19" t="s">
        <v>12418</v>
      </c>
    </row>
    <row r="5090" spans="1:20" s="19" customFormat="1" hidden="1">
      <c r="A5090" s="19">
        <v>720150069</v>
      </c>
      <c r="B5090" s="19">
        <v>20152320</v>
      </c>
      <c r="C5090" s="19" t="s">
        <v>2260</v>
      </c>
      <c r="D5090" s="19" t="s">
        <v>2261</v>
      </c>
      <c r="E5090" s="20">
        <v>42156</v>
      </c>
      <c r="F5090" s="20">
        <v>42460</v>
      </c>
      <c r="G5090" s="19" t="s">
        <v>75</v>
      </c>
      <c r="H5090" s="19" t="s">
        <v>43</v>
      </c>
      <c r="I5090" s="19" t="s">
        <v>1396</v>
      </c>
      <c r="O5090" s="19" t="s">
        <v>10771</v>
      </c>
      <c r="P5090" s="20">
        <v>42644</v>
      </c>
      <c r="Q5090" s="19" t="s">
        <v>29</v>
      </c>
      <c r="R5090" s="19">
        <v>4740</v>
      </c>
      <c r="S5090" s="19" t="str">
        <f>IF(COUNTIF($B$2:B5090,B5090)&gt;1,"重複","")</f>
        <v/>
      </c>
      <c r="T5090" s="19" t="s">
        <v>11124</v>
      </c>
    </row>
    <row r="5091" spans="1:20" s="19" customFormat="1" hidden="1">
      <c r="A5091" s="19">
        <v>720150070</v>
      </c>
      <c r="B5091" s="19">
        <v>20152409</v>
      </c>
      <c r="C5091" s="19" t="s">
        <v>2822</v>
      </c>
      <c r="D5091" s="19" t="s">
        <v>2823</v>
      </c>
      <c r="E5091" s="20">
        <v>42163</v>
      </c>
      <c r="F5091" s="20">
        <v>42460</v>
      </c>
      <c r="G5091" s="19" t="s">
        <v>75</v>
      </c>
      <c r="H5091" s="19" t="s">
        <v>43</v>
      </c>
      <c r="I5091" s="19" t="s">
        <v>2821</v>
      </c>
      <c r="O5091" s="19" t="s">
        <v>10771</v>
      </c>
      <c r="P5091" s="20">
        <v>42095</v>
      </c>
      <c r="Q5091" s="19" t="s">
        <v>29</v>
      </c>
      <c r="R5091" s="19">
        <v>4740</v>
      </c>
      <c r="S5091" s="19" t="str">
        <f>IF(COUNTIF($B$2:B5091,B5091)&gt;1,"重複","")</f>
        <v/>
      </c>
      <c r="T5091" s="19" t="s">
        <v>11124</v>
      </c>
    </row>
    <row r="5092" spans="1:20" s="19" customFormat="1" hidden="1">
      <c r="A5092" s="19">
        <v>720150071</v>
      </c>
      <c r="B5092" s="19">
        <v>20037998</v>
      </c>
      <c r="C5092" s="19" t="s">
        <v>2819</v>
      </c>
      <c r="D5092" s="19" t="s">
        <v>2820</v>
      </c>
      <c r="E5092" s="20">
        <v>35898</v>
      </c>
      <c r="F5092" s="20">
        <v>36250</v>
      </c>
      <c r="G5092" s="19" t="s">
        <v>12416</v>
      </c>
      <c r="H5092" s="19" t="s">
        <v>43</v>
      </c>
      <c r="O5092" s="19" t="s">
        <v>10771</v>
      </c>
      <c r="P5092" s="20"/>
      <c r="R5092" s="19">
        <v>2370</v>
      </c>
      <c r="S5092" s="19" t="str">
        <f>IF(COUNTIF($B$2:B5092,B5092)&gt;1,"重複","")</f>
        <v/>
      </c>
      <c r="T5092" s="19" t="s">
        <v>12418</v>
      </c>
    </row>
    <row r="5093" spans="1:20" s="19" customFormat="1" hidden="1">
      <c r="A5093" s="19">
        <v>720150072</v>
      </c>
      <c r="B5093" s="19">
        <v>20152427</v>
      </c>
      <c r="C5093" s="19" t="s">
        <v>605</v>
      </c>
      <c r="D5093" s="19" t="s">
        <v>606</v>
      </c>
      <c r="E5093" s="20">
        <v>44652</v>
      </c>
      <c r="F5093" s="20">
        <v>45016</v>
      </c>
      <c r="G5093" s="19" t="s">
        <v>75</v>
      </c>
      <c r="H5093" s="19" t="s">
        <v>74</v>
      </c>
      <c r="I5093" s="19" t="s">
        <v>11809</v>
      </c>
      <c r="O5093" s="19" t="s">
        <v>10819</v>
      </c>
      <c r="P5093" s="21">
        <v>44652</v>
      </c>
      <c r="Q5093" s="19" t="s">
        <v>29</v>
      </c>
      <c r="R5093" s="19">
        <v>6600</v>
      </c>
      <c r="S5093" s="19" t="str">
        <f>IF(COUNTIF($B$2:B5093,B5093)&gt;1,"重複","")</f>
        <v/>
      </c>
      <c r="T5093" s="19" t="s">
        <v>11124</v>
      </c>
    </row>
    <row r="5094" spans="1:20" s="19" customFormat="1" hidden="1">
      <c r="A5094" s="19">
        <v>720150073</v>
      </c>
      <c r="B5094" s="19">
        <v>20152436</v>
      </c>
      <c r="C5094" s="19" t="s">
        <v>14246</v>
      </c>
      <c r="D5094" s="19" t="s">
        <v>14247</v>
      </c>
      <c r="E5094" s="20">
        <v>42217</v>
      </c>
      <c r="F5094" s="20">
        <v>42460</v>
      </c>
      <c r="G5094" s="19" t="s">
        <v>12416</v>
      </c>
      <c r="H5094" s="19" t="s">
        <v>74</v>
      </c>
      <c r="I5094" s="19" t="s">
        <v>7340</v>
      </c>
      <c r="O5094" s="19" t="s">
        <v>10819</v>
      </c>
      <c r="P5094" s="20"/>
      <c r="R5094" s="19">
        <v>0</v>
      </c>
      <c r="S5094" s="19" t="str">
        <f>IF(COUNTIF($B$2:B5094,B5094)&gt;1,"重複","")</f>
        <v/>
      </c>
      <c r="T5094" s="19" t="s">
        <v>12418</v>
      </c>
    </row>
    <row r="5095" spans="1:20" s="19" customFormat="1" hidden="1">
      <c r="A5095" s="19">
        <v>720150074</v>
      </c>
      <c r="B5095" s="19">
        <v>20152445</v>
      </c>
      <c r="C5095" s="19" t="s">
        <v>14248</v>
      </c>
      <c r="D5095" s="19" t="s">
        <v>14249</v>
      </c>
      <c r="E5095" s="20">
        <v>42195</v>
      </c>
      <c r="F5095" s="20">
        <v>42460</v>
      </c>
      <c r="G5095" s="19" t="s">
        <v>12416</v>
      </c>
      <c r="H5095" s="19" t="s">
        <v>76</v>
      </c>
      <c r="I5095" s="19" t="s">
        <v>2309</v>
      </c>
      <c r="O5095" s="19" t="s">
        <v>10776</v>
      </c>
      <c r="P5095" s="20"/>
      <c r="R5095" s="19">
        <v>0</v>
      </c>
      <c r="S5095" s="19" t="str">
        <f>IF(COUNTIF($B$2:B5095,B5095)&gt;1,"重複","")</f>
        <v/>
      </c>
      <c r="T5095" s="19" t="s">
        <v>12418</v>
      </c>
    </row>
    <row r="5096" spans="1:20" s="19" customFormat="1" hidden="1">
      <c r="A5096" s="19">
        <v>720150075</v>
      </c>
      <c r="B5096" s="19">
        <v>20152454</v>
      </c>
      <c r="C5096" s="19" t="s">
        <v>14250</v>
      </c>
      <c r="D5096" s="19" t="s">
        <v>14251</v>
      </c>
      <c r="E5096" s="20">
        <v>42209</v>
      </c>
      <c r="F5096" s="20">
        <v>42460</v>
      </c>
      <c r="G5096" s="19" t="s">
        <v>12416</v>
      </c>
      <c r="H5096" s="19" t="s">
        <v>76</v>
      </c>
      <c r="I5096" s="19" t="s">
        <v>2309</v>
      </c>
      <c r="O5096" s="19" t="s">
        <v>10776</v>
      </c>
      <c r="P5096" s="20"/>
      <c r="R5096" s="19">
        <v>0</v>
      </c>
      <c r="S5096" s="19" t="str">
        <f>IF(COUNTIF($B$2:B5096,B5096)&gt;1,"重複","")</f>
        <v/>
      </c>
      <c r="T5096" s="19" t="s">
        <v>12418</v>
      </c>
    </row>
    <row r="5097" spans="1:20" s="19" customFormat="1" hidden="1">
      <c r="A5097" s="19">
        <v>720150076</v>
      </c>
      <c r="B5097" s="19">
        <v>20152491</v>
      </c>
      <c r="C5097" s="19" t="s">
        <v>549</v>
      </c>
      <c r="D5097" s="19" t="s">
        <v>550</v>
      </c>
      <c r="E5097" s="20">
        <v>42189</v>
      </c>
      <c r="F5097" s="20">
        <v>42460</v>
      </c>
      <c r="G5097" s="19" t="s">
        <v>75</v>
      </c>
      <c r="H5097" s="19" t="s">
        <v>287</v>
      </c>
      <c r="I5097" s="19" t="s">
        <v>551</v>
      </c>
      <c r="O5097" s="19" t="s">
        <v>10800</v>
      </c>
      <c r="P5097" s="20">
        <v>42189</v>
      </c>
      <c r="Q5097" s="19" t="s">
        <v>29</v>
      </c>
      <c r="R5097" s="19">
        <v>8000</v>
      </c>
      <c r="S5097" s="19" t="str">
        <f>IF(COUNTIF($B$2:B5097,B5097)&gt;1,"重複","")</f>
        <v/>
      </c>
      <c r="T5097" s="19" t="s">
        <v>11124</v>
      </c>
    </row>
    <row r="5098" spans="1:20" s="19" customFormat="1" hidden="1">
      <c r="A5098" s="19">
        <v>720150077</v>
      </c>
      <c r="B5098" s="19">
        <v>20152506</v>
      </c>
      <c r="C5098" s="19" t="s">
        <v>1859</v>
      </c>
      <c r="D5098" s="19" t="s">
        <v>1599</v>
      </c>
      <c r="E5098" s="20">
        <v>42189</v>
      </c>
      <c r="F5098" s="20">
        <v>42460</v>
      </c>
      <c r="G5098" s="19" t="s">
        <v>75</v>
      </c>
      <c r="H5098" s="19" t="s">
        <v>287</v>
      </c>
      <c r="I5098" s="19" t="s">
        <v>540</v>
      </c>
      <c r="J5098" s="19" t="s">
        <v>11023</v>
      </c>
      <c r="K5098" s="19" t="s">
        <v>539</v>
      </c>
      <c r="O5098" s="19" t="s">
        <v>10800</v>
      </c>
      <c r="P5098" s="20">
        <v>42189</v>
      </c>
      <c r="Q5098" s="19" t="s">
        <v>29</v>
      </c>
      <c r="R5098" s="19">
        <v>7000</v>
      </c>
      <c r="S5098" s="19" t="str">
        <f>IF(COUNTIF($B$2:B5098,B5098)&gt;1,"重複","")</f>
        <v/>
      </c>
      <c r="T5098" s="19" t="s">
        <v>11124</v>
      </c>
    </row>
    <row r="5099" spans="1:20" s="19" customFormat="1" hidden="1">
      <c r="A5099" s="19">
        <v>720150078</v>
      </c>
      <c r="B5099" s="19">
        <v>20152524</v>
      </c>
      <c r="C5099" s="19" t="s">
        <v>552</v>
      </c>
      <c r="D5099" s="19" t="s">
        <v>553</v>
      </c>
      <c r="E5099" s="20">
        <v>42189</v>
      </c>
      <c r="F5099" s="20">
        <v>42460</v>
      </c>
      <c r="G5099" s="19" t="s">
        <v>75</v>
      </c>
      <c r="H5099" s="19" t="s">
        <v>287</v>
      </c>
      <c r="I5099" s="19" t="s">
        <v>525</v>
      </c>
      <c r="J5099" s="19" t="s">
        <v>525</v>
      </c>
      <c r="K5099" s="19" t="s">
        <v>525</v>
      </c>
      <c r="O5099" s="19" t="s">
        <v>10800</v>
      </c>
      <c r="P5099" s="20">
        <v>42189</v>
      </c>
      <c r="Q5099" s="19" t="s">
        <v>29</v>
      </c>
      <c r="R5099" s="19">
        <v>7000</v>
      </c>
      <c r="S5099" s="19" t="str">
        <f>IF(COUNTIF($B$2:B5099,B5099)&gt;1,"重複","")</f>
        <v/>
      </c>
      <c r="T5099" s="19" t="s">
        <v>11124</v>
      </c>
    </row>
    <row r="5100" spans="1:20" s="19" customFormat="1" hidden="1">
      <c r="A5100" s="19">
        <v>720150079</v>
      </c>
      <c r="B5100" s="19">
        <v>20152533</v>
      </c>
      <c r="C5100" s="19" t="s">
        <v>554</v>
      </c>
      <c r="D5100" s="19" t="s">
        <v>555</v>
      </c>
      <c r="E5100" s="20">
        <v>42189</v>
      </c>
      <c r="F5100" s="20">
        <v>42460</v>
      </c>
      <c r="G5100" s="19" t="s">
        <v>75</v>
      </c>
      <c r="H5100" s="19" t="s">
        <v>287</v>
      </c>
      <c r="I5100" s="19" t="s">
        <v>11022</v>
      </c>
      <c r="O5100" s="19" t="s">
        <v>10800</v>
      </c>
      <c r="P5100" s="20">
        <v>42189</v>
      </c>
      <c r="Q5100" s="19" t="s">
        <v>29</v>
      </c>
      <c r="R5100" s="19">
        <v>7000</v>
      </c>
      <c r="S5100" s="19" t="str">
        <f>IF(COUNTIF($B$2:B5100,B5100)&gt;1,"重複","")</f>
        <v/>
      </c>
      <c r="T5100" s="19" t="s">
        <v>11124</v>
      </c>
    </row>
    <row r="5101" spans="1:20" s="19" customFormat="1" hidden="1">
      <c r="A5101" s="19">
        <v>720150080</v>
      </c>
      <c r="B5101" s="19">
        <v>20152542</v>
      </c>
      <c r="C5101" s="19" t="s">
        <v>1860</v>
      </c>
      <c r="D5101" s="19" t="s">
        <v>1861</v>
      </c>
      <c r="E5101" s="20">
        <v>42189</v>
      </c>
      <c r="F5101" s="20">
        <v>42460</v>
      </c>
      <c r="G5101" s="19" t="s">
        <v>75</v>
      </c>
      <c r="H5101" s="19" t="s">
        <v>287</v>
      </c>
      <c r="I5101" s="19" t="s">
        <v>1862</v>
      </c>
      <c r="O5101" s="19" t="s">
        <v>10800</v>
      </c>
      <c r="P5101" s="20">
        <v>42189</v>
      </c>
      <c r="Q5101" s="19" t="s">
        <v>29</v>
      </c>
      <c r="R5101" s="19">
        <v>7000</v>
      </c>
      <c r="S5101" s="19" t="str">
        <f>IF(COUNTIF($B$2:B5101,B5101)&gt;1,"重複","")</f>
        <v/>
      </c>
      <c r="T5101" s="19" t="s">
        <v>11124</v>
      </c>
    </row>
    <row r="5102" spans="1:20" s="19" customFormat="1" hidden="1">
      <c r="A5102" s="19">
        <v>720150081</v>
      </c>
      <c r="B5102" s="19">
        <v>20152551</v>
      </c>
      <c r="C5102" s="19" t="s">
        <v>2360</v>
      </c>
      <c r="D5102" s="19" t="s">
        <v>2361</v>
      </c>
      <c r="E5102" s="20">
        <v>42189</v>
      </c>
      <c r="F5102" s="20">
        <v>42460</v>
      </c>
      <c r="G5102" s="19" t="s">
        <v>75</v>
      </c>
      <c r="H5102" s="19" t="s">
        <v>2315</v>
      </c>
      <c r="I5102" s="19" t="s">
        <v>2362</v>
      </c>
      <c r="O5102" s="19" t="s">
        <v>10773</v>
      </c>
      <c r="P5102" s="20">
        <v>42189</v>
      </c>
      <c r="Q5102" s="19" t="s">
        <v>29</v>
      </c>
      <c r="R5102" s="19">
        <v>7000</v>
      </c>
      <c r="S5102" s="19" t="str">
        <f>IF(COUNTIF($B$2:B5102,B5102)&gt;1,"重複","")</f>
        <v/>
      </c>
      <c r="T5102" s="19" t="s">
        <v>11124</v>
      </c>
    </row>
    <row r="5103" spans="1:20" s="19" customFormat="1" hidden="1">
      <c r="A5103" s="19">
        <v>720150081</v>
      </c>
      <c r="B5103" s="19">
        <v>20208876</v>
      </c>
      <c r="C5103" s="19" t="s">
        <v>2360</v>
      </c>
      <c r="D5103" s="19" t="s">
        <v>2361</v>
      </c>
      <c r="E5103" s="20">
        <v>44142</v>
      </c>
      <c r="F5103" s="20">
        <v>44286</v>
      </c>
      <c r="G5103" s="19" t="s">
        <v>75</v>
      </c>
      <c r="H5103" s="19" t="s">
        <v>94</v>
      </c>
      <c r="I5103" s="19" t="s">
        <v>196</v>
      </c>
      <c r="O5103" s="19" t="s">
        <v>10768</v>
      </c>
      <c r="P5103" s="20">
        <v>44527</v>
      </c>
      <c r="Q5103" s="19" t="s">
        <v>29</v>
      </c>
      <c r="R5103" s="19">
        <v>6230</v>
      </c>
      <c r="S5103" s="19" t="str">
        <f>IF(COUNTIF($B$2:B5103,B5103)&gt;1,"重複","")</f>
        <v/>
      </c>
      <c r="T5103" s="19" t="s">
        <v>11124</v>
      </c>
    </row>
    <row r="5104" spans="1:20" s="19" customFormat="1" hidden="1">
      <c r="A5104" s="19">
        <v>720150082</v>
      </c>
      <c r="B5104" s="19">
        <v>20152570</v>
      </c>
      <c r="C5104" s="19" t="s">
        <v>2363</v>
      </c>
      <c r="D5104" s="19" t="s">
        <v>2364</v>
      </c>
      <c r="E5104" s="20">
        <v>42189</v>
      </c>
      <c r="F5104" s="20">
        <v>42460</v>
      </c>
      <c r="G5104" s="19" t="s">
        <v>75</v>
      </c>
      <c r="H5104" s="19" t="s">
        <v>2315</v>
      </c>
      <c r="I5104" s="19" t="s">
        <v>2365</v>
      </c>
      <c r="O5104" s="19" t="s">
        <v>10773</v>
      </c>
      <c r="P5104" s="20">
        <v>42189</v>
      </c>
      <c r="Q5104" s="19" t="s">
        <v>29</v>
      </c>
      <c r="R5104" s="19">
        <v>7000</v>
      </c>
      <c r="S5104" s="19" t="str">
        <f>IF(COUNTIF($B$2:B5104,B5104)&gt;1,"重複","")</f>
        <v/>
      </c>
      <c r="T5104" s="19" t="s">
        <v>11124</v>
      </c>
    </row>
    <row r="5105" spans="1:20" s="19" customFormat="1" hidden="1">
      <c r="A5105" s="19">
        <v>720150083</v>
      </c>
      <c r="B5105" s="19">
        <v>20152589</v>
      </c>
      <c r="C5105" s="19" t="s">
        <v>2774</v>
      </c>
      <c r="D5105" s="19" t="s">
        <v>2775</v>
      </c>
      <c r="E5105" s="20">
        <v>42219</v>
      </c>
      <c r="F5105" s="20">
        <v>42460</v>
      </c>
      <c r="G5105" s="19" t="s">
        <v>75</v>
      </c>
      <c r="H5105" s="19" t="s">
        <v>119</v>
      </c>
      <c r="I5105" s="19" t="s">
        <v>2776</v>
      </c>
      <c r="O5105" s="19" t="s">
        <v>10792</v>
      </c>
      <c r="P5105" s="20">
        <v>42219</v>
      </c>
      <c r="Q5105" s="19" t="s">
        <v>29</v>
      </c>
      <c r="R5105" s="19">
        <v>6600</v>
      </c>
      <c r="S5105" s="19" t="str">
        <f>IF(COUNTIF($B$2:B5105,B5105)&gt;1,"重複","")</f>
        <v/>
      </c>
      <c r="T5105" s="19" t="s">
        <v>11124</v>
      </c>
    </row>
    <row r="5106" spans="1:20" s="19" customFormat="1" hidden="1">
      <c r="A5106" s="19">
        <v>720150084</v>
      </c>
      <c r="B5106" s="19">
        <v>20152621</v>
      </c>
      <c r="C5106" s="19" t="s">
        <v>2791</v>
      </c>
      <c r="D5106" s="19" t="s">
        <v>2792</v>
      </c>
      <c r="E5106" s="20">
        <v>42211</v>
      </c>
      <c r="F5106" s="20">
        <v>42460</v>
      </c>
      <c r="G5106" s="19" t="s">
        <v>75</v>
      </c>
      <c r="H5106" s="19" t="s">
        <v>33</v>
      </c>
      <c r="I5106" s="19" t="s">
        <v>2793</v>
      </c>
      <c r="O5106" s="19" t="s">
        <v>10770</v>
      </c>
      <c r="P5106" s="20">
        <v>42211</v>
      </c>
      <c r="Q5106" s="19" t="s">
        <v>29</v>
      </c>
      <c r="R5106" s="19">
        <v>6600</v>
      </c>
      <c r="S5106" s="19" t="str">
        <f>IF(COUNTIF($B$2:B5106,B5106)&gt;1,"重複","")</f>
        <v/>
      </c>
      <c r="T5106" s="19" t="s">
        <v>11124</v>
      </c>
    </row>
    <row r="5107" spans="1:20" s="19" customFormat="1" hidden="1">
      <c r="A5107" s="19">
        <v>720150085</v>
      </c>
      <c r="B5107" s="19">
        <v>20152853</v>
      </c>
      <c r="C5107" s="19" t="s">
        <v>639</v>
      </c>
      <c r="D5107" s="19" t="s">
        <v>640</v>
      </c>
      <c r="E5107" s="20">
        <v>42170</v>
      </c>
      <c r="F5107" s="20">
        <v>42460</v>
      </c>
      <c r="G5107" s="19" t="s">
        <v>75</v>
      </c>
      <c r="H5107" s="19" t="s">
        <v>2812</v>
      </c>
      <c r="I5107" s="19" t="s">
        <v>577</v>
      </c>
      <c r="O5107" s="19" t="s">
        <v>10869</v>
      </c>
      <c r="P5107" s="20">
        <v>42170</v>
      </c>
      <c r="Q5107" s="19" t="s">
        <v>29</v>
      </c>
      <c r="R5107" s="19">
        <v>5730</v>
      </c>
      <c r="S5107" s="19" t="str">
        <f>IF(COUNTIF($B$2:B5107,B5107)&gt;1,"重複","")</f>
        <v/>
      </c>
      <c r="T5107" s="19" t="s">
        <v>11124</v>
      </c>
    </row>
    <row r="5108" spans="1:20" s="19" customFormat="1" hidden="1">
      <c r="A5108" s="19">
        <v>720150085</v>
      </c>
      <c r="B5108" s="19">
        <v>20152631</v>
      </c>
      <c r="C5108" s="19" t="s">
        <v>639</v>
      </c>
      <c r="D5108" s="19" t="s">
        <v>11657</v>
      </c>
      <c r="E5108" s="20">
        <v>42170</v>
      </c>
      <c r="F5108" s="20">
        <v>42460</v>
      </c>
      <c r="G5108" s="19" t="s">
        <v>75</v>
      </c>
      <c r="H5108" s="19" t="s">
        <v>578</v>
      </c>
      <c r="I5108" s="19" t="s">
        <v>577</v>
      </c>
      <c r="O5108" s="19" t="s">
        <v>11059</v>
      </c>
      <c r="P5108" s="20">
        <v>44409</v>
      </c>
      <c r="Q5108" s="19" t="s">
        <v>29</v>
      </c>
      <c r="R5108" s="19">
        <v>5730</v>
      </c>
      <c r="S5108" s="19" t="str">
        <f>IF(COUNTIF($B$2:B5108,B5108)&gt;1,"重複","")</f>
        <v/>
      </c>
      <c r="T5108" s="19" t="s">
        <v>11124</v>
      </c>
    </row>
    <row r="5109" spans="1:20" s="19" customFormat="1" hidden="1">
      <c r="A5109" s="19">
        <v>720150086</v>
      </c>
      <c r="B5109" s="19">
        <v>20152640</v>
      </c>
      <c r="C5109" s="19" t="s">
        <v>2760</v>
      </c>
      <c r="D5109" s="19" t="s">
        <v>2761</v>
      </c>
      <c r="E5109" s="20">
        <v>42232</v>
      </c>
      <c r="F5109" s="20">
        <v>42460</v>
      </c>
      <c r="G5109" s="19" t="s">
        <v>75</v>
      </c>
      <c r="H5109" s="19" t="s">
        <v>28</v>
      </c>
      <c r="I5109" s="19" t="s">
        <v>2762</v>
      </c>
      <c r="O5109" s="19" t="s">
        <v>10787</v>
      </c>
      <c r="P5109" s="20">
        <v>42232</v>
      </c>
      <c r="Q5109" s="19" t="s">
        <v>29</v>
      </c>
      <c r="R5109" s="19">
        <v>6600</v>
      </c>
      <c r="S5109" s="19" t="str">
        <f>IF(COUNTIF($B$2:B5109,B5109)&gt;1,"重複","")</f>
        <v/>
      </c>
      <c r="T5109" s="19" t="s">
        <v>11124</v>
      </c>
    </row>
    <row r="5110" spans="1:20" s="19" customFormat="1" hidden="1">
      <c r="A5110" s="19">
        <v>720150087</v>
      </c>
      <c r="B5110" s="19">
        <v>20152659</v>
      </c>
      <c r="C5110" s="19" t="s">
        <v>2763</v>
      </c>
      <c r="D5110" s="19" t="s">
        <v>2764</v>
      </c>
      <c r="E5110" s="20">
        <v>42232</v>
      </c>
      <c r="F5110" s="20">
        <v>42460</v>
      </c>
      <c r="G5110" s="19" t="s">
        <v>75</v>
      </c>
      <c r="H5110" s="19" t="s">
        <v>28</v>
      </c>
      <c r="I5110" s="19" t="s">
        <v>1810</v>
      </c>
      <c r="O5110" s="19" t="s">
        <v>10787</v>
      </c>
      <c r="P5110" s="20">
        <v>43702</v>
      </c>
      <c r="Q5110" s="19" t="s">
        <v>29</v>
      </c>
      <c r="R5110" s="19">
        <v>6600</v>
      </c>
      <c r="S5110" s="19" t="str">
        <f>IF(COUNTIF($B$2:B5110,B5110)&gt;1,"重複","")</f>
        <v/>
      </c>
      <c r="T5110" s="19" t="s">
        <v>11124</v>
      </c>
    </row>
    <row r="5111" spans="1:20" s="19" customFormat="1" hidden="1">
      <c r="A5111" s="19">
        <v>720150088</v>
      </c>
      <c r="B5111" s="19">
        <v>20170051</v>
      </c>
      <c r="C5111" s="19" t="s">
        <v>607</v>
      </c>
      <c r="D5111" s="19" t="s">
        <v>608</v>
      </c>
      <c r="E5111" s="20">
        <v>42927</v>
      </c>
      <c r="F5111" s="20">
        <v>43190</v>
      </c>
      <c r="G5111" s="19" t="s">
        <v>75</v>
      </c>
      <c r="H5111" s="19" t="s">
        <v>609</v>
      </c>
      <c r="I5111" s="19" t="s">
        <v>577</v>
      </c>
      <c r="O5111" s="19" t="s">
        <v>10777</v>
      </c>
      <c r="P5111" s="20">
        <v>42186</v>
      </c>
      <c r="Q5111" s="19" t="s">
        <v>29</v>
      </c>
      <c r="R5111" s="19">
        <v>5730</v>
      </c>
      <c r="S5111" s="19" t="str">
        <f>IF(COUNTIF($B$2:B5111,B5111)&gt;1,"重複","")</f>
        <v/>
      </c>
      <c r="T5111" s="19" t="s">
        <v>11124</v>
      </c>
    </row>
    <row r="5112" spans="1:20" s="19" customFormat="1" hidden="1">
      <c r="A5112" s="19">
        <v>720150088</v>
      </c>
      <c r="B5112" s="19">
        <v>20153548</v>
      </c>
      <c r="C5112" s="19" t="s">
        <v>607</v>
      </c>
      <c r="D5112" s="19" t="s">
        <v>608</v>
      </c>
      <c r="E5112" s="20">
        <v>42262</v>
      </c>
      <c r="F5112" s="20">
        <v>42460</v>
      </c>
      <c r="G5112" s="19" t="s">
        <v>75</v>
      </c>
      <c r="H5112" s="19" t="s">
        <v>609</v>
      </c>
      <c r="I5112" s="19" t="s">
        <v>577</v>
      </c>
      <c r="O5112" s="19" t="s">
        <v>10777</v>
      </c>
      <c r="P5112" s="20">
        <v>42186</v>
      </c>
      <c r="Q5112" s="19" t="s">
        <v>29</v>
      </c>
      <c r="R5112" s="19">
        <v>5730</v>
      </c>
      <c r="S5112" s="19" t="str">
        <f>IF(COUNTIF($B$2:B5112,B5112)&gt;1,"重複","")</f>
        <v/>
      </c>
      <c r="T5112" s="19" t="s">
        <v>11124</v>
      </c>
    </row>
    <row r="5113" spans="1:20" s="19" customFormat="1" hidden="1">
      <c r="A5113" s="19">
        <v>720150088</v>
      </c>
      <c r="B5113" s="19">
        <v>20152792</v>
      </c>
      <c r="C5113" s="19" t="s">
        <v>607</v>
      </c>
      <c r="D5113" s="19" t="s">
        <v>608</v>
      </c>
      <c r="E5113" s="20">
        <v>42186</v>
      </c>
      <c r="F5113" s="20">
        <v>42460</v>
      </c>
      <c r="G5113" s="19" t="s">
        <v>75</v>
      </c>
      <c r="H5113" s="19" t="s">
        <v>2812</v>
      </c>
      <c r="I5113" s="19" t="s">
        <v>2811</v>
      </c>
      <c r="O5113" s="19" t="s">
        <v>10869</v>
      </c>
      <c r="P5113" s="20">
        <v>42186</v>
      </c>
      <c r="Q5113" s="19" t="s">
        <v>29</v>
      </c>
      <c r="R5113" s="19">
        <v>5730</v>
      </c>
      <c r="S5113" s="19" t="str">
        <f>IF(COUNTIF($B$2:B5113,B5113)&gt;1,"重複","")</f>
        <v/>
      </c>
      <c r="T5113" s="19" t="s">
        <v>11124</v>
      </c>
    </row>
    <row r="5114" spans="1:20" s="19" customFormat="1" hidden="1">
      <c r="A5114" s="19">
        <v>720150089</v>
      </c>
      <c r="B5114" s="19">
        <v>20152808</v>
      </c>
      <c r="C5114" s="19" t="s">
        <v>696</v>
      </c>
      <c r="D5114" s="19" t="s">
        <v>697</v>
      </c>
      <c r="E5114" s="20">
        <v>42186</v>
      </c>
      <c r="F5114" s="20">
        <v>42460</v>
      </c>
      <c r="G5114" s="19" t="s">
        <v>75</v>
      </c>
      <c r="H5114" s="19" t="s">
        <v>43</v>
      </c>
      <c r="I5114" s="19" t="s">
        <v>650</v>
      </c>
      <c r="O5114" s="19" t="s">
        <v>10771</v>
      </c>
      <c r="P5114" s="20">
        <v>42186</v>
      </c>
      <c r="Q5114" s="19" t="s">
        <v>29</v>
      </c>
      <c r="R5114" s="19">
        <v>4190</v>
      </c>
      <c r="S5114" s="19" t="str">
        <f>IF(COUNTIF($B$2:B5114,B5114)&gt;1,"重複","")</f>
        <v/>
      </c>
      <c r="T5114" s="19" t="s">
        <v>11124</v>
      </c>
    </row>
    <row r="5115" spans="1:20" s="19" customFormat="1" hidden="1">
      <c r="A5115" s="19">
        <v>720150090</v>
      </c>
      <c r="B5115" s="19">
        <v>20152817</v>
      </c>
      <c r="C5115" s="19" t="s">
        <v>1605</v>
      </c>
      <c r="D5115" s="19" t="s">
        <v>1606</v>
      </c>
      <c r="E5115" s="20">
        <v>42191</v>
      </c>
      <c r="F5115" s="20">
        <v>42460</v>
      </c>
      <c r="G5115" s="19" t="s">
        <v>75</v>
      </c>
      <c r="H5115" s="19" t="s">
        <v>43</v>
      </c>
      <c r="I5115" s="19" t="s">
        <v>60</v>
      </c>
      <c r="O5115" s="19" t="s">
        <v>10771</v>
      </c>
      <c r="P5115" s="20">
        <v>44562</v>
      </c>
      <c r="Q5115" s="19" t="s">
        <v>29</v>
      </c>
      <c r="R5115" s="19">
        <v>6100</v>
      </c>
      <c r="S5115" s="19" t="str">
        <f>IF(COUNTIF($B$2:B5115,B5115)&gt;1,"重複","")</f>
        <v/>
      </c>
      <c r="T5115" s="19" t="s">
        <v>11124</v>
      </c>
    </row>
    <row r="5116" spans="1:20" s="19" customFormat="1" hidden="1">
      <c r="A5116" s="19">
        <v>720150091</v>
      </c>
      <c r="B5116" s="19">
        <v>20152835</v>
      </c>
      <c r="C5116" s="19" t="s">
        <v>2765</v>
      </c>
      <c r="D5116" s="19" t="s">
        <v>2766</v>
      </c>
      <c r="E5116" s="20">
        <v>42232</v>
      </c>
      <c r="F5116" s="20">
        <v>42460</v>
      </c>
      <c r="G5116" s="19" t="s">
        <v>75</v>
      </c>
      <c r="H5116" s="19" t="s">
        <v>119</v>
      </c>
      <c r="I5116" s="19" t="s">
        <v>2767</v>
      </c>
      <c r="O5116" s="19" t="s">
        <v>10792</v>
      </c>
      <c r="P5116" s="20">
        <v>42232</v>
      </c>
      <c r="Q5116" s="19" t="s">
        <v>29</v>
      </c>
      <c r="R5116" s="19">
        <v>6100</v>
      </c>
      <c r="S5116" s="19" t="str">
        <f>IF(COUNTIF($B$2:B5116,B5116)&gt;1,"重複","")</f>
        <v/>
      </c>
      <c r="T5116" s="19" t="s">
        <v>11124</v>
      </c>
    </row>
    <row r="5117" spans="1:20" s="19" customFormat="1" hidden="1">
      <c r="A5117" s="19">
        <v>720150092</v>
      </c>
      <c r="B5117" s="19">
        <v>20152862</v>
      </c>
      <c r="C5117" s="19" t="s">
        <v>1437</v>
      </c>
      <c r="D5117" s="19" t="s">
        <v>1438</v>
      </c>
      <c r="E5117" s="20">
        <v>44652</v>
      </c>
      <c r="F5117" s="20">
        <v>45016</v>
      </c>
      <c r="G5117" s="19" t="s">
        <v>75</v>
      </c>
      <c r="H5117" s="19" t="s">
        <v>43</v>
      </c>
      <c r="I5117" s="19" t="s">
        <v>3587</v>
      </c>
      <c r="O5117" s="19" t="s">
        <v>10771</v>
      </c>
      <c r="P5117" s="21">
        <v>43556</v>
      </c>
      <c r="Q5117" s="19" t="s">
        <v>29</v>
      </c>
      <c r="R5117" s="19">
        <v>5730</v>
      </c>
      <c r="S5117" s="19" t="str">
        <f>IF(COUNTIF($B$2:B5117,B5117)&gt;1,"重複","")</f>
        <v/>
      </c>
      <c r="T5117" s="19" t="s">
        <v>11124</v>
      </c>
    </row>
    <row r="5118" spans="1:20" s="19" customFormat="1" hidden="1">
      <c r="A5118" s="19">
        <v>720150093</v>
      </c>
      <c r="B5118" s="19">
        <v>20152871</v>
      </c>
      <c r="C5118" s="19" t="s">
        <v>2738</v>
      </c>
      <c r="D5118" s="19" t="s">
        <v>2739</v>
      </c>
      <c r="E5118" s="20">
        <v>42260</v>
      </c>
      <c r="F5118" s="20">
        <v>42460</v>
      </c>
      <c r="G5118" s="19" t="s">
        <v>75</v>
      </c>
      <c r="H5118" s="19" t="s">
        <v>28</v>
      </c>
      <c r="I5118" s="19" t="s">
        <v>2740</v>
      </c>
      <c r="O5118" s="19" t="s">
        <v>10787</v>
      </c>
      <c r="P5118" s="20">
        <v>42260</v>
      </c>
      <c r="Q5118" s="19" t="s">
        <v>29</v>
      </c>
      <c r="R5118" s="19">
        <v>6600</v>
      </c>
      <c r="S5118" s="19" t="str">
        <f>IF(COUNTIF($B$2:B5118,B5118)&gt;1,"重複","")</f>
        <v/>
      </c>
      <c r="T5118" s="19" t="s">
        <v>11124</v>
      </c>
    </row>
    <row r="5119" spans="1:20" s="19" customFormat="1" hidden="1">
      <c r="A5119" s="19">
        <v>720150094</v>
      </c>
      <c r="B5119" s="19">
        <v>20152881</v>
      </c>
      <c r="C5119" s="19" t="s">
        <v>354</v>
      </c>
      <c r="D5119" s="19" t="s">
        <v>355</v>
      </c>
      <c r="E5119" s="20">
        <v>42270</v>
      </c>
      <c r="F5119" s="20">
        <v>42460</v>
      </c>
      <c r="G5119" s="19" t="s">
        <v>75</v>
      </c>
      <c r="H5119" s="19" t="s">
        <v>28</v>
      </c>
      <c r="I5119" s="19" t="s">
        <v>1813</v>
      </c>
      <c r="O5119" s="19" t="s">
        <v>10787</v>
      </c>
      <c r="P5119" s="20">
        <v>43367</v>
      </c>
      <c r="Q5119" s="19" t="s">
        <v>29</v>
      </c>
      <c r="R5119" s="19">
        <v>6600</v>
      </c>
      <c r="S5119" s="19" t="str">
        <f>IF(COUNTIF($B$2:B5119,B5119)&gt;1,"重複","")</f>
        <v/>
      </c>
      <c r="T5119" s="19" t="s">
        <v>11124</v>
      </c>
    </row>
    <row r="5120" spans="1:20" s="19" customFormat="1" hidden="1">
      <c r="A5120" s="19">
        <v>720150095</v>
      </c>
      <c r="B5120" s="19">
        <v>20152890</v>
      </c>
      <c r="C5120" s="19" t="s">
        <v>2750</v>
      </c>
      <c r="D5120" s="19" t="s">
        <v>2751</v>
      </c>
      <c r="E5120" s="20">
        <v>42246</v>
      </c>
      <c r="F5120" s="20">
        <v>42460</v>
      </c>
      <c r="G5120" s="19" t="s">
        <v>75</v>
      </c>
      <c r="H5120" s="19" t="s">
        <v>33</v>
      </c>
      <c r="I5120" s="19" t="s">
        <v>2752</v>
      </c>
      <c r="J5120" s="19" t="s">
        <v>2753</v>
      </c>
      <c r="O5120" s="19" t="s">
        <v>10770</v>
      </c>
      <c r="P5120" s="20">
        <v>42246</v>
      </c>
      <c r="Q5120" s="19" t="s">
        <v>29</v>
      </c>
      <c r="R5120" s="19">
        <v>6100</v>
      </c>
      <c r="S5120" s="19" t="str">
        <f>IF(COUNTIF($B$2:B5120,B5120)&gt;1,"重複","")</f>
        <v/>
      </c>
      <c r="T5120" s="19" t="s">
        <v>11124</v>
      </c>
    </row>
    <row r="5121" spans="1:20" s="19" customFormat="1" hidden="1">
      <c r="A5121" s="19">
        <v>720150096</v>
      </c>
      <c r="B5121" s="19">
        <v>20152905</v>
      </c>
      <c r="C5121" s="19" t="s">
        <v>2771</v>
      </c>
      <c r="D5121" s="19" t="s">
        <v>2772</v>
      </c>
      <c r="E5121" s="20">
        <v>42230</v>
      </c>
      <c r="F5121" s="20">
        <v>42460</v>
      </c>
      <c r="G5121" s="19" t="s">
        <v>75</v>
      </c>
      <c r="H5121" s="19" t="s">
        <v>94</v>
      </c>
      <c r="I5121" s="19" t="s">
        <v>2773</v>
      </c>
      <c r="O5121" s="19" t="s">
        <v>10768</v>
      </c>
      <c r="P5121" s="20">
        <v>42230</v>
      </c>
      <c r="Q5121" s="19" t="s">
        <v>29</v>
      </c>
      <c r="R5121" s="19">
        <v>5730</v>
      </c>
      <c r="S5121" s="19" t="str">
        <f>IF(COUNTIF($B$2:B5121,B5121)&gt;1,"重複","")</f>
        <v/>
      </c>
      <c r="T5121" s="19" t="s">
        <v>11124</v>
      </c>
    </row>
    <row r="5122" spans="1:20" s="19" customFormat="1" hidden="1">
      <c r="A5122" s="19">
        <v>720150097</v>
      </c>
      <c r="B5122" s="19">
        <v>20152923</v>
      </c>
      <c r="C5122" s="19" t="s">
        <v>2754</v>
      </c>
      <c r="D5122" s="19" t="s">
        <v>2755</v>
      </c>
      <c r="E5122" s="20">
        <v>42239</v>
      </c>
      <c r="F5122" s="20">
        <v>42460</v>
      </c>
      <c r="G5122" s="19" t="s">
        <v>75</v>
      </c>
      <c r="H5122" s="19" t="s">
        <v>119</v>
      </c>
      <c r="I5122" s="19" t="s">
        <v>2756</v>
      </c>
      <c r="O5122" s="19" t="s">
        <v>10792</v>
      </c>
      <c r="P5122" s="20">
        <v>42239</v>
      </c>
      <c r="Q5122" s="19" t="s">
        <v>29</v>
      </c>
      <c r="R5122" s="19">
        <v>5600</v>
      </c>
      <c r="S5122" s="19" t="str">
        <f>IF(COUNTIF($B$2:B5122,B5122)&gt;1,"重複","")</f>
        <v/>
      </c>
      <c r="T5122" s="19" t="s">
        <v>11124</v>
      </c>
    </row>
    <row r="5123" spans="1:20" s="19" customFormat="1" hidden="1">
      <c r="A5123" s="19">
        <v>720150098</v>
      </c>
      <c r="B5123" s="19">
        <v>20152932</v>
      </c>
      <c r="C5123" s="19" t="s">
        <v>14252</v>
      </c>
      <c r="D5123" s="19" t="s">
        <v>14253</v>
      </c>
      <c r="E5123" s="20">
        <v>42217</v>
      </c>
      <c r="F5123" s="20">
        <v>42460</v>
      </c>
      <c r="G5123" s="19" t="s">
        <v>12416</v>
      </c>
      <c r="H5123" s="19" t="s">
        <v>43</v>
      </c>
      <c r="I5123" s="19" t="s">
        <v>3008</v>
      </c>
      <c r="O5123" s="19" t="s">
        <v>10771</v>
      </c>
      <c r="P5123" s="20"/>
      <c r="R5123" s="19">
        <v>0</v>
      </c>
      <c r="S5123" s="19" t="str">
        <f>IF(COUNTIF($B$2:B5123,B5123)&gt;1,"重複","")</f>
        <v/>
      </c>
      <c r="T5123" s="19" t="s">
        <v>12418</v>
      </c>
    </row>
    <row r="5124" spans="1:20" s="19" customFormat="1" hidden="1">
      <c r="A5124" s="19">
        <v>720150099</v>
      </c>
      <c r="B5124" s="19">
        <v>20152941</v>
      </c>
      <c r="C5124" s="19" t="s">
        <v>2269</v>
      </c>
      <c r="D5124" s="19" t="s">
        <v>2270</v>
      </c>
      <c r="E5124" s="20">
        <v>42256</v>
      </c>
      <c r="F5124" s="20">
        <v>42460</v>
      </c>
      <c r="G5124" s="19" t="s">
        <v>75</v>
      </c>
      <c r="H5124" s="19" t="s">
        <v>28</v>
      </c>
      <c r="I5124" s="19" t="s">
        <v>4262</v>
      </c>
      <c r="O5124" s="19" t="s">
        <v>10787</v>
      </c>
      <c r="P5124" s="20">
        <v>42614</v>
      </c>
      <c r="Q5124" s="19" t="s">
        <v>29</v>
      </c>
      <c r="R5124" s="19">
        <v>6100</v>
      </c>
      <c r="S5124" s="19" t="str">
        <f>IF(COUNTIF($B$2:B5124,B5124)&gt;1,"重複","")</f>
        <v/>
      </c>
      <c r="T5124" s="19" t="s">
        <v>11124</v>
      </c>
    </row>
    <row r="5125" spans="1:20" s="19" customFormat="1" hidden="1">
      <c r="A5125" s="19">
        <v>720150100</v>
      </c>
      <c r="B5125" s="19">
        <v>20152951</v>
      </c>
      <c r="C5125" s="19" t="s">
        <v>2736</v>
      </c>
      <c r="D5125" s="19" t="s">
        <v>2737</v>
      </c>
      <c r="E5125" s="20">
        <v>42268</v>
      </c>
      <c r="F5125" s="20">
        <v>42460</v>
      </c>
      <c r="G5125" s="19" t="s">
        <v>75</v>
      </c>
      <c r="H5125" s="19" t="s">
        <v>28</v>
      </c>
      <c r="I5125" s="19" t="s">
        <v>1819</v>
      </c>
      <c r="O5125" s="19" t="s">
        <v>10787</v>
      </c>
      <c r="P5125" s="20">
        <v>42268</v>
      </c>
      <c r="Q5125" s="19" t="s">
        <v>29</v>
      </c>
      <c r="R5125" s="19">
        <v>6600</v>
      </c>
      <c r="S5125" s="19" t="str">
        <f>IF(COUNTIF($B$2:B5125,B5125)&gt;1,"重複","")</f>
        <v/>
      </c>
      <c r="T5125" s="19" t="s">
        <v>11124</v>
      </c>
    </row>
    <row r="5126" spans="1:20" s="19" customFormat="1" hidden="1">
      <c r="A5126" s="19">
        <v>720150101</v>
      </c>
      <c r="B5126" s="19">
        <v>20152960</v>
      </c>
      <c r="C5126" s="19" t="s">
        <v>2732</v>
      </c>
      <c r="D5126" s="19" t="s">
        <v>2733</v>
      </c>
      <c r="E5126" s="20">
        <v>42274</v>
      </c>
      <c r="F5126" s="20">
        <v>42460</v>
      </c>
      <c r="G5126" s="19" t="s">
        <v>75</v>
      </c>
      <c r="H5126" s="19" t="s">
        <v>33</v>
      </c>
      <c r="I5126" s="19" t="s">
        <v>1773</v>
      </c>
      <c r="O5126" s="19" t="s">
        <v>10770</v>
      </c>
      <c r="P5126" s="20">
        <v>42274</v>
      </c>
      <c r="Q5126" s="19" t="s">
        <v>29</v>
      </c>
      <c r="R5126" s="19">
        <v>6600</v>
      </c>
      <c r="S5126" s="19" t="str">
        <f>IF(COUNTIF($B$2:B5126,B5126)&gt;1,"重複","")</f>
        <v/>
      </c>
      <c r="T5126" s="19" t="s">
        <v>11124</v>
      </c>
    </row>
    <row r="5127" spans="1:20" s="19" customFormat="1" hidden="1">
      <c r="A5127" s="19">
        <v>720150102</v>
      </c>
      <c r="B5127" s="19">
        <v>20152979</v>
      </c>
      <c r="C5127" s="19" t="s">
        <v>2788</v>
      </c>
      <c r="D5127" s="19" t="s">
        <v>2789</v>
      </c>
      <c r="E5127" s="20">
        <v>42217</v>
      </c>
      <c r="F5127" s="20">
        <v>42460</v>
      </c>
      <c r="G5127" s="19" t="s">
        <v>75</v>
      </c>
      <c r="H5127" s="19" t="s">
        <v>43</v>
      </c>
      <c r="I5127" s="19" t="s">
        <v>2790</v>
      </c>
      <c r="O5127" s="19" t="s">
        <v>10771</v>
      </c>
      <c r="P5127" s="20">
        <v>41365</v>
      </c>
      <c r="Q5127" s="19" t="s">
        <v>29</v>
      </c>
      <c r="R5127" s="19">
        <v>5230</v>
      </c>
      <c r="S5127" s="19" t="str">
        <f>IF(COUNTIF($B$2:B5127,B5127)&gt;1,"重複","")</f>
        <v/>
      </c>
      <c r="T5127" s="19" t="s">
        <v>11124</v>
      </c>
    </row>
    <row r="5128" spans="1:20" s="19" customFormat="1" hidden="1">
      <c r="A5128" s="19">
        <v>720150103</v>
      </c>
      <c r="B5128" s="19">
        <v>20152997</v>
      </c>
      <c r="C5128" s="19" t="s">
        <v>1708</v>
      </c>
      <c r="D5128" s="19" t="s">
        <v>1709</v>
      </c>
      <c r="E5128" s="20">
        <v>42283</v>
      </c>
      <c r="F5128" s="20">
        <v>42460</v>
      </c>
      <c r="G5128" s="19" t="s">
        <v>75</v>
      </c>
      <c r="H5128" s="19" t="s">
        <v>119</v>
      </c>
      <c r="I5128" s="19" t="s">
        <v>1710</v>
      </c>
      <c r="J5128" s="19" t="s">
        <v>1710</v>
      </c>
      <c r="O5128" s="19" t="s">
        <v>10792</v>
      </c>
      <c r="P5128" s="20">
        <v>43010</v>
      </c>
      <c r="Q5128" s="19" t="s">
        <v>29</v>
      </c>
      <c r="R5128" s="19">
        <v>6230</v>
      </c>
      <c r="S5128" s="19" t="str">
        <f>IF(COUNTIF($B$2:B5128,B5128)&gt;1,"重複","")</f>
        <v/>
      </c>
      <c r="T5128" s="19" t="s">
        <v>11124</v>
      </c>
    </row>
    <row r="5129" spans="1:20" s="19" customFormat="1" hidden="1">
      <c r="A5129" s="19">
        <v>720150104</v>
      </c>
      <c r="B5129" s="19">
        <v>20153005</v>
      </c>
      <c r="C5129" s="19" t="s">
        <v>1711</v>
      </c>
      <c r="D5129" s="19" t="s">
        <v>1712</v>
      </c>
      <c r="E5129" s="20">
        <v>42283</v>
      </c>
      <c r="F5129" s="20">
        <v>42460</v>
      </c>
      <c r="G5129" s="19" t="s">
        <v>75</v>
      </c>
      <c r="H5129" s="19" t="s">
        <v>119</v>
      </c>
      <c r="I5129" s="19" t="s">
        <v>306</v>
      </c>
      <c r="O5129" s="19" t="s">
        <v>10792</v>
      </c>
      <c r="P5129" s="20">
        <v>43010</v>
      </c>
      <c r="Q5129" s="19" t="s">
        <v>29</v>
      </c>
      <c r="R5129" s="19">
        <v>5230</v>
      </c>
      <c r="S5129" s="19" t="str">
        <f>IF(COUNTIF($B$2:B5129,B5129)&gt;1,"重複","")</f>
        <v/>
      </c>
      <c r="T5129" s="19" t="s">
        <v>11124</v>
      </c>
    </row>
    <row r="5130" spans="1:20" s="19" customFormat="1" hidden="1">
      <c r="A5130" s="19">
        <v>720150104</v>
      </c>
      <c r="B5130" s="19">
        <v>20204864</v>
      </c>
      <c r="C5130" s="19" t="s">
        <v>1711</v>
      </c>
      <c r="D5130" s="19" t="s">
        <v>1712</v>
      </c>
      <c r="E5130" s="20">
        <v>44657</v>
      </c>
      <c r="F5130" s="20">
        <v>45016</v>
      </c>
      <c r="G5130" s="19" t="s">
        <v>75</v>
      </c>
      <c r="H5130" s="19" t="s">
        <v>69</v>
      </c>
      <c r="I5130" s="19" t="s">
        <v>1355</v>
      </c>
      <c r="O5130" s="19" t="s">
        <v>10801</v>
      </c>
      <c r="P5130" s="21">
        <v>43929</v>
      </c>
      <c r="Q5130" s="19" t="s">
        <v>29</v>
      </c>
      <c r="R5130" s="19">
        <v>5730</v>
      </c>
      <c r="S5130" s="19" t="str">
        <f>IF(COUNTIF($B$2:B5130,B5130)&gt;1,"重複","")</f>
        <v/>
      </c>
      <c r="T5130" s="19" t="s">
        <v>11124</v>
      </c>
    </row>
    <row r="5131" spans="1:20" s="19" customFormat="1" hidden="1">
      <c r="A5131" s="19">
        <v>720150105</v>
      </c>
      <c r="B5131" s="19">
        <v>20153014</v>
      </c>
      <c r="C5131" s="19" t="s">
        <v>14254</v>
      </c>
      <c r="D5131" s="19" t="s">
        <v>14255</v>
      </c>
      <c r="E5131" s="20">
        <v>42209</v>
      </c>
      <c r="F5131" s="20">
        <v>42460</v>
      </c>
      <c r="G5131" s="19" t="s">
        <v>12416</v>
      </c>
      <c r="H5131" s="19" t="s">
        <v>43</v>
      </c>
      <c r="I5131" s="19" t="s">
        <v>511</v>
      </c>
      <c r="O5131" s="19" t="s">
        <v>10771</v>
      </c>
      <c r="P5131" s="20"/>
      <c r="R5131" s="19">
        <v>0</v>
      </c>
      <c r="S5131" s="19" t="str">
        <f>IF(COUNTIF($B$2:B5131,B5131)&gt;1,"重複","")</f>
        <v/>
      </c>
      <c r="T5131" s="19" t="s">
        <v>12418</v>
      </c>
    </row>
    <row r="5132" spans="1:20" s="19" customFormat="1" hidden="1">
      <c r="A5132" s="19">
        <v>720150106</v>
      </c>
      <c r="B5132" s="19">
        <v>20153023</v>
      </c>
      <c r="C5132" s="19" t="s">
        <v>2697</v>
      </c>
      <c r="D5132" s="19" t="s">
        <v>2698</v>
      </c>
      <c r="E5132" s="20">
        <v>42283</v>
      </c>
      <c r="F5132" s="20">
        <v>42460</v>
      </c>
      <c r="G5132" s="19" t="s">
        <v>75</v>
      </c>
      <c r="H5132" s="19" t="s">
        <v>119</v>
      </c>
      <c r="I5132" s="19" t="s">
        <v>2699</v>
      </c>
      <c r="O5132" s="19" t="s">
        <v>10792</v>
      </c>
      <c r="P5132" s="20">
        <v>42283</v>
      </c>
      <c r="Q5132" s="19" t="s">
        <v>29</v>
      </c>
      <c r="R5132" s="19">
        <v>4190</v>
      </c>
      <c r="S5132" s="19" t="str">
        <f>IF(COUNTIF($B$2:B5132,B5132)&gt;1,"重複","")</f>
        <v/>
      </c>
      <c r="T5132" s="19" t="s">
        <v>11124</v>
      </c>
    </row>
    <row r="5133" spans="1:20" s="19" customFormat="1" hidden="1">
      <c r="A5133" s="19">
        <v>720150106</v>
      </c>
      <c r="B5133" s="19">
        <v>20153343</v>
      </c>
      <c r="C5133" s="19" t="s">
        <v>2697</v>
      </c>
      <c r="D5133" s="19" t="s">
        <v>2698</v>
      </c>
      <c r="E5133" s="20">
        <v>42283</v>
      </c>
      <c r="F5133" s="20">
        <v>42460</v>
      </c>
      <c r="G5133" s="19" t="s">
        <v>75</v>
      </c>
      <c r="H5133" s="19" t="s">
        <v>10781</v>
      </c>
      <c r="I5133" s="19" t="s">
        <v>1140</v>
      </c>
      <c r="O5133" s="19" t="s">
        <v>10782</v>
      </c>
      <c r="P5133" s="20">
        <v>43563</v>
      </c>
      <c r="Q5133" s="19" t="s">
        <v>29</v>
      </c>
      <c r="R5133" s="19">
        <v>4190</v>
      </c>
      <c r="S5133" s="19" t="str">
        <f>IF(COUNTIF($B$2:B5133,B5133)&gt;1,"重複","")</f>
        <v/>
      </c>
      <c r="T5133" s="19" t="s">
        <v>11124</v>
      </c>
    </row>
    <row r="5134" spans="1:20" s="19" customFormat="1" hidden="1">
      <c r="A5134" s="19">
        <v>720150107</v>
      </c>
      <c r="B5134" s="19">
        <v>20153032</v>
      </c>
      <c r="C5134" s="19" t="s">
        <v>2218</v>
      </c>
      <c r="D5134" s="19" t="s">
        <v>2219</v>
      </c>
      <c r="E5134" s="20">
        <v>42283</v>
      </c>
      <c r="F5134" s="20">
        <v>42460</v>
      </c>
      <c r="G5134" s="19" t="s">
        <v>75</v>
      </c>
      <c r="H5134" s="19" t="s">
        <v>76</v>
      </c>
      <c r="I5134" s="19" t="s">
        <v>267</v>
      </c>
      <c r="O5134" s="19" t="s">
        <v>10776</v>
      </c>
      <c r="P5134" s="20">
        <v>42646</v>
      </c>
      <c r="Q5134" s="19" t="s">
        <v>29</v>
      </c>
      <c r="R5134" s="19">
        <v>5230</v>
      </c>
      <c r="S5134" s="19" t="str">
        <f>IF(COUNTIF($B$2:B5134,B5134)&gt;1,"重複","")</f>
        <v/>
      </c>
      <c r="T5134" s="19" t="s">
        <v>11124</v>
      </c>
    </row>
    <row r="5135" spans="1:20" s="19" customFormat="1" hidden="1">
      <c r="A5135" s="19">
        <v>720150108</v>
      </c>
      <c r="B5135" s="19">
        <v>20153041</v>
      </c>
      <c r="C5135" s="19" t="s">
        <v>215</v>
      </c>
      <c r="D5135" s="19" t="s">
        <v>216</v>
      </c>
      <c r="E5135" s="20">
        <v>42283</v>
      </c>
      <c r="F5135" s="20">
        <v>42460</v>
      </c>
      <c r="G5135" s="19" t="s">
        <v>75</v>
      </c>
      <c r="H5135" s="19" t="s">
        <v>33</v>
      </c>
      <c r="I5135" s="19" t="s">
        <v>217</v>
      </c>
      <c r="O5135" s="19" t="s">
        <v>10770</v>
      </c>
      <c r="P5135" s="20">
        <v>43374</v>
      </c>
      <c r="Q5135" s="19" t="s">
        <v>29</v>
      </c>
      <c r="R5135" s="19">
        <v>5230</v>
      </c>
      <c r="S5135" s="19" t="str">
        <f>IF(COUNTIF($B$2:B5135,B5135)&gt;1,"重複","")</f>
        <v/>
      </c>
      <c r="T5135" s="19" t="s">
        <v>11124</v>
      </c>
    </row>
    <row r="5136" spans="1:20" s="19" customFormat="1" hidden="1">
      <c r="A5136" s="19">
        <v>720150109</v>
      </c>
      <c r="B5136" s="19">
        <v>20153051</v>
      </c>
      <c r="C5136" s="19" t="s">
        <v>1121</v>
      </c>
      <c r="D5136" s="19" t="s">
        <v>1122</v>
      </c>
      <c r="E5136" s="20">
        <v>42283</v>
      </c>
      <c r="F5136" s="20">
        <v>42460</v>
      </c>
      <c r="G5136" s="19" t="s">
        <v>75</v>
      </c>
      <c r="H5136" s="19" t="s">
        <v>33</v>
      </c>
      <c r="I5136" s="19" t="s">
        <v>5952</v>
      </c>
      <c r="O5136" s="19" t="s">
        <v>10770</v>
      </c>
      <c r="P5136" s="20">
        <v>42283</v>
      </c>
      <c r="Q5136" s="19" t="s">
        <v>29</v>
      </c>
      <c r="R5136" s="19">
        <v>5230</v>
      </c>
      <c r="S5136" s="19" t="str">
        <f>IF(COUNTIF($B$2:B5136,B5136)&gt;1,"重複","")</f>
        <v/>
      </c>
      <c r="T5136" s="19" t="s">
        <v>11124</v>
      </c>
    </row>
    <row r="5137" spans="1:20" s="19" customFormat="1" hidden="1">
      <c r="A5137" s="19">
        <v>720150110</v>
      </c>
      <c r="B5137" s="19">
        <v>20153060</v>
      </c>
      <c r="C5137" s="19" t="s">
        <v>2700</v>
      </c>
      <c r="D5137" s="19" t="s">
        <v>2701</v>
      </c>
      <c r="E5137" s="20">
        <v>42283</v>
      </c>
      <c r="F5137" s="20">
        <v>42460</v>
      </c>
      <c r="G5137" s="19" t="s">
        <v>75</v>
      </c>
      <c r="H5137" s="19" t="s">
        <v>69</v>
      </c>
      <c r="I5137" s="19" t="s">
        <v>2231</v>
      </c>
      <c r="O5137" s="19" t="s">
        <v>10801</v>
      </c>
      <c r="P5137" s="20">
        <v>42283</v>
      </c>
      <c r="Q5137" s="19" t="s">
        <v>29</v>
      </c>
      <c r="R5137" s="19">
        <v>6230</v>
      </c>
      <c r="S5137" s="19" t="str">
        <f>IF(COUNTIF($B$2:B5137,B5137)&gt;1,"重複","")</f>
        <v/>
      </c>
      <c r="T5137" s="19" t="s">
        <v>11124</v>
      </c>
    </row>
    <row r="5138" spans="1:20" s="19" customFormat="1" hidden="1">
      <c r="A5138" s="19">
        <v>720150111</v>
      </c>
      <c r="B5138" s="19">
        <v>20153102</v>
      </c>
      <c r="C5138" s="19" t="s">
        <v>1123</v>
      </c>
      <c r="D5138" s="19" t="s">
        <v>1124</v>
      </c>
      <c r="E5138" s="20">
        <v>42283</v>
      </c>
      <c r="F5138" s="20">
        <v>42460</v>
      </c>
      <c r="G5138" s="19" t="s">
        <v>75</v>
      </c>
      <c r="H5138" s="19" t="s">
        <v>94</v>
      </c>
      <c r="I5138" s="19" t="s">
        <v>1125</v>
      </c>
      <c r="O5138" s="19" t="s">
        <v>10768</v>
      </c>
      <c r="P5138" s="20">
        <v>43799</v>
      </c>
      <c r="Q5138" s="19" t="s">
        <v>29</v>
      </c>
      <c r="R5138" s="19">
        <v>6230</v>
      </c>
      <c r="S5138" s="19" t="str">
        <f>IF(COUNTIF($B$2:B5138,B5138)&gt;1,"重複","")</f>
        <v/>
      </c>
      <c r="T5138" s="19" t="s">
        <v>11124</v>
      </c>
    </row>
    <row r="5139" spans="1:20" s="19" customFormat="1" hidden="1">
      <c r="A5139" s="19">
        <v>720150112</v>
      </c>
      <c r="B5139" s="19">
        <v>20153111</v>
      </c>
      <c r="C5139" s="19" t="s">
        <v>2703</v>
      </c>
      <c r="D5139" s="19" t="s">
        <v>2704</v>
      </c>
      <c r="E5139" s="20">
        <v>42283</v>
      </c>
      <c r="F5139" s="20">
        <v>42460</v>
      </c>
      <c r="G5139" s="19" t="s">
        <v>75</v>
      </c>
      <c r="H5139" s="19" t="s">
        <v>94</v>
      </c>
      <c r="I5139" s="19" t="s">
        <v>2705</v>
      </c>
      <c r="O5139" s="19" t="s">
        <v>10768</v>
      </c>
      <c r="P5139" s="20">
        <v>42283</v>
      </c>
      <c r="Q5139" s="19" t="s">
        <v>29</v>
      </c>
      <c r="R5139" s="19">
        <v>5230</v>
      </c>
      <c r="S5139" s="19" t="str">
        <f>IF(COUNTIF($B$2:B5139,B5139)&gt;1,"重複","")</f>
        <v/>
      </c>
      <c r="T5139" s="19" t="s">
        <v>11124</v>
      </c>
    </row>
    <row r="5140" spans="1:20" s="19" customFormat="1" hidden="1">
      <c r="A5140" s="19">
        <v>720150113</v>
      </c>
      <c r="B5140" s="19">
        <v>20153130</v>
      </c>
      <c r="C5140" s="19" t="s">
        <v>221</v>
      </c>
      <c r="D5140" s="19" t="s">
        <v>222</v>
      </c>
      <c r="E5140" s="20">
        <v>42283</v>
      </c>
      <c r="F5140" s="20">
        <v>42460</v>
      </c>
      <c r="G5140" s="19" t="s">
        <v>75</v>
      </c>
      <c r="H5140" s="19" t="s">
        <v>94</v>
      </c>
      <c r="I5140" s="19" t="s">
        <v>223</v>
      </c>
      <c r="O5140" s="19" t="s">
        <v>10768</v>
      </c>
      <c r="P5140" s="20">
        <v>43374</v>
      </c>
      <c r="Q5140" s="19" t="s">
        <v>29</v>
      </c>
      <c r="R5140" s="19">
        <v>4740</v>
      </c>
      <c r="S5140" s="19" t="str">
        <f>IF(COUNTIF($B$2:B5140,B5140)&gt;1,"重複","")</f>
        <v/>
      </c>
      <c r="T5140" s="19" t="s">
        <v>11124</v>
      </c>
    </row>
    <row r="5141" spans="1:20" s="19" customFormat="1" hidden="1">
      <c r="A5141" s="19">
        <v>720150114</v>
      </c>
      <c r="B5141" s="19">
        <v>20153149</v>
      </c>
      <c r="C5141" s="19" t="s">
        <v>14256</v>
      </c>
      <c r="D5141" s="19" t="s">
        <v>14257</v>
      </c>
      <c r="E5141" s="20">
        <v>42233</v>
      </c>
      <c r="F5141" s="20">
        <v>42460</v>
      </c>
      <c r="G5141" s="19" t="s">
        <v>12416</v>
      </c>
      <c r="H5141" s="19" t="s">
        <v>76</v>
      </c>
      <c r="I5141" s="19" t="s">
        <v>1780</v>
      </c>
      <c r="O5141" s="19" t="s">
        <v>10776</v>
      </c>
      <c r="P5141" s="20"/>
      <c r="R5141" s="19">
        <v>0</v>
      </c>
      <c r="S5141" s="19" t="str">
        <f>IF(COUNTIF($B$2:B5141,B5141)&gt;1,"重複","")</f>
        <v/>
      </c>
      <c r="T5141" s="19" t="s">
        <v>12418</v>
      </c>
    </row>
    <row r="5142" spans="1:20" s="19" customFormat="1" hidden="1">
      <c r="A5142" s="19">
        <v>720150115</v>
      </c>
      <c r="B5142" s="19">
        <v>20153158</v>
      </c>
      <c r="C5142" s="19" t="s">
        <v>14258</v>
      </c>
      <c r="D5142" s="19" t="s">
        <v>14259</v>
      </c>
      <c r="E5142" s="20">
        <v>42233</v>
      </c>
      <c r="F5142" s="20">
        <v>42460</v>
      </c>
      <c r="G5142" s="19" t="s">
        <v>12416</v>
      </c>
      <c r="H5142" s="19" t="s">
        <v>76</v>
      </c>
      <c r="I5142" s="19" t="s">
        <v>1780</v>
      </c>
      <c r="O5142" s="19" t="s">
        <v>10776</v>
      </c>
      <c r="P5142" s="20"/>
      <c r="R5142" s="19">
        <v>0</v>
      </c>
      <c r="S5142" s="19" t="str">
        <f>IF(COUNTIF($B$2:B5142,B5142)&gt;1,"重複","")</f>
        <v/>
      </c>
      <c r="T5142" s="19" t="s">
        <v>12418</v>
      </c>
    </row>
    <row r="5143" spans="1:20" s="19" customFormat="1" hidden="1">
      <c r="A5143" s="19">
        <v>720150116</v>
      </c>
      <c r="B5143" s="19">
        <v>20153167</v>
      </c>
      <c r="C5143" s="19" t="s">
        <v>14260</v>
      </c>
      <c r="D5143" s="19" t="s">
        <v>14261</v>
      </c>
      <c r="E5143" s="20">
        <v>42233</v>
      </c>
      <c r="F5143" s="20">
        <v>42460</v>
      </c>
      <c r="G5143" s="19" t="s">
        <v>12416</v>
      </c>
      <c r="H5143" s="19" t="s">
        <v>76</v>
      </c>
      <c r="I5143" s="19" t="s">
        <v>1780</v>
      </c>
      <c r="O5143" s="19" t="s">
        <v>10776</v>
      </c>
      <c r="P5143" s="20"/>
      <c r="R5143" s="19">
        <v>0</v>
      </c>
      <c r="S5143" s="19" t="str">
        <f>IF(COUNTIF($B$2:B5143,B5143)&gt;1,"重複","")</f>
        <v/>
      </c>
      <c r="T5143" s="19" t="s">
        <v>12418</v>
      </c>
    </row>
    <row r="5144" spans="1:20" s="19" customFormat="1" hidden="1">
      <c r="A5144" s="19">
        <v>720150117</v>
      </c>
      <c r="B5144" s="19">
        <v>20153176</v>
      </c>
      <c r="C5144" s="19" t="s">
        <v>14262</v>
      </c>
      <c r="D5144" s="19" t="s">
        <v>14263</v>
      </c>
      <c r="E5144" s="20">
        <v>42233</v>
      </c>
      <c r="F5144" s="20">
        <v>42460</v>
      </c>
      <c r="G5144" s="19" t="s">
        <v>12416</v>
      </c>
      <c r="H5144" s="19" t="s">
        <v>76</v>
      </c>
      <c r="I5144" s="19" t="s">
        <v>1780</v>
      </c>
      <c r="O5144" s="19" t="s">
        <v>10776</v>
      </c>
      <c r="P5144" s="20"/>
      <c r="R5144" s="19">
        <v>0</v>
      </c>
      <c r="S5144" s="19" t="str">
        <f>IF(COUNTIF($B$2:B5144,B5144)&gt;1,"重複","")</f>
        <v/>
      </c>
      <c r="T5144" s="19" t="s">
        <v>12418</v>
      </c>
    </row>
    <row r="5145" spans="1:20" s="19" customFormat="1" hidden="1">
      <c r="A5145" s="19">
        <v>720150118</v>
      </c>
      <c r="B5145" s="19">
        <v>20153194</v>
      </c>
      <c r="C5145" s="19" t="s">
        <v>2743</v>
      </c>
      <c r="D5145" s="19" t="s">
        <v>2744</v>
      </c>
      <c r="E5145" s="20">
        <v>42254</v>
      </c>
      <c r="F5145" s="20">
        <v>42460</v>
      </c>
      <c r="G5145" s="19" t="s">
        <v>75</v>
      </c>
      <c r="H5145" s="19" t="s">
        <v>1545</v>
      </c>
      <c r="I5145" s="19" t="s">
        <v>2745</v>
      </c>
      <c r="O5145" s="19" t="s">
        <v>10772</v>
      </c>
      <c r="P5145" s="20">
        <v>42254</v>
      </c>
      <c r="Q5145" s="19" t="s">
        <v>29</v>
      </c>
      <c r="R5145" s="19">
        <v>6100</v>
      </c>
      <c r="S5145" s="19" t="str">
        <f>IF(COUNTIF($B$2:B5145,B5145)&gt;1,"重複","")</f>
        <v/>
      </c>
      <c r="T5145" s="19" t="s">
        <v>11124</v>
      </c>
    </row>
    <row r="5146" spans="1:20" s="19" customFormat="1" hidden="1">
      <c r="A5146" s="19">
        <v>720150119</v>
      </c>
      <c r="B5146" s="19">
        <v>20153219</v>
      </c>
      <c r="C5146" s="19" t="s">
        <v>224</v>
      </c>
      <c r="D5146" s="19" t="s">
        <v>225</v>
      </c>
      <c r="E5146" s="20">
        <v>42283</v>
      </c>
      <c r="F5146" s="20">
        <v>42460</v>
      </c>
      <c r="G5146" s="19" t="s">
        <v>75</v>
      </c>
      <c r="H5146" s="19" t="s">
        <v>74</v>
      </c>
      <c r="I5146" s="19" t="s">
        <v>226</v>
      </c>
      <c r="O5146" s="19" t="s">
        <v>10819</v>
      </c>
      <c r="P5146" s="20">
        <v>43867</v>
      </c>
      <c r="Q5146" s="19" t="s">
        <v>29</v>
      </c>
      <c r="R5146" s="19">
        <v>5230</v>
      </c>
      <c r="S5146" s="19" t="str">
        <f>IF(COUNTIF($B$2:B5146,B5146)&gt;1,"重複","")</f>
        <v/>
      </c>
      <c r="T5146" s="19" t="s">
        <v>11124</v>
      </c>
    </row>
    <row r="5147" spans="1:20" s="19" customFormat="1" hidden="1">
      <c r="A5147" s="19">
        <v>720150120</v>
      </c>
      <c r="B5147" s="19">
        <v>20153246</v>
      </c>
      <c r="C5147" s="19" t="s">
        <v>2220</v>
      </c>
      <c r="D5147" s="19" t="s">
        <v>2221</v>
      </c>
      <c r="E5147" s="20">
        <v>42283</v>
      </c>
      <c r="F5147" s="20">
        <v>42460</v>
      </c>
      <c r="G5147" s="19" t="s">
        <v>75</v>
      </c>
      <c r="H5147" s="19" t="s">
        <v>119</v>
      </c>
      <c r="I5147" s="19" t="s">
        <v>11057</v>
      </c>
      <c r="O5147" s="19" t="s">
        <v>10792</v>
      </c>
      <c r="P5147" s="20">
        <v>42646</v>
      </c>
      <c r="Q5147" s="19" t="s">
        <v>29</v>
      </c>
      <c r="R5147" s="19">
        <v>4740</v>
      </c>
      <c r="S5147" s="19" t="str">
        <f>IF(COUNTIF($B$2:B5147,B5147)&gt;1,"重複","")</f>
        <v/>
      </c>
      <c r="T5147" s="19" t="s">
        <v>11124</v>
      </c>
    </row>
    <row r="5148" spans="1:20" s="19" customFormat="1" hidden="1">
      <c r="A5148" s="19">
        <v>720150121</v>
      </c>
      <c r="B5148" s="19">
        <v>20153264</v>
      </c>
      <c r="C5148" s="19" t="s">
        <v>227</v>
      </c>
      <c r="D5148" s="19" t="s">
        <v>228</v>
      </c>
      <c r="E5148" s="20">
        <v>42283</v>
      </c>
      <c r="F5148" s="20">
        <v>42460</v>
      </c>
      <c r="G5148" s="19" t="s">
        <v>75</v>
      </c>
      <c r="H5148" s="19" t="s">
        <v>33</v>
      </c>
      <c r="I5148" s="19" t="s">
        <v>229</v>
      </c>
      <c r="O5148" s="19" t="s">
        <v>10770</v>
      </c>
      <c r="P5148" s="20">
        <v>44470</v>
      </c>
      <c r="Q5148" s="19" t="s">
        <v>29</v>
      </c>
      <c r="R5148" s="19">
        <v>6230</v>
      </c>
      <c r="S5148" s="19" t="str">
        <f>IF(COUNTIF($B$2:B5148,B5148)&gt;1,"重複","")</f>
        <v/>
      </c>
      <c r="T5148" s="19" t="s">
        <v>11124</v>
      </c>
    </row>
    <row r="5149" spans="1:20" s="19" customFormat="1" hidden="1">
      <c r="A5149" s="19">
        <v>720150122</v>
      </c>
      <c r="B5149" s="19">
        <v>20153273</v>
      </c>
      <c r="C5149" s="19" t="s">
        <v>2624</v>
      </c>
      <c r="D5149" s="19" t="s">
        <v>2625</v>
      </c>
      <c r="E5149" s="20">
        <v>42309</v>
      </c>
      <c r="F5149" s="20">
        <v>42460</v>
      </c>
      <c r="G5149" s="19" t="s">
        <v>75</v>
      </c>
      <c r="H5149" s="19" t="s">
        <v>33</v>
      </c>
      <c r="I5149" s="19" t="s">
        <v>2626</v>
      </c>
      <c r="O5149" s="19" t="s">
        <v>10770</v>
      </c>
      <c r="P5149" s="20">
        <v>42309</v>
      </c>
      <c r="Q5149" s="19" t="s">
        <v>29</v>
      </c>
      <c r="R5149" s="19">
        <v>6600</v>
      </c>
      <c r="S5149" s="19" t="str">
        <f>IF(COUNTIF($B$2:B5149,B5149)&gt;1,"重複","")</f>
        <v/>
      </c>
      <c r="T5149" s="19" t="s">
        <v>11124</v>
      </c>
    </row>
    <row r="5150" spans="1:20" s="19" customFormat="1" hidden="1">
      <c r="A5150" s="19">
        <v>720150123</v>
      </c>
      <c r="B5150" s="19">
        <v>20153282</v>
      </c>
      <c r="C5150" s="19" t="s">
        <v>230</v>
      </c>
      <c r="D5150" s="19" t="s">
        <v>231</v>
      </c>
      <c r="E5150" s="20">
        <v>42283</v>
      </c>
      <c r="F5150" s="20">
        <v>42460</v>
      </c>
      <c r="G5150" s="19" t="s">
        <v>75</v>
      </c>
      <c r="H5150" s="19" t="s">
        <v>94</v>
      </c>
      <c r="I5150" s="19" t="s">
        <v>232</v>
      </c>
      <c r="J5150" s="19" t="s">
        <v>1171</v>
      </c>
      <c r="K5150" s="19" t="s">
        <v>11141</v>
      </c>
      <c r="L5150" s="19" t="s">
        <v>11142</v>
      </c>
      <c r="O5150" s="19" t="s">
        <v>10768</v>
      </c>
      <c r="P5150" s="20">
        <v>43739</v>
      </c>
      <c r="Q5150" s="19" t="s">
        <v>29</v>
      </c>
      <c r="R5150" s="19">
        <v>5230</v>
      </c>
      <c r="S5150" s="19" t="str">
        <f>IF(COUNTIF($B$2:B5150,B5150)&gt;1,"重複","")</f>
        <v/>
      </c>
      <c r="T5150" s="19" t="s">
        <v>11124</v>
      </c>
    </row>
    <row r="5151" spans="1:20" s="19" customFormat="1" hidden="1">
      <c r="A5151" s="19">
        <v>720150124</v>
      </c>
      <c r="B5151" s="19">
        <v>20153307</v>
      </c>
      <c r="C5151" s="19" t="s">
        <v>2612</v>
      </c>
      <c r="D5151" s="19" t="s">
        <v>2613</v>
      </c>
      <c r="E5151" s="20">
        <v>42331</v>
      </c>
      <c r="F5151" s="20">
        <v>42460</v>
      </c>
      <c r="G5151" s="19" t="s">
        <v>75</v>
      </c>
      <c r="H5151" s="19" t="s">
        <v>33</v>
      </c>
      <c r="I5151" s="19" t="s">
        <v>2614</v>
      </c>
      <c r="O5151" s="19" t="s">
        <v>10770</v>
      </c>
      <c r="P5151" s="20">
        <v>42331</v>
      </c>
      <c r="Q5151" s="19" t="s">
        <v>29</v>
      </c>
      <c r="R5151" s="19">
        <v>5110</v>
      </c>
      <c r="S5151" s="19" t="str">
        <f>IF(COUNTIF($B$2:B5151,B5151)&gt;1,"重複","")</f>
        <v/>
      </c>
      <c r="T5151" s="19" t="s">
        <v>11124</v>
      </c>
    </row>
    <row r="5152" spans="1:20" s="19" customFormat="1" hidden="1">
      <c r="A5152" s="19">
        <v>720150125</v>
      </c>
      <c r="B5152" s="19">
        <v>20153325</v>
      </c>
      <c r="C5152" s="19" t="s">
        <v>2640</v>
      </c>
      <c r="D5152" s="19" t="s">
        <v>2641</v>
      </c>
      <c r="E5152" s="20">
        <v>42291</v>
      </c>
      <c r="F5152" s="20">
        <v>42460</v>
      </c>
      <c r="G5152" s="19" t="s">
        <v>75</v>
      </c>
      <c r="H5152" s="19" t="s">
        <v>33</v>
      </c>
      <c r="I5152" s="19" t="s">
        <v>2642</v>
      </c>
      <c r="O5152" s="19" t="s">
        <v>10770</v>
      </c>
      <c r="P5152" s="20">
        <v>42291</v>
      </c>
      <c r="Q5152" s="19" t="s">
        <v>29</v>
      </c>
      <c r="R5152" s="19">
        <v>6600</v>
      </c>
      <c r="S5152" s="19" t="str">
        <f>IF(COUNTIF($B$2:B5152,B5152)&gt;1,"重複","")</f>
        <v/>
      </c>
      <c r="T5152" s="19" t="s">
        <v>11124</v>
      </c>
    </row>
    <row r="5153" spans="1:20" s="19" customFormat="1" hidden="1">
      <c r="A5153" s="19">
        <v>720150126</v>
      </c>
      <c r="B5153" s="19">
        <v>20153334</v>
      </c>
      <c r="C5153" s="19" t="s">
        <v>14264</v>
      </c>
      <c r="D5153" s="19" t="s">
        <v>14265</v>
      </c>
      <c r="E5153" s="20">
        <v>42248</v>
      </c>
      <c r="F5153" s="20">
        <v>42460</v>
      </c>
      <c r="G5153" s="19" t="s">
        <v>12416</v>
      </c>
      <c r="H5153" s="19" t="s">
        <v>43</v>
      </c>
      <c r="I5153" s="19" t="s">
        <v>717</v>
      </c>
      <c r="O5153" s="19" t="s">
        <v>10771</v>
      </c>
      <c r="P5153" s="20"/>
      <c r="R5153" s="19">
        <v>0</v>
      </c>
      <c r="S5153" s="19" t="str">
        <f>IF(COUNTIF($B$2:B5153,B5153)&gt;1,"重複","")</f>
        <v/>
      </c>
      <c r="T5153" s="19" t="s">
        <v>12418</v>
      </c>
    </row>
    <row r="5154" spans="1:20" s="19" customFormat="1" hidden="1">
      <c r="A5154" s="19">
        <v>720150127</v>
      </c>
      <c r="B5154" s="19">
        <v>20183831</v>
      </c>
      <c r="C5154" s="19" t="s">
        <v>1297</v>
      </c>
      <c r="D5154" s="19" t="s">
        <v>1298</v>
      </c>
      <c r="E5154" s="20">
        <v>44663</v>
      </c>
      <c r="F5154" s="20">
        <v>45016</v>
      </c>
      <c r="G5154" s="19" t="s">
        <v>75</v>
      </c>
      <c r="H5154" s="19" t="s">
        <v>74</v>
      </c>
      <c r="I5154" s="19" t="s">
        <v>11412</v>
      </c>
      <c r="O5154" s="19" t="s">
        <v>10819</v>
      </c>
      <c r="P5154" s="21">
        <v>44105</v>
      </c>
      <c r="Q5154" s="19" t="s">
        <v>29</v>
      </c>
      <c r="R5154" s="19">
        <v>6230</v>
      </c>
      <c r="S5154" s="19" t="str">
        <f>IF(COUNTIF($B$2:B5154,B5154)&gt;1,"重複","")</f>
        <v/>
      </c>
      <c r="T5154" s="19" t="s">
        <v>11124</v>
      </c>
    </row>
    <row r="5155" spans="1:20" s="19" customFormat="1" hidden="1">
      <c r="A5155" s="19">
        <v>720150127</v>
      </c>
      <c r="B5155" s="19">
        <v>20153352</v>
      </c>
      <c r="C5155" s="19" t="s">
        <v>1297</v>
      </c>
      <c r="D5155" s="19" t="s">
        <v>1298</v>
      </c>
      <c r="E5155" s="20">
        <v>44663</v>
      </c>
      <c r="F5155" s="20">
        <v>45016</v>
      </c>
      <c r="G5155" s="19" t="s">
        <v>75</v>
      </c>
      <c r="H5155" s="19" t="s">
        <v>10781</v>
      </c>
      <c r="I5155" s="19" t="s">
        <v>1197</v>
      </c>
      <c r="J5155" s="19" t="s">
        <v>1140</v>
      </c>
      <c r="O5155" s="19" t="s">
        <v>10782</v>
      </c>
      <c r="P5155" s="21">
        <v>44105</v>
      </c>
      <c r="Q5155" s="19" t="s">
        <v>29</v>
      </c>
      <c r="R5155" s="19">
        <v>6230</v>
      </c>
      <c r="S5155" s="19" t="str">
        <f>IF(COUNTIF($B$2:B5155,B5155)&gt;1,"重複","")</f>
        <v/>
      </c>
      <c r="T5155" s="19" t="s">
        <v>11124</v>
      </c>
    </row>
    <row r="5156" spans="1:20" s="19" customFormat="1" hidden="1">
      <c r="A5156" s="19">
        <v>720150128</v>
      </c>
      <c r="B5156" s="19">
        <v>20153380</v>
      </c>
      <c r="C5156" s="19" t="s">
        <v>2707</v>
      </c>
      <c r="D5156" s="19" t="s">
        <v>2708</v>
      </c>
      <c r="E5156" s="20">
        <v>42283</v>
      </c>
      <c r="F5156" s="20">
        <v>42460</v>
      </c>
      <c r="G5156" s="19" t="s">
        <v>75</v>
      </c>
      <c r="H5156" s="19" t="s">
        <v>2660</v>
      </c>
      <c r="I5156" s="19" t="s">
        <v>2118</v>
      </c>
      <c r="O5156" s="19" t="s">
        <v>10769</v>
      </c>
      <c r="P5156" s="20">
        <v>42283</v>
      </c>
      <c r="Q5156" s="19" t="s">
        <v>29</v>
      </c>
      <c r="R5156" s="19">
        <v>6230</v>
      </c>
      <c r="S5156" s="19" t="str">
        <f>IF(COUNTIF($B$2:B5156,B5156)&gt;1,"重複","")</f>
        <v/>
      </c>
      <c r="T5156" s="19" t="s">
        <v>11124</v>
      </c>
    </row>
    <row r="5157" spans="1:20" s="19" customFormat="1" hidden="1">
      <c r="A5157" s="19">
        <v>720150129</v>
      </c>
      <c r="B5157" s="19">
        <v>20153399</v>
      </c>
      <c r="C5157" s="19" t="s">
        <v>2709</v>
      </c>
      <c r="D5157" s="19" t="s">
        <v>2710</v>
      </c>
      <c r="E5157" s="20">
        <v>42283</v>
      </c>
      <c r="F5157" s="20">
        <v>42460</v>
      </c>
      <c r="G5157" s="19" t="s">
        <v>75</v>
      </c>
      <c r="H5157" s="19" t="s">
        <v>2660</v>
      </c>
      <c r="I5157" s="19" t="s">
        <v>2118</v>
      </c>
      <c r="O5157" s="19" t="s">
        <v>10769</v>
      </c>
      <c r="P5157" s="20">
        <v>42283</v>
      </c>
      <c r="Q5157" s="19" t="s">
        <v>29</v>
      </c>
      <c r="R5157" s="19">
        <v>5230</v>
      </c>
      <c r="S5157" s="19" t="str">
        <f>IF(COUNTIF($B$2:B5157,B5157)&gt;1,"重複","")</f>
        <v/>
      </c>
      <c r="T5157" s="19" t="s">
        <v>11124</v>
      </c>
    </row>
    <row r="5158" spans="1:20" s="19" customFormat="1" hidden="1">
      <c r="A5158" s="19">
        <v>720150130</v>
      </c>
      <c r="B5158" s="19">
        <v>20153450</v>
      </c>
      <c r="C5158" s="19" t="s">
        <v>14266</v>
      </c>
      <c r="D5158" s="19" t="s">
        <v>14267</v>
      </c>
      <c r="E5158" s="20">
        <v>42283</v>
      </c>
      <c r="F5158" s="20">
        <v>42460</v>
      </c>
      <c r="G5158" s="19" t="s">
        <v>12416</v>
      </c>
      <c r="H5158" s="19" t="s">
        <v>2660</v>
      </c>
      <c r="I5158" s="19" t="s">
        <v>2118</v>
      </c>
      <c r="O5158" s="19" t="s">
        <v>10769</v>
      </c>
      <c r="P5158" s="20"/>
      <c r="R5158" s="19">
        <v>0</v>
      </c>
      <c r="S5158" s="19" t="str">
        <f>IF(COUNTIF($B$2:B5158,B5158)&gt;1,"重複","")</f>
        <v/>
      </c>
      <c r="T5158" s="19" t="s">
        <v>12418</v>
      </c>
    </row>
    <row r="5159" spans="1:20" s="19" customFormat="1" hidden="1">
      <c r="A5159" s="19">
        <v>720150131</v>
      </c>
      <c r="B5159" s="19">
        <v>20153469</v>
      </c>
      <c r="C5159" s="19" t="s">
        <v>2711</v>
      </c>
      <c r="D5159" s="19" t="s">
        <v>2712</v>
      </c>
      <c r="E5159" s="20">
        <v>42283</v>
      </c>
      <c r="F5159" s="20">
        <v>42460</v>
      </c>
      <c r="G5159" s="19" t="s">
        <v>75</v>
      </c>
      <c r="H5159" s="19" t="s">
        <v>2660</v>
      </c>
      <c r="I5159" s="19" t="s">
        <v>2118</v>
      </c>
      <c r="O5159" s="19" t="s">
        <v>10769</v>
      </c>
      <c r="P5159" s="20">
        <v>42283</v>
      </c>
      <c r="Q5159" s="19" t="s">
        <v>29</v>
      </c>
      <c r="R5159" s="19">
        <v>5230</v>
      </c>
      <c r="S5159" s="19" t="str">
        <f>IF(COUNTIF($B$2:B5159,B5159)&gt;1,"重複","")</f>
        <v/>
      </c>
      <c r="T5159" s="19" t="s">
        <v>11124</v>
      </c>
    </row>
    <row r="5160" spans="1:20" s="19" customFormat="1" hidden="1">
      <c r="A5160" s="19">
        <v>720150132</v>
      </c>
      <c r="B5160" s="19">
        <v>20153478</v>
      </c>
      <c r="C5160" s="19" t="s">
        <v>2713</v>
      </c>
      <c r="D5160" s="19" t="s">
        <v>2714</v>
      </c>
      <c r="E5160" s="20">
        <v>42283</v>
      </c>
      <c r="F5160" s="20">
        <v>42460</v>
      </c>
      <c r="G5160" s="19" t="s">
        <v>75</v>
      </c>
      <c r="H5160" s="19" t="s">
        <v>2660</v>
      </c>
      <c r="I5160" s="19" t="s">
        <v>2118</v>
      </c>
      <c r="O5160" s="19" t="s">
        <v>10769</v>
      </c>
      <c r="P5160" s="20">
        <v>42283</v>
      </c>
      <c r="Q5160" s="19" t="s">
        <v>29</v>
      </c>
      <c r="R5160" s="19">
        <v>6230</v>
      </c>
      <c r="S5160" s="19" t="str">
        <f>IF(COUNTIF($B$2:B5160,B5160)&gt;1,"重複","")</f>
        <v/>
      </c>
      <c r="T5160" s="19" t="s">
        <v>11124</v>
      </c>
    </row>
    <row r="5161" spans="1:20" s="19" customFormat="1" hidden="1">
      <c r="A5161" s="19">
        <v>720150133</v>
      </c>
      <c r="B5161" s="19">
        <v>20153487</v>
      </c>
      <c r="C5161" s="19" t="s">
        <v>2715</v>
      </c>
      <c r="D5161" s="19" t="s">
        <v>2716</v>
      </c>
      <c r="E5161" s="20">
        <v>42283</v>
      </c>
      <c r="F5161" s="20">
        <v>42460</v>
      </c>
      <c r="G5161" s="19" t="s">
        <v>75</v>
      </c>
      <c r="H5161" s="19" t="s">
        <v>2660</v>
      </c>
      <c r="I5161" s="19" t="s">
        <v>980</v>
      </c>
      <c r="O5161" s="19" t="s">
        <v>10769</v>
      </c>
      <c r="P5161" s="20">
        <v>42283</v>
      </c>
      <c r="Q5161" s="19" t="s">
        <v>29</v>
      </c>
      <c r="R5161" s="19">
        <v>5230</v>
      </c>
      <c r="S5161" s="19" t="str">
        <f>IF(COUNTIF($B$2:B5161,B5161)&gt;1,"重複","")</f>
        <v/>
      </c>
      <c r="T5161" s="19" t="s">
        <v>11124</v>
      </c>
    </row>
    <row r="5162" spans="1:20" s="19" customFormat="1" hidden="1">
      <c r="A5162" s="19">
        <v>720150134</v>
      </c>
      <c r="B5162" s="19">
        <v>20153511</v>
      </c>
      <c r="C5162" s="19" t="s">
        <v>14268</v>
      </c>
      <c r="D5162" s="19" t="s">
        <v>14269</v>
      </c>
      <c r="E5162" s="20">
        <v>42248</v>
      </c>
      <c r="F5162" s="20">
        <v>42460</v>
      </c>
      <c r="G5162" s="19" t="s">
        <v>12416</v>
      </c>
      <c r="H5162" s="19" t="s">
        <v>43</v>
      </c>
      <c r="I5162" s="19" t="s">
        <v>46</v>
      </c>
      <c r="O5162" s="19" t="s">
        <v>10771</v>
      </c>
      <c r="P5162" s="20"/>
      <c r="R5162" s="19">
        <v>0</v>
      </c>
      <c r="S5162" s="19" t="str">
        <f>IF(COUNTIF($B$2:B5162,B5162)&gt;1,"重複","")</f>
        <v/>
      </c>
      <c r="T5162" s="19" t="s">
        <v>12418</v>
      </c>
    </row>
    <row r="5163" spans="1:20" s="19" customFormat="1" hidden="1">
      <c r="A5163" s="19">
        <v>720150135</v>
      </c>
      <c r="B5163" s="19">
        <v>20153520</v>
      </c>
      <c r="C5163" s="19" t="s">
        <v>233</v>
      </c>
      <c r="D5163" s="19" t="s">
        <v>234</v>
      </c>
      <c r="E5163" s="20">
        <v>42283</v>
      </c>
      <c r="F5163" s="20">
        <v>42460</v>
      </c>
      <c r="G5163" s="19" t="s">
        <v>75</v>
      </c>
      <c r="H5163" s="19" t="s">
        <v>94</v>
      </c>
      <c r="I5163" s="19" t="s">
        <v>235</v>
      </c>
      <c r="O5163" s="19" t="s">
        <v>10768</v>
      </c>
      <c r="P5163" s="20">
        <v>44501</v>
      </c>
      <c r="Q5163" s="19" t="s">
        <v>29</v>
      </c>
      <c r="R5163" s="19">
        <v>6230</v>
      </c>
      <c r="S5163" s="19" t="str">
        <f>IF(COUNTIF($B$2:B5163,B5163)&gt;1,"重複","")</f>
        <v/>
      </c>
      <c r="T5163" s="19" t="s">
        <v>11124</v>
      </c>
    </row>
    <row r="5164" spans="1:20" s="19" customFormat="1" hidden="1">
      <c r="A5164" s="19">
        <v>720150136</v>
      </c>
      <c r="B5164" s="19">
        <v>20153557</v>
      </c>
      <c r="C5164" s="19" t="s">
        <v>1882</v>
      </c>
      <c r="D5164" s="19" t="s">
        <v>1883</v>
      </c>
      <c r="E5164" s="20">
        <v>42262</v>
      </c>
      <c r="F5164" s="20">
        <v>42460</v>
      </c>
      <c r="G5164" s="19" t="s">
        <v>75</v>
      </c>
      <c r="H5164" s="19" t="s">
        <v>609</v>
      </c>
      <c r="I5164" s="19" t="s">
        <v>577</v>
      </c>
      <c r="O5164" s="19" t="s">
        <v>10777</v>
      </c>
      <c r="P5164" s="20">
        <v>42262</v>
      </c>
      <c r="Q5164" s="19" t="s">
        <v>29</v>
      </c>
      <c r="R5164" s="19">
        <v>5730</v>
      </c>
      <c r="S5164" s="19" t="str">
        <f>IF(COUNTIF($B$2:B5164,B5164)&gt;1,"重複","")</f>
        <v/>
      </c>
      <c r="T5164" s="19" t="s">
        <v>11124</v>
      </c>
    </row>
    <row r="5165" spans="1:20" s="19" customFormat="1" hidden="1">
      <c r="A5165" s="19">
        <v>720150137</v>
      </c>
      <c r="B5165" s="19">
        <v>20153566</v>
      </c>
      <c r="C5165" s="19" t="s">
        <v>610</v>
      </c>
      <c r="D5165" s="19" t="s">
        <v>611</v>
      </c>
      <c r="E5165" s="20">
        <v>42262</v>
      </c>
      <c r="F5165" s="20">
        <v>42460</v>
      </c>
      <c r="G5165" s="19" t="s">
        <v>75</v>
      </c>
      <c r="H5165" s="19" t="s">
        <v>609</v>
      </c>
      <c r="I5165" s="19" t="s">
        <v>577</v>
      </c>
      <c r="O5165" s="19" t="s">
        <v>10777</v>
      </c>
      <c r="P5165" s="20">
        <v>42262</v>
      </c>
      <c r="Q5165" s="19" t="s">
        <v>29</v>
      </c>
      <c r="R5165" s="19">
        <v>5230</v>
      </c>
      <c r="S5165" s="19" t="str">
        <f>IF(COUNTIF($B$2:B5165,B5165)&gt;1,"重複","")</f>
        <v/>
      </c>
      <c r="T5165" s="19" t="s">
        <v>11124</v>
      </c>
    </row>
    <row r="5166" spans="1:20" s="19" customFormat="1" hidden="1">
      <c r="A5166" s="19">
        <v>720150138</v>
      </c>
      <c r="B5166" s="19">
        <v>20153575</v>
      </c>
      <c r="C5166" s="19" t="s">
        <v>612</v>
      </c>
      <c r="D5166" s="19" t="s">
        <v>613</v>
      </c>
      <c r="E5166" s="20">
        <v>42262</v>
      </c>
      <c r="F5166" s="20">
        <v>42460</v>
      </c>
      <c r="G5166" s="19" t="s">
        <v>75</v>
      </c>
      <c r="H5166" s="19" t="s">
        <v>609</v>
      </c>
      <c r="I5166" s="19" t="s">
        <v>577</v>
      </c>
      <c r="O5166" s="19" t="s">
        <v>10777</v>
      </c>
      <c r="P5166" s="20">
        <v>42262</v>
      </c>
      <c r="Q5166" s="19" t="s">
        <v>29</v>
      </c>
      <c r="R5166" s="19">
        <v>5730</v>
      </c>
      <c r="S5166" s="19" t="str">
        <f>IF(COUNTIF($B$2:B5166,B5166)&gt;1,"重複","")</f>
        <v/>
      </c>
      <c r="T5166" s="19" t="s">
        <v>11124</v>
      </c>
    </row>
    <row r="5167" spans="1:20" s="19" customFormat="1" hidden="1">
      <c r="A5167" s="19">
        <v>720150139</v>
      </c>
      <c r="B5167" s="19">
        <v>20153584</v>
      </c>
      <c r="C5167" s="19" t="s">
        <v>614</v>
      </c>
      <c r="D5167" s="19" t="s">
        <v>615</v>
      </c>
      <c r="E5167" s="20">
        <v>42262</v>
      </c>
      <c r="F5167" s="20">
        <v>42460</v>
      </c>
      <c r="G5167" s="19" t="s">
        <v>75</v>
      </c>
      <c r="H5167" s="19" t="s">
        <v>609</v>
      </c>
      <c r="I5167" s="19" t="s">
        <v>577</v>
      </c>
      <c r="O5167" s="19" t="s">
        <v>10777</v>
      </c>
      <c r="P5167" s="20">
        <v>42262</v>
      </c>
      <c r="Q5167" s="19" t="s">
        <v>29</v>
      </c>
      <c r="R5167" s="19">
        <v>4740</v>
      </c>
      <c r="S5167" s="19" t="str">
        <f>IF(COUNTIF($B$2:B5167,B5167)&gt;1,"重複","")</f>
        <v/>
      </c>
      <c r="T5167" s="19" t="s">
        <v>11124</v>
      </c>
    </row>
    <row r="5168" spans="1:20" s="19" customFormat="1" hidden="1">
      <c r="A5168" s="19">
        <v>720150140</v>
      </c>
      <c r="B5168" s="19">
        <v>20153593</v>
      </c>
      <c r="C5168" s="19" t="s">
        <v>14270</v>
      </c>
      <c r="D5168" s="19" t="s">
        <v>14271</v>
      </c>
      <c r="E5168" s="20">
        <v>42283</v>
      </c>
      <c r="F5168" s="20">
        <v>42460</v>
      </c>
      <c r="G5168" s="19" t="s">
        <v>12416</v>
      </c>
      <c r="H5168" s="19" t="s">
        <v>2660</v>
      </c>
      <c r="I5168" s="19" t="s">
        <v>2118</v>
      </c>
      <c r="O5168" s="19" t="s">
        <v>10769</v>
      </c>
      <c r="P5168" s="20"/>
      <c r="R5168" s="19">
        <v>0</v>
      </c>
      <c r="S5168" s="19" t="str">
        <f>IF(COUNTIF($B$2:B5168,B5168)&gt;1,"重複","")</f>
        <v/>
      </c>
      <c r="T5168" s="19" t="s">
        <v>12418</v>
      </c>
    </row>
    <row r="5169" spans="1:20" s="19" customFormat="1" hidden="1">
      <c r="A5169" s="19">
        <v>720150141</v>
      </c>
      <c r="B5169" s="19">
        <v>20153618</v>
      </c>
      <c r="C5169" s="19" t="s">
        <v>14272</v>
      </c>
      <c r="D5169" s="19" t="s">
        <v>14273</v>
      </c>
      <c r="E5169" s="20">
        <v>42284</v>
      </c>
      <c r="F5169" s="20">
        <v>42460</v>
      </c>
      <c r="G5169" s="19" t="s">
        <v>12416</v>
      </c>
      <c r="H5169" s="19" t="s">
        <v>28</v>
      </c>
      <c r="I5169" s="19" t="s">
        <v>13686</v>
      </c>
      <c r="O5169" s="19" t="s">
        <v>10787</v>
      </c>
      <c r="P5169" s="20"/>
      <c r="R5169" s="19">
        <v>0</v>
      </c>
      <c r="S5169" s="19" t="str">
        <f>IF(COUNTIF($B$2:B5169,B5169)&gt;1,"重複","")</f>
        <v/>
      </c>
      <c r="T5169" s="19" t="s">
        <v>12418</v>
      </c>
    </row>
    <row r="5170" spans="1:20" s="19" customFormat="1" hidden="1">
      <c r="A5170" s="19">
        <v>720150142</v>
      </c>
      <c r="B5170" s="19">
        <v>20153627</v>
      </c>
      <c r="C5170" s="19" t="s">
        <v>14274</v>
      </c>
      <c r="D5170" s="19" t="s">
        <v>14275</v>
      </c>
      <c r="E5170" s="20">
        <v>42284</v>
      </c>
      <c r="F5170" s="20">
        <v>42460</v>
      </c>
      <c r="G5170" s="19" t="s">
        <v>12416</v>
      </c>
      <c r="H5170" s="19" t="s">
        <v>28</v>
      </c>
      <c r="I5170" s="19" t="s">
        <v>13686</v>
      </c>
      <c r="O5170" s="19" t="s">
        <v>10787</v>
      </c>
      <c r="P5170" s="20"/>
      <c r="R5170" s="19">
        <v>0</v>
      </c>
      <c r="S5170" s="19" t="str">
        <f>IF(COUNTIF($B$2:B5170,B5170)&gt;1,"重複","")</f>
        <v/>
      </c>
      <c r="T5170" s="19" t="s">
        <v>12418</v>
      </c>
    </row>
    <row r="5171" spans="1:20" s="19" customFormat="1" hidden="1">
      <c r="A5171" s="19">
        <v>720150143</v>
      </c>
      <c r="B5171" s="19">
        <v>20153636</v>
      </c>
      <c r="C5171" s="19" t="s">
        <v>14276</v>
      </c>
      <c r="D5171" s="19" t="s">
        <v>2648</v>
      </c>
      <c r="E5171" s="20">
        <v>42284</v>
      </c>
      <c r="F5171" s="20">
        <v>42460</v>
      </c>
      <c r="G5171" s="19" t="s">
        <v>12416</v>
      </c>
      <c r="H5171" s="19" t="s">
        <v>28</v>
      </c>
      <c r="I5171" s="19" t="s">
        <v>13686</v>
      </c>
      <c r="O5171" s="19" t="s">
        <v>10787</v>
      </c>
      <c r="P5171" s="20"/>
      <c r="R5171" s="19">
        <v>0</v>
      </c>
      <c r="S5171" s="19" t="str">
        <f>IF(COUNTIF($B$2:B5171,B5171)&gt;1,"重複","")</f>
        <v/>
      </c>
      <c r="T5171" s="19" t="s">
        <v>12418</v>
      </c>
    </row>
    <row r="5172" spans="1:20" s="19" customFormat="1" hidden="1">
      <c r="A5172" s="19">
        <v>720150144</v>
      </c>
      <c r="B5172" s="19">
        <v>20153645</v>
      </c>
      <c r="C5172" s="19" t="s">
        <v>14277</v>
      </c>
      <c r="D5172" s="19" t="s">
        <v>14278</v>
      </c>
      <c r="E5172" s="20">
        <v>42284</v>
      </c>
      <c r="F5172" s="20">
        <v>42460</v>
      </c>
      <c r="G5172" s="19" t="s">
        <v>12416</v>
      </c>
      <c r="H5172" s="19" t="s">
        <v>28</v>
      </c>
      <c r="I5172" s="19" t="s">
        <v>13686</v>
      </c>
      <c r="O5172" s="19" t="s">
        <v>10787</v>
      </c>
      <c r="P5172" s="20"/>
      <c r="R5172" s="19">
        <v>0</v>
      </c>
      <c r="S5172" s="19" t="str">
        <f>IF(COUNTIF($B$2:B5172,B5172)&gt;1,"重複","")</f>
        <v/>
      </c>
      <c r="T5172" s="19" t="s">
        <v>12418</v>
      </c>
    </row>
    <row r="5173" spans="1:20" s="19" customFormat="1" hidden="1">
      <c r="A5173" s="19">
        <v>720150145</v>
      </c>
      <c r="B5173" s="19">
        <v>20153654</v>
      </c>
      <c r="C5173" s="19" t="s">
        <v>14279</v>
      </c>
      <c r="D5173" s="19" t="s">
        <v>14280</v>
      </c>
      <c r="E5173" s="20">
        <v>42284</v>
      </c>
      <c r="F5173" s="20">
        <v>42460</v>
      </c>
      <c r="G5173" s="19" t="s">
        <v>12416</v>
      </c>
      <c r="H5173" s="19" t="s">
        <v>28</v>
      </c>
      <c r="I5173" s="19" t="s">
        <v>13686</v>
      </c>
      <c r="O5173" s="19" t="s">
        <v>10787</v>
      </c>
      <c r="P5173" s="20"/>
      <c r="R5173" s="19">
        <v>0</v>
      </c>
      <c r="S5173" s="19" t="str">
        <f>IF(COUNTIF($B$2:B5173,B5173)&gt;1,"重複","")</f>
        <v/>
      </c>
      <c r="T5173" s="19" t="s">
        <v>12418</v>
      </c>
    </row>
    <row r="5174" spans="1:20" s="19" customFormat="1" hidden="1">
      <c r="A5174" s="19">
        <v>720150146</v>
      </c>
      <c r="B5174" s="19">
        <v>20153663</v>
      </c>
      <c r="C5174" s="19" t="s">
        <v>14281</v>
      </c>
      <c r="D5174" s="19" t="s">
        <v>2649</v>
      </c>
      <c r="E5174" s="20">
        <v>42284</v>
      </c>
      <c r="F5174" s="20">
        <v>42460</v>
      </c>
      <c r="G5174" s="19" t="s">
        <v>12416</v>
      </c>
      <c r="H5174" s="19" t="s">
        <v>28</v>
      </c>
      <c r="I5174" s="19" t="s">
        <v>13686</v>
      </c>
      <c r="O5174" s="19" t="s">
        <v>10787</v>
      </c>
      <c r="P5174" s="20"/>
      <c r="R5174" s="19">
        <v>0</v>
      </c>
      <c r="S5174" s="19" t="str">
        <f>IF(COUNTIF($B$2:B5174,B5174)&gt;1,"重複","")</f>
        <v/>
      </c>
      <c r="T5174" s="19" t="s">
        <v>12418</v>
      </c>
    </row>
    <row r="5175" spans="1:20" s="19" customFormat="1" hidden="1">
      <c r="A5175" s="19">
        <v>720150147</v>
      </c>
      <c r="B5175" s="19">
        <v>20153672</v>
      </c>
      <c r="C5175" s="19" t="s">
        <v>14282</v>
      </c>
      <c r="D5175" s="19" t="s">
        <v>14283</v>
      </c>
      <c r="E5175" s="20">
        <v>42284</v>
      </c>
      <c r="F5175" s="20">
        <v>42460</v>
      </c>
      <c r="G5175" s="19" t="s">
        <v>12416</v>
      </c>
      <c r="H5175" s="19" t="s">
        <v>28</v>
      </c>
      <c r="I5175" s="19" t="s">
        <v>13686</v>
      </c>
      <c r="O5175" s="19" t="s">
        <v>10787</v>
      </c>
      <c r="P5175" s="20"/>
      <c r="R5175" s="19">
        <v>0</v>
      </c>
      <c r="S5175" s="19" t="str">
        <f>IF(COUNTIF($B$2:B5175,B5175)&gt;1,"重複","")</f>
        <v/>
      </c>
      <c r="T5175" s="19" t="s">
        <v>12418</v>
      </c>
    </row>
    <row r="5176" spans="1:20" s="19" customFormat="1" hidden="1">
      <c r="A5176" s="19">
        <v>720150148</v>
      </c>
      <c r="B5176" s="19">
        <v>20153691</v>
      </c>
      <c r="C5176" s="19" t="s">
        <v>728</v>
      </c>
      <c r="D5176" s="19" t="s">
        <v>729</v>
      </c>
      <c r="E5176" s="20">
        <v>44652</v>
      </c>
      <c r="F5176" s="20">
        <v>45016</v>
      </c>
      <c r="G5176" s="19" t="s">
        <v>75</v>
      </c>
      <c r="H5176" s="19" t="s">
        <v>43</v>
      </c>
      <c r="I5176" s="19" t="s">
        <v>653</v>
      </c>
      <c r="O5176" s="19" t="s">
        <v>10771</v>
      </c>
      <c r="P5176" s="21">
        <v>43586</v>
      </c>
      <c r="Q5176" s="19" t="s">
        <v>29</v>
      </c>
      <c r="R5176" s="19">
        <v>6230</v>
      </c>
      <c r="S5176" s="19" t="str">
        <f>IF(COUNTIF($B$2:B5176,B5176)&gt;1,"重複","")</f>
        <v/>
      </c>
      <c r="T5176" s="19" t="s">
        <v>11124</v>
      </c>
    </row>
    <row r="5177" spans="1:20" s="19" customFormat="1" hidden="1">
      <c r="A5177" s="19">
        <v>720150148</v>
      </c>
      <c r="B5177" s="19">
        <v>20185169</v>
      </c>
      <c r="C5177" s="19" t="s">
        <v>728</v>
      </c>
      <c r="D5177" s="19" t="s">
        <v>729</v>
      </c>
      <c r="E5177" s="20">
        <v>43221</v>
      </c>
      <c r="F5177" s="20">
        <v>43555</v>
      </c>
      <c r="G5177" s="19" t="s">
        <v>12416</v>
      </c>
      <c r="H5177" s="19" t="s">
        <v>43</v>
      </c>
      <c r="I5177" s="19" t="s">
        <v>653</v>
      </c>
      <c r="O5177" s="19" t="s">
        <v>10771</v>
      </c>
      <c r="P5177" s="20">
        <v>43132</v>
      </c>
      <c r="Q5177" s="19" t="s">
        <v>29</v>
      </c>
      <c r="R5177" s="19">
        <v>0</v>
      </c>
      <c r="S5177" s="19" t="str">
        <f>IF(COUNTIF($B$2:B5177,B5177)&gt;1,"重複","")</f>
        <v/>
      </c>
      <c r="T5177" s="19" t="s">
        <v>12418</v>
      </c>
    </row>
    <row r="5178" spans="1:20" s="19" customFormat="1" hidden="1">
      <c r="A5178" s="19">
        <v>720150150</v>
      </c>
      <c r="B5178" s="19">
        <v>20153706</v>
      </c>
      <c r="C5178" s="19" t="s">
        <v>236</v>
      </c>
      <c r="D5178" s="19" t="s">
        <v>237</v>
      </c>
      <c r="E5178" s="20">
        <v>42278</v>
      </c>
      <c r="F5178" s="20">
        <v>42460</v>
      </c>
      <c r="G5178" s="19" t="s">
        <v>75</v>
      </c>
      <c r="H5178" s="19" t="s">
        <v>43</v>
      </c>
      <c r="I5178" s="19" t="s">
        <v>11105</v>
      </c>
      <c r="O5178" s="19" t="s">
        <v>10771</v>
      </c>
      <c r="P5178" s="20">
        <v>43374</v>
      </c>
      <c r="Q5178" s="19" t="s">
        <v>29</v>
      </c>
      <c r="R5178" s="19">
        <v>0</v>
      </c>
      <c r="S5178" s="19" t="str">
        <f>IF(COUNTIF($B$2:B5178,B5178)&gt;1,"重複","")</f>
        <v/>
      </c>
      <c r="T5178" s="19" t="s">
        <v>11124</v>
      </c>
    </row>
    <row r="5179" spans="1:20" s="19" customFormat="1" hidden="1">
      <c r="A5179" s="19">
        <v>720150151</v>
      </c>
      <c r="B5179" s="19">
        <v>20153733</v>
      </c>
      <c r="C5179" s="19" t="s">
        <v>2617</v>
      </c>
      <c r="D5179" s="19" t="s">
        <v>2618</v>
      </c>
      <c r="E5179" s="20">
        <v>42312</v>
      </c>
      <c r="F5179" s="20">
        <v>42460</v>
      </c>
      <c r="G5179" s="19" t="s">
        <v>75</v>
      </c>
      <c r="H5179" s="19" t="s">
        <v>119</v>
      </c>
      <c r="I5179" s="19" t="s">
        <v>2619</v>
      </c>
      <c r="O5179" s="19" t="s">
        <v>10792</v>
      </c>
      <c r="P5179" s="20">
        <v>42312</v>
      </c>
      <c r="Q5179" s="19" t="s">
        <v>29</v>
      </c>
      <c r="R5179" s="19">
        <v>6100</v>
      </c>
      <c r="S5179" s="19" t="str">
        <f>IF(COUNTIF($B$2:B5179,B5179)&gt;1,"重複","")</f>
        <v/>
      </c>
      <c r="T5179" s="19" t="s">
        <v>11124</v>
      </c>
    </row>
    <row r="5180" spans="1:20" s="19" customFormat="1" hidden="1">
      <c r="A5180" s="19">
        <v>720150152</v>
      </c>
      <c r="B5180" s="19">
        <v>20153803</v>
      </c>
      <c r="C5180" s="19" t="s">
        <v>14284</v>
      </c>
      <c r="D5180" s="19" t="s">
        <v>14285</v>
      </c>
      <c r="E5180" s="20">
        <v>42278</v>
      </c>
      <c r="F5180" s="20">
        <v>42460</v>
      </c>
      <c r="G5180" s="19" t="s">
        <v>12416</v>
      </c>
      <c r="H5180" s="19" t="s">
        <v>43</v>
      </c>
      <c r="I5180" s="19" t="s">
        <v>379</v>
      </c>
      <c r="O5180" s="19" t="s">
        <v>10771</v>
      </c>
      <c r="P5180" s="20"/>
      <c r="R5180" s="19">
        <v>0</v>
      </c>
      <c r="S5180" s="19" t="str">
        <f>IF(COUNTIF($B$2:B5180,B5180)&gt;1,"重複","")</f>
        <v/>
      </c>
      <c r="T5180" s="19" t="s">
        <v>12418</v>
      </c>
    </row>
    <row r="5181" spans="1:20" s="19" customFormat="1" hidden="1">
      <c r="A5181" s="19">
        <v>720150153</v>
      </c>
      <c r="B5181" s="19">
        <v>20154144</v>
      </c>
      <c r="C5181" s="19" t="s">
        <v>1974</v>
      </c>
      <c r="D5181" s="19" t="s">
        <v>1975</v>
      </c>
      <c r="E5181" s="20">
        <v>42291</v>
      </c>
      <c r="F5181" s="20">
        <v>42460</v>
      </c>
      <c r="G5181" s="19" t="s">
        <v>75</v>
      </c>
      <c r="H5181" s="19" t="s">
        <v>119</v>
      </c>
      <c r="I5181" s="19" t="s">
        <v>2223</v>
      </c>
      <c r="O5181" s="19" t="s">
        <v>10792</v>
      </c>
      <c r="P5181" s="20">
        <v>42284</v>
      </c>
      <c r="Q5181" s="19" t="s">
        <v>29</v>
      </c>
      <c r="R5181" s="19">
        <v>4740</v>
      </c>
      <c r="S5181" s="19" t="str">
        <f>IF(COUNTIF($B$2:B5181,B5181)&gt;1,"重複","")</f>
        <v/>
      </c>
      <c r="T5181" s="19" t="s">
        <v>11124</v>
      </c>
    </row>
    <row r="5182" spans="1:20" s="19" customFormat="1" hidden="1">
      <c r="A5182" s="19">
        <v>720150153</v>
      </c>
      <c r="B5182" s="19">
        <v>20153910</v>
      </c>
      <c r="C5182" s="19" t="s">
        <v>1974</v>
      </c>
      <c r="D5182" s="19" t="s">
        <v>1975</v>
      </c>
      <c r="E5182" s="20">
        <v>42284</v>
      </c>
      <c r="F5182" s="20">
        <v>42460</v>
      </c>
      <c r="G5182" s="19" t="s">
        <v>75</v>
      </c>
      <c r="H5182" s="19" t="s">
        <v>10781</v>
      </c>
      <c r="I5182" s="19" t="s">
        <v>10596</v>
      </c>
      <c r="O5182" s="19" t="s">
        <v>10782</v>
      </c>
      <c r="P5182" s="20">
        <v>42284</v>
      </c>
      <c r="Q5182" s="19" t="s">
        <v>29</v>
      </c>
      <c r="R5182" s="19">
        <v>4740</v>
      </c>
      <c r="S5182" s="19" t="str">
        <f>IF(COUNTIF($B$2:B5182,B5182)&gt;1,"重複","")</f>
        <v/>
      </c>
      <c r="T5182" s="19" t="s">
        <v>11124</v>
      </c>
    </row>
    <row r="5183" spans="1:20" s="19" customFormat="1" hidden="1">
      <c r="A5183" s="19">
        <v>720150154</v>
      </c>
      <c r="B5183" s="19">
        <v>20153947</v>
      </c>
      <c r="C5183" s="19" t="s">
        <v>2719</v>
      </c>
      <c r="D5183" s="19" t="s">
        <v>2720</v>
      </c>
      <c r="E5183" s="20">
        <v>42283</v>
      </c>
      <c r="F5183" s="20">
        <v>42460</v>
      </c>
      <c r="G5183" s="19" t="s">
        <v>75</v>
      </c>
      <c r="H5183" s="19" t="s">
        <v>2718</v>
      </c>
      <c r="I5183" s="19" t="s">
        <v>2444</v>
      </c>
      <c r="O5183" s="19" t="s">
        <v>10865</v>
      </c>
      <c r="P5183" s="20">
        <v>42283</v>
      </c>
      <c r="Q5183" s="19" t="s">
        <v>29</v>
      </c>
      <c r="R5183" s="19">
        <v>5230</v>
      </c>
      <c r="S5183" s="19" t="str">
        <f>IF(COUNTIF($B$2:B5183,B5183)&gt;1,"重複","")</f>
        <v/>
      </c>
      <c r="T5183" s="19" t="s">
        <v>11124</v>
      </c>
    </row>
    <row r="5184" spans="1:20" s="19" customFormat="1" hidden="1">
      <c r="A5184" s="19">
        <v>720150155</v>
      </c>
      <c r="B5184" s="19">
        <v>20153992</v>
      </c>
      <c r="C5184" s="19" t="s">
        <v>2723</v>
      </c>
      <c r="D5184" s="19" t="s">
        <v>2724</v>
      </c>
      <c r="E5184" s="20">
        <v>42279</v>
      </c>
      <c r="F5184" s="20">
        <v>42460</v>
      </c>
      <c r="G5184" s="19" t="s">
        <v>75</v>
      </c>
      <c r="H5184" s="19" t="s">
        <v>69</v>
      </c>
      <c r="I5184" s="19" t="s">
        <v>2725</v>
      </c>
      <c r="O5184" s="19" t="s">
        <v>10801</v>
      </c>
      <c r="P5184" s="20">
        <v>42279</v>
      </c>
      <c r="Q5184" s="19" t="s">
        <v>29</v>
      </c>
      <c r="R5184" s="19">
        <v>6100</v>
      </c>
      <c r="S5184" s="19" t="str">
        <f>IF(COUNTIF($B$2:B5184,B5184)&gt;1,"重複","")</f>
        <v/>
      </c>
      <c r="T5184" s="19" t="s">
        <v>11124</v>
      </c>
    </row>
    <row r="5185" spans="1:20" s="19" customFormat="1" hidden="1">
      <c r="A5185" s="19">
        <v>720150156</v>
      </c>
      <c r="B5185" s="19">
        <v>20154001</v>
      </c>
      <c r="C5185" s="19" t="s">
        <v>2471</v>
      </c>
      <c r="D5185" s="19" t="s">
        <v>2472</v>
      </c>
      <c r="E5185" s="20">
        <v>42286</v>
      </c>
      <c r="F5185" s="20">
        <v>42460</v>
      </c>
      <c r="G5185" s="19" t="s">
        <v>75</v>
      </c>
      <c r="H5185" s="19" t="s">
        <v>10781</v>
      </c>
      <c r="I5185" s="19" t="s">
        <v>282</v>
      </c>
      <c r="O5185" s="19" t="s">
        <v>10782</v>
      </c>
      <c r="P5185" s="20">
        <v>42286</v>
      </c>
      <c r="Q5185" s="19" t="s">
        <v>29</v>
      </c>
      <c r="R5185" s="19">
        <v>4740</v>
      </c>
      <c r="S5185" s="19" t="str">
        <f>IF(COUNTIF($B$2:B5185,B5185)&gt;1,"重複","")</f>
        <v/>
      </c>
      <c r="T5185" s="19" t="s">
        <v>11124</v>
      </c>
    </row>
    <row r="5186" spans="1:20" s="19" customFormat="1" hidden="1">
      <c r="A5186" s="19">
        <v>720150157</v>
      </c>
      <c r="B5186" s="19">
        <v>20154029</v>
      </c>
      <c r="C5186" s="19" t="s">
        <v>2721</v>
      </c>
      <c r="D5186" s="19" t="s">
        <v>2722</v>
      </c>
      <c r="E5186" s="20">
        <v>42282</v>
      </c>
      <c r="F5186" s="20">
        <v>42460</v>
      </c>
      <c r="G5186" s="19" t="s">
        <v>75</v>
      </c>
      <c r="H5186" s="19" t="s">
        <v>43</v>
      </c>
      <c r="I5186" s="19" t="s">
        <v>330</v>
      </c>
      <c r="O5186" s="19" t="s">
        <v>10771</v>
      </c>
      <c r="P5186" s="20">
        <v>42282</v>
      </c>
      <c r="Q5186" s="19" t="s">
        <v>29</v>
      </c>
      <c r="R5186" s="19">
        <v>4740</v>
      </c>
      <c r="S5186" s="19" t="str">
        <f>IF(COUNTIF($B$2:B5186,B5186)&gt;1,"重複","")</f>
        <v/>
      </c>
      <c r="T5186" s="19" t="s">
        <v>11124</v>
      </c>
    </row>
    <row r="5187" spans="1:20" s="19" customFormat="1" hidden="1">
      <c r="A5187" s="19">
        <v>720150158</v>
      </c>
      <c r="B5187" s="19">
        <v>20154056</v>
      </c>
      <c r="C5187" s="19" t="s">
        <v>2627</v>
      </c>
      <c r="D5187" s="19" t="s">
        <v>2628</v>
      </c>
      <c r="E5187" s="20">
        <v>42309</v>
      </c>
      <c r="F5187" s="20">
        <v>42460</v>
      </c>
      <c r="G5187" s="19" t="s">
        <v>75</v>
      </c>
      <c r="H5187" s="19" t="s">
        <v>33</v>
      </c>
      <c r="I5187" s="19" t="s">
        <v>2629</v>
      </c>
      <c r="J5187" s="19" t="s">
        <v>2630</v>
      </c>
      <c r="O5187" s="19" t="s">
        <v>10770</v>
      </c>
      <c r="P5187" s="20">
        <v>42309</v>
      </c>
      <c r="Q5187" s="19" t="s">
        <v>29</v>
      </c>
      <c r="R5187" s="19">
        <v>6100</v>
      </c>
      <c r="S5187" s="19" t="str">
        <f>IF(COUNTIF($B$2:B5187,B5187)&gt;1,"重複","")</f>
        <v/>
      </c>
      <c r="T5187" s="19" t="s">
        <v>11124</v>
      </c>
    </row>
    <row r="5188" spans="1:20" s="19" customFormat="1" hidden="1">
      <c r="A5188" s="19">
        <v>720150159</v>
      </c>
      <c r="B5188" s="19">
        <v>20154065</v>
      </c>
      <c r="C5188" s="19" t="s">
        <v>14286</v>
      </c>
      <c r="D5188" s="19" t="s">
        <v>14287</v>
      </c>
      <c r="E5188" s="20">
        <v>42334</v>
      </c>
      <c r="F5188" s="20">
        <v>42460</v>
      </c>
      <c r="G5188" s="19" t="s">
        <v>12416</v>
      </c>
      <c r="H5188" s="19" t="s">
        <v>28</v>
      </c>
      <c r="I5188" s="19" t="s">
        <v>11060</v>
      </c>
      <c r="O5188" s="19" t="s">
        <v>10787</v>
      </c>
      <c r="P5188" s="20"/>
      <c r="R5188" s="19">
        <v>0</v>
      </c>
      <c r="S5188" s="19" t="str">
        <f>IF(COUNTIF($B$2:B5188,B5188)&gt;1,"重複","")</f>
        <v/>
      </c>
      <c r="T5188" s="19" t="s">
        <v>12418</v>
      </c>
    </row>
    <row r="5189" spans="1:20" s="19" customFormat="1" hidden="1">
      <c r="A5189" s="19">
        <v>720150160</v>
      </c>
      <c r="B5189" s="19">
        <v>20154092</v>
      </c>
      <c r="C5189" s="19" t="s">
        <v>2604</v>
      </c>
      <c r="D5189" s="19" t="s">
        <v>2605</v>
      </c>
      <c r="E5189" s="20">
        <v>42337</v>
      </c>
      <c r="F5189" s="20">
        <v>42460</v>
      </c>
      <c r="G5189" s="19" t="s">
        <v>75</v>
      </c>
      <c r="H5189" s="19" t="s">
        <v>33</v>
      </c>
      <c r="I5189" s="19" t="s">
        <v>2606</v>
      </c>
      <c r="J5189" s="19" t="s">
        <v>2607</v>
      </c>
      <c r="O5189" s="19" t="s">
        <v>10770</v>
      </c>
      <c r="P5189" s="20">
        <v>42337</v>
      </c>
      <c r="Q5189" s="19" t="s">
        <v>29</v>
      </c>
      <c r="R5189" s="19">
        <v>5600</v>
      </c>
      <c r="S5189" s="19" t="str">
        <f>IF(COUNTIF($B$2:B5189,B5189)&gt;1,"重複","")</f>
        <v/>
      </c>
      <c r="T5189" s="19" t="s">
        <v>11124</v>
      </c>
    </row>
    <row r="5190" spans="1:20" s="19" customFormat="1" hidden="1">
      <c r="A5190" s="19">
        <v>720150161</v>
      </c>
      <c r="B5190" s="19">
        <v>20154108</v>
      </c>
      <c r="C5190" s="19" t="s">
        <v>2587</v>
      </c>
      <c r="D5190" s="19" t="s">
        <v>2588</v>
      </c>
      <c r="E5190" s="20">
        <v>42351</v>
      </c>
      <c r="F5190" s="20">
        <v>42460</v>
      </c>
      <c r="G5190" s="19" t="s">
        <v>75</v>
      </c>
      <c r="H5190" s="19" t="s">
        <v>33</v>
      </c>
      <c r="I5190" s="19" t="s">
        <v>2589</v>
      </c>
      <c r="O5190" s="19" t="s">
        <v>10770</v>
      </c>
      <c r="P5190" s="20">
        <v>42351</v>
      </c>
      <c r="Q5190" s="19" t="s">
        <v>29</v>
      </c>
      <c r="R5190" s="19">
        <v>6600</v>
      </c>
      <c r="S5190" s="19" t="str">
        <f>IF(COUNTIF($B$2:B5190,B5190)&gt;1,"重複","")</f>
        <v/>
      </c>
      <c r="T5190" s="19" t="s">
        <v>11124</v>
      </c>
    </row>
    <row r="5191" spans="1:20" s="19" customFormat="1" hidden="1">
      <c r="A5191" s="19">
        <v>720150162</v>
      </c>
      <c r="B5191" s="19">
        <v>20154117</v>
      </c>
      <c r="C5191" s="19" t="s">
        <v>2598</v>
      </c>
      <c r="D5191" s="19" t="s">
        <v>2599</v>
      </c>
      <c r="E5191" s="20">
        <v>42342</v>
      </c>
      <c r="F5191" s="20">
        <v>42460</v>
      </c>
      <c r="G5191" s="19" t="s">
        <v>75</v>
      </c>
      <c r="H5191" s="19" t="s">
        <v>94</v>
      </c>
      <c r="I5191" s="19" t="s">
        <v>2600</v>
      </c>
      <c r="O5191" s="19" t="s">
        <v>10768</v>
      </c>
      <c r="P5191" s="20">
        <v>42342</v>
      </c>
      <c r="Q5191" s="19" t="s">
        <v>29</v>
      </c>
      <c r="R5191" s="19">
        <v>6600</v>
      </c>
      <c r="S5191" s="19" t="str">
        <f>IF(COUNTIF($B$2:B5191,B5191)&gt;1,"重複","")</f>
        <v/>
      </c>
      <c r="T5191" s="19" t="s">
        <v>11124</v>
      </c>
    </row>
    <row r="5192" spans="1:20" s="19" customFormat="1" hidden="1">
      <c r="A5192" s="19">
        <v>720150162</v>
      </c>
      <c r="B5192" s="19">
        <v>20154701</v>
      </c>
      <c r="C5192" s="19" t="s">
        <v>2598</v>
      </c>
      <c r="D5192" s="19" t="s">
        <v>2599</v>
      </c>
      <c r="E5192" s="20">
        <v>42342</v>
      </c>
      <c r="F5192" s="20">
        <v>42460</v>
      </c>
      <c r="G5192" s="19" t="s">
        <v>12416</v>
      </c>
      <c r="H5192" s="19" t="s">
        <v>94</v>
      </c>
      <c r="I5192" s="19" t="s">
        <v>2600</v>
      </c>
      <c r="O5192" s="19" t="s">
        <v>10768</v>
      </c>
      <c r="P5192" s="20"/>
      <c r="R5192" s="19">
        <v>0</v>
      </c>
      <c r="S5192" s="19" t="str">
        <f>IF(COUNTIF($B$2:B5192,B5192)&gt;1,"重複","")</f>
        <v/>
      </c>
      <c r="T5192" s="19" t="s">
        <v>12418</v>
      </c>
    </row>
    <row r="5193" spans="1:20" s="19" customFormat="1" hidden="1">
      <c r="A5193" s="19">
        <v>720150163</v>
      </c>
      <c r="B5193" s="19">
        <v>20154135</v>
      </c>
      <c r="C5193" s="19" t="s">
        <v>14288</v>
      </c>
      <c r="D5193" s="19" t="s">
        <v>14289</v>
      </c>
      <c r="E5193" s="20">
        <v>42347</v>
      </c>
      <c r="F5193" s="20">
        <v>42460</v>
      </c>
      <c r="G5193" s="19" t="s">
        <v>12416</v>
      </c>
      <c r="H5193" s="19" t="s">
        <v>28</v>
      </c>
      <c r="I5193" s="19" t="s">
        <v>10692</v>
      </c>
      <c r="O5193" s="19" t="s">
        <v>10787</v>
      </c>
      <c r="P5193" s="20"/>
      <c r="R5193" s="19">
        <v>0</v>
      </c>
      <c r="S5193" s="19" t="str">
        <f>IF(COUNTIF($B$2:B5193,B5193)&gt;1,"重複","")</f>
        <v/>
      </c>
      <c r="T5193" s="19" t="s">
        <v>12418</v>
      </c>
    </row>
    <row r="5194" spans="1:20" s="19" customFormat="1" hidden="1">
      <c r="A5194" s="19">
        <v>720150164</v>
      </c>
      <c r="B5194" s="19">
        <v>20154162</v>
      </c>
      <c r="C5194" s="19" t="s">
        <v>2631</v>
      </c>
      <c r="D5194" s="19" t="s">
        <v>2632</v>
      </c>
      <c r="E5194" s="20">
        <v>42309</v>
      </c>
      <c r="F5194" s="20">
        <v>42460</v>
      </c>
      <c r="G5194" s="19" t="s">
        <v>75</v>
      </c>
      <c r="H5194" s="19" t="s">
        <v>43</v>
      </c>
      <c r="I5194" s="19" t="s">
        <v>238</v>
      </c>
      <c r="O5194" s="19" t="s">
        <v>10771</v>
      </c>
      <c r="P5194" s="20">
        <v>42309</v>
      </c>
      <c r="Q5194" s="19" t="s">
        <v>29</v>
      </c>
      <c r="R5194" s="19">
        <v>6600</v>
      </c>
      <c r="S5194" s="19" t="str">
        <f>IF(COUNTIF($B$2:B5194,B5194)&gt;1,"重複","")</f>
        <v/>
      </c>
      <c r="T5194" s="19" t="s">
        <v>11124</v>
      </c>
    </row>
    <row r="5195" spans="1:20" s="19" customFormat="1" hidden="1">
      <c r="A5195" s="19">
        <v>720150165</v>
      </c>
      <c r="B5195" s="19">
        <v>20154171</v>
      </c>
      <c r="C5195" s="19" t="s">
        <v>2633</v>
      </c>
      <c r="D5195" s="19" t="s">
        <v>2634</v>
      </c>
      <c r="E5195" s="20">
        <v>42309</v>
      </c>
      <c r="F5195" s="20">
        <v>42460</v>
      </c>
      <c r="G5195" s="19" t="s">
        <v>75</v>
      </c>
      <c r="H5195" s="19" t="s">
        <v>43</v>
      </c>
      <c r="I5195" s="19" t="s">
        <v>2635</v>
      </c>
      <c r="O5195" s="19" t="s">
        <v>10771</v>
      </c>
      <c r="P5195" s="20">
        <v>42309</v>
      </c>
      <c r="Q5195" s="19" t="s">
        <v>29</v>
      </c>
      <c r="R5195" s="19">
        <v>6600</v>
      </c>
      <c r="S5195" s="19" t="str">
        <f>IF(COUNTIF($B$2:B5195,B5195)&gt;1,"重複","")</f>
        <v/>
      </c>
      <c r="T5195" s="19" t="s">
        <v>11124</v>
      </c>
    </row>
    <row r="5196" spans="1:20" s="19" customFormat="1" hidden="1">
      <c r="A5196" s="19">
        <v>720150166</v>
      </c>
      <c r="B5196" s="19">
        <v>20154181</v>
      </c>
      <c r="C5196" s="19" t="s">
        <v>2636</v>
      </c>
      <c r="D5196" s="19" t="s">
        <v>2637</v>
      </c>
      <c r="E5196" s="20">
        <v>42309</v>
      </c>
      <c r="F5196" s="20">
        <v>42460</v>
      </c>
      <c r="G5196" s="19" t="s">
        <v>75</v>
      </c>
      <c r="H5196" s="19" t="s">
        <v>43</v>
      </c>
      <c r="I5196" s="19" t="s">
        <v>626</v>
      </c>
      <c r="O5196" s="19" t="s">
        <v>10771</v>
      </c>
      <c r="P5196" s="20">
        <v>42309</v>
      </c>
      <c r="Q5196" s="19" t="s">
        <v>29</v>
      </c>
      <c r="R5196" s="19">
        <v>6100</v>
      </c>
      <c r="S5196" s="19" t="str">
        <f>IF(COUNTIF($B$2:B5196,B5196)&gt;1,"重複","")</f>
        <v/>
      </c>
      <c r="T5196" s="19" t="s">
        <v>11124</v>
      </c>
    </row>
    <row r="5197" spans="1:20" s="19" customFormat="1" hidden="1">
      <c r="A5197" s="19">
        <v>720150167</v>
      </c>
      <c r="B5197" s="19">
        <v>20154190</v>
      </c>
      <c r="C5197" s="19" t="s">
        <v>14290</v>
      </c>
      <c r="D5197" s="19" t="s">
        <v>14291</v>
      </c>
      <c r="E5197" s="20">
        <v>42309</v>
      </c>
      <c r="F5197" s="20">
        <v>42460</v>
      </c>
      <c r="G5197" s="19" t="s">
        <v>12416</v>
      </c>
      <c r="H5197" s="19" t="s">
        <v>43</v>
      </c>
      <c r="I5197" s="19" t="s">
        <v>1564</v>
      </c>
      <c r="O5197" s="19" t="s">
        <v>10771</v>
      </c>
      <c r="P5197" s="20"/>
      <c r="R5197" s="19">
        <v>0</v>
      </c>
      <c r="S5197" s="19" t="str">
        <f>IF(COUNTIF($B$2:B5197,B5197)&gt;1,"重複","")</f>
        <v/>
      </c>
      <c r="T5197" s="19" t="s">
        <v>12418</v>
      </c>
    </row>
    <row r="5198" spans="1:20" s="19" customFormat="1" hidden="1">
      <c r="A5198" s="19">
        <v>720150168</v>
      </c>
      <c r="B5198" s="19">
        <v>20154205</v>
      </c>
      <c r="C5198" s="19" t="s">
        <v>2590</v>
      </c>
      <c r="D5198" s="19" t="s">
        <v>2591</v>
      </c>
      <c r="E5198" s="20">
        <v>42351</v>
      </c>
      <c r="F5198" s="20">
        <v>42460</v>
      </c>
      <c r="G5198" s="19" t="s">
        <v>75</v>
      </c>
      <c r="H5198" s="19" t="s">
        <v>33</v>
      </c>
      <c r="I5198" s="19" t="s">
        <v>2592</v>
      </c>
      <c r="J5198" s="19" t="s">
        <v>2593</v>
      </c>
      <c r="O5198" s="19" t="s">
        <v>10770</v>
      </c>
      <c r="P5198" s="20">
        <v>42351</v>
      </c>
      <c r="Q5198" s="19" t="s">
        <v>29</v>
      </c>
      <c r="R5198" s="19">
        <v>6100</v>
      </c>
      <c r="S5198" s="19" t="str">
        <f>IF(COUNTIF($B$2:B5198,B5198)&gt;1,"重複","")</f>
        <v/>
      </c>
      <c r="T5198" s="19" t="s">
        <v>11124</v>
      </c>
    </row>
    <row r="5199" spans="1:20" s="19" customFormat="1" hidden="1">
      <c r="A5199" s="19">
        <v>720150169</v>
      </c>
      <c r="B5199" s="19">
        <v>20154241</v>
      </c>
      <c r="C5199" s="19" t="s">
        <v>242</v>
      </c>
      <c r="D5199" s="19" t="s">
        <v>243</v>
      </c>
      <c r="E5199" s="20">
        <v>42363</v>
      </c>
      <c r="F5199" s="20">
        <v>42460</v>
      </c>
      <c r="G5199" s="19" t="s">
        <v>75</v>
      </c>
      <c r="H5199" s="19" t="s">
        <v>28</v>
      </c>
      <c r="I5199" s="19" t="s">
        <v>160</v>
      </c>
      <c r="O5199" s="19" t="s">
        <v>10787</v>
      </c>
      <c r="P5199" s="20">
        <v>43739</v>
      </c>
      <c r="Q5199" s="19" t="s">
        <v>29</v>
      </c>
      <c r="R5199" s="19">
        <v>6230</v>
      </c>
      <c r="S5199" s="19" t="str">
        <f>IF(COUNTIF($B$2:B5199,B5199)&gt;1,"重複","")</f>
        <v/>
      </c>
      <c r="T5199" s="19" t="s">
        <v>11124</v>
      </c>
    </row>
    <row r="5200" spans="1:20" s="19" customFormat="1" hidden="1">
      <c r="A5200" s="19">
        <v>720150170</v>
      </c>
      <c r="B5200" s="19">
        <v>20154385</v>
      </c>
      <c r="C5200" s="19" t="s">
        <v>2584</v>
      </c>
      <c r="D5200" s="19" t="s">
        <v>2585</v>
      </c>
      <c r="E5200" s="20">
        <v>42353</v>
      </c>
      <c r="F5200" s="20">
        <v>42460</v>
      </c>
      <c r="G5200" s="19" t="s">
        <v>75</v>
      </c>
      <c r="H5200" s="19" t="s">
        <v>33</v>
      </c>
      <c r="I5200" s="19" t="s">
        <v>2586</v>
      </c>
      <c r="O5200" s="19" t="s">
        <v>10770</v>
      </c>
      <c r="P5200" s="20">
        <v>42353</v>
      </c>
      <c r="Q5200" s="19" t="s">
        <v>29</v>
      </c>
      <c r="R5200" s="19">
        <v>6100</v>
      </c>
      <c r="S5200" s="19" t="str">
        <f>IF(COUNTIF($B$2:B5200,B5200)&gt;1,"重複","")</f>
        <v/>
      </c>
      <c r="T5200" s="19" t="s">
        <v>11124</v>
      </c>
    </row>
    <row r="5201" spans="1:20" s="19" customFormat="1" hidden="1">
      <c r="A5201" s="19">
        <v>720150171</v>
      </c>
      <c r="B5201" s="19">
        <v>20154394</v>
      </c>
      <c r="C5201" s="19" t="s">
        <v>14292</v>
      </c>
      <c r="D5201" s="19" t="s">
        <v>14293</v>
      </c>
      <c r="E5201" s="20">
        <v>42354</v>
      </c>
      <c r="F5201" s="20">
        <v>42460</v>
      </c>
      <c r="G5201" s="19" t="s">
        <v>12416</v>
      </c>
      <c r="H5201" s="19" t="s">
        <v>28</v>
      </c>
      <c r="I5201" s="19" t="s">
        <v>14294</v>
      </c>
      <c r="O5201" s="19" t="s">
        <v>10787</v>
      </c>
      <c r="P5201" s="20"/>
      <c r="R5201" s="19">
        <v>0</v>
      </c>
      <c r="S5201" s="19" t="str">
        <f>IF(COUNTIF($B$2:B5201,B5201)&gt;1,"重複","")</f>
        <v/>
      </c>
      <c r="T5201" s="19" t="s">
        <v>12418</v>
      </c>
    </row>
    <row r="5202" spans="1:20" s="19" customFormat="1" hidden="1">
      <c r="A5202" s="19">
        <v>720150172</v>
      </c>
      <c r="B5202" s="19">
        <v>20154446</v>
      </c>
      <c r="C5202" s="19" t="s">
        <v>2179</v>
      </c>
      <c r="D5202" s="19" t="s">
        <v>2180</v>
      </c>
      <c r="E5202" s="20">
        <v>42314</v>
      </c>
      <c r="F5202" s="20">
        <v>42460</v>
      </c>
      <c r="G5202" s="19" t="s">
        <v>75</v>
      </c>
      <c r="H5202" s="19" t="s">
        <v>43</v>
      </c>
      <c r="I5202" s="19" t="s">
        <v>10929</v>
      </c>
      <c r="O5202" s="19" t="s">
        <v>10771</v>
      </c>
      <c r="P5202" s="20">
        <v>43497</v>
      </c>
      <c r="Q5202" s="19" t="s">
        <v>29</v>
      </c>
      <c r="R5202" s="19">
        <v>5230</v>
      </c>
      <c r="S5202" s="19" t="str">
        <f>IF(COUNTIF($B$2:B5202,B5202)&gt;1,"重複","")</f>
        <v/>
      </c>
      <c r="T5202" s="19" t="s">
        <v>11124</v>
      </c>
    </row>
    <row r="5203" spans="1:20" s="19" customFormat="1" hidden="1">
      <c r="A5203" s="19">
        <v>720150173</v>
      </c>
      <c r="B5203" s="19">
        <v>20154464</v>
      </c>
      <c r="C5203" s="19" t="s">
        <v>58</v>
      </c>
      <c r="D5203" s="19" t="s">
        <v>59</v>
      </c>
      <c r="E5203" s="20">
        <v>42333</v>
      </c>
      <c r="F5203" s="20">
        <v>42460</v>
      </c>
      <c r="G5203" s="19" t="s">
        <v>75</v>
      </c>
      <c r="H5203" s="19" t="s">
        <v>43</v>
      </c>
      <c r="I5203" s="19" t="s">
        <v>60</v>
      </c>
      <c r="O5203" s="19" t="s">
        <v>10771</v>
      </c>
      <c r="P5203" s="20">
        <v>43800</v>
      </c>
      <c r="Q5203" s="19" t="s">
        <v>29</v>
      </c>
      <c r="R5203" s="19">
        <v>5600</v>
      </c>
      <c r="S5203" s="19" t="str">
        <f>IF(COUNTIF($B$2:B5203,B5203)&gt;1,"重複","")</f>
        <v/>
      </c>
      <c r="T5203" s="19" t="s">
        <v>11124</v>
      </c>
    </row>
    <row r="5204" spans="1:20" s="19" customFormat="1" hidden="1">
      <c r="A5204" s="19">
        <v>720150174</v>
      </c>
      <c r="B5204" s="19">
        <v>20154473</v>
      </c>
      <c r="C5204" s="19" t="s">
        <v>61</v>
      </c>
      <c r="D5204" s="19" t="s">
        <v>62</v>
      </c>
      <c r="E5204" s="20">
        <v>42333</v>
      </c>
      <c r="F5204" s="20">
        <v>42460</v>
      </c>
      <c r="G5204" s="19" t="s">
        <v>75</v>
      </c>
      <c r="H5204" s="19" t="s">
        <v>43</v>
      </c>
      <c r="I5204" s="19" t="s">
        <v>60</v>
      </c>
      <c r="O5204" s="19" t="s">
        <v>10771</v>
      </c>
      <c r="P5204" s="20">
        <v>44531</v>
      </c>
      <c r="Q5204" s="19" t="s">
        <v>29</v>
      </c>
      <c r="R5204" s="19">
        <v>6600</v>
      </c>
      <c r="S5204" s="19" t="str">
        <f>IF(COUNTIF($B$2:B5204,B5204)&gt;1,"重複","")</f>
        <v/>
      </c>
      <c r="T5204" s="19" t="s">
        <v>11124</v>
      </c>
    </row>
    <row r="5205" spans="1:20" s="19" customFormat="1" hidden="1">
      <c r="A5205" s="19">
        <v>720150175</v>
      </c>
      <c r="B5205" s="19">
        <v>20154482</v>
      </c>
      <c r="C5205" s="19" t="s">
        <v>244</v>
      </c>
      <c r="D5205" s="19" t="s">
        <v>245</v>
      </c>
      <c r="E5205" s="20">
        <v>42362</v>
      </c>
      <c r="F5205" s="20">
        <v>42460</v>
      </c>
      <c r="G5205" s="19" t="s">
        <v>75</v>
      </c>
      <c r="H5205" s="19" t="s">
        <v>125</v>
      </c>
      <c r="I5205" s="19" t="s">
        <v>11138</v>
      </c>
      <c r="O5205" s="19" t="s">
        <v>10764</v>
      </c>
      <c r="P5205" s="20">
        <v>43739</v>
      </c>
      <c r="Q5205" s="19" t="s">
        <v>29</v>
      </c>
      <c r="R5205" s="19">
        <v>5230</v>
      </c>
      <c r="S5205" s="19" t="str">
        <f>IF(COUNTIF($B$2:B5205,B5205)&gt;1,"重複","")</f>
        <v/>
      </c>
      <c r="T5205" s="19" t="s">
        <v>11124</v>
      </c>
    </row>
    <row r="5206" spans="1:20" s="19" customFormat="1" hidden="1">
      <c r="A5206" s="19">
        <v>720150176</v>
      </c>
      <c r="B5206" s="19">
        <v>20154491</v>
      </c>
      <c r="C5206" s="19" t="s">
        <v>2569</v>
      </c>
      <c r="D5206" s="19" t="s">
        <v>2570</v>
      </c>
      <c r="E5206" s="20">
        <v>42401</v>
      </c>
      <c r="F5206" s="20">
        <v>42460</v>
      </c>
      <c r="G5206" s="19" t="s">
        <v>75</v>
      </c>
      <c r="H5206" s="19" t="s">
        <v>119</v>
      </c>
      <c r="I5206" s="19" t="s">
        <v>2571</v>
      </c>
      <c r="O5206" s="19" t="s">
        <v>10792</v>
      </c>
      <c r="P5206" s="20">
        <v>42401</v>
      </c>
      <c r="Q5206" s="19" t="s">
        <v>29</v>
      </c>
      <c r="R5206" s="19">
        <v>6600</v>
      </c>
      <c r="S5206" s="19" t="str">
        <f>IF(COUNTIF($B$2:B5206,B5206)&gt;1,"重複","")</f>
        <v/>
      </c>
      <c r="T5206" s="19" t="s">
        <v>11124</v>
      </c>
    </row>
    <row r="5207" spans="1:20" s="22" customFormat="1" hidden="1">
      <c r="A5207" s="22">
        <v>720150177</v>
      </c>
      <c r="B5207" s="22">
        <v>20154507</v>
      </c>
      <c r="C5207" s="22" t="s">
        <v>476</v>
      </c>
      <c r="D5207" s="22" t="s">
        <v>477</v>
      </c>
      <c r="E5207" s="23">
        <v>42339</v>
      </c>
      <c r="F5207" s="23">
        <v>42460</v>
      </c>
      <c r="G5207" s="22" t="s">
        <v>75</v>
      </c>
      <c r="H5207" s="22" t="s">
        <v>43</v>
      </c>
      <c r="I5207" s="22" t="s">
        <v>478</v>
      </c>
      <c r="O5207" s="22" t="s">
        <v>10771</v>
      </c>
      <c r="P5207" s="23">
        <v>42339</v>
      </c>
      <c r="Q5207" s="22" t="s">
        <v>29</v>
      </c>
      <c r="R5207" s="22">
        <v>6600</v>
      </c>
      <c r="S5207" s="22" t="str">
        <f>IF(COUNTIF($B$2:B5207,B5207)&gt;1,"重複","")</f>
        <v/>
      </c>
      <c r="T5207" s="22" t="s">
        <v>10765</v>
      </c>
    </row>
    <row r="5208" spans="1:20" s="22" customFormat="1" hidden="1">
      <c r="A5208" s="22">
        <v>720150177</v>
      </c>
      <c r="B5208" s="22">
        <v>20162972</v>
      </c>
      <c r="C5208" s="22" t="s">
        <v>476</v>
      </c>
      <c r="D5208" s="22" t="s">
        <v>477</v>
      </c>
      <c r="E5208" s="23">
        <v>44749</v>
      </c>
      <c r="F5208" s="23">
        <v>45016</v>
      </c>
      <c r="G5208" s="22" t="s">
        <v>75</v>
      </c>
      <c r="H5208" s="22" t="s">
        <v>43</v>
      </c>
      <c r="I5208" s="22" t="s">
        <v>478</v>
      </c>
      <c r="O5208" s="22" t="s">
        <v>10771</v>
      </c>
      <c r="P5208" s="24">
        <v>42685</v>
      </c>
      <c r="Q5208" s="22" t="s">
        <v>29</v>
      </c>
      <c r="R5208" s="22">
        <v>6600</v>
      </c>
      <c r="S5208" s="22" t="str">
        <f>IF(COUNTIF($B$2:B5208,B5208)&gt;1,"重複","")</f>
        <v/>
      </c>
      <c r="T5208" s="22" t="s">
        <v>10765</v>
      </c>
    </row>
    <row r="5209" spans="1:20" s="22" customFormat="1" hidden="1">
      <c r="A5209" s="22">
        <v>720150178</v>
      </c>
      <c r="B5209" s="22">
        <v>20154516</v>
      </c>
      <c r="C5209" s="22" t="s">
        <v>698</v>
      </c>
      <c r="D5209" s="22" t="s">
        <v>699</v>
      </c>
      <c r="E5209" s="23">
        <v>44652</v>
      </c>
      <c r="F5209" s="23">
        <v>45016</v>
      </c>
      <c r="G5209" s="22" t="s">
        <v>75</v>
      </c>
      <c r="H5209" s="22" t="s">
        <v>43</v>
      </c>
      <c r="I5209" s="22" t="s">
        <v>700</v>
      </c>
      <c r="O5209" s="22" t="s">
        <v>10771</v>
      </c>
      <c r="P5209" s="24">
        <v>42856</v>
      </c>
      <c r="Q5209" s="22" t="s">
        <v>29</v>
      </c>
      <c r="R5209" s="22">
        <v>5730</v>
      </c>
      <c r="S5209" s="22" t="str">
        <f>IF(COUNTIF($B$2:B5209,B5209)&gt;1,"重複","")</f>
        <v/>
      </c>
      <c r="T5209" s="22" t="s">
        <v>10765</v>
      </c>
    </row>
    <row r="5210" spans="1:20" s="19" customFormat="1" hidden="1">
      <c r="A5210" s="19">
        <v>720150179</v>
      </c>
      <c r="B5210" s="19">
        <v>20154525</v>
      </c>
      <c r="C5210" s="19" t="s">
        <v>2262</v>
      </c>
      <c r="D5210" s="19" t="s">
        <v>2263</v>
      </c>
      <c r="E5210" s="20">
        <v>42339</v>
      </c>
      <c r="F5210" s="20">
        <v>42460</v>
      </c>
      <c r="G5210" s="19" t="s">
        <v>75</v>
      </c>
      <c r="H5210" s="19" t="s">
        <v>43</v>
      </c>
      <c r="I5210" s="19" t="s">
        <v>1575</v>
      </c>
      <c r="O5210" s="19" t="s">
        <v>10771</v>
      </c>
      <c r="P5210" s="20">
        <v>42644</v>
      </c>
      <c r="Q5210" s="19" t="s">
        <v>29</v>
      </c>
      <c r="R5210" s="19">
        <v>5230</v>
      </c>
      <c r="S5210" s="19" t="str">
        <f>IF(COUNTIF($B$2:B5210,B5210)&gt;1,"重複","")</f>
        <v/>
      </c>
      <c r="T5210" s="19" t="s">
        <v>11124</v>
      </c>
    </row>
    <row r="5211" spans="1:20" s="19" customFormat="1" hidden="1">
      <c r="A5211" s="19">
        <v>720150180</v>
      </c>
      <c r="B5211" s="19">
        <v>20154534</v>
      </c>
      <c r="C5211" s="19" t="s">
        <v>14295</v>
      </c>
      <c r="D5211" s="19" t="s">
        <v>14296</v>
      </c>
      <c r="E5211" s="20">
        <v>42339</v>
      </c>
      <c r="F5211" s="20">
        <v>42460</v>
      </c>
      <c r="G5211" s="19" t="s">
        <v>12416</v>
      </c>
      <c r="H5211" s="19" t="s">
        <v>43</v>
      </c>
      <c r="I5211" s="19" t="s">
        <v>1570</v>
      </c>
      <c r="O5211" s="19" t="s">
        <v>10771</v>
      </c>
      <c r="P5211" s="20"/>
      <c r="R5211" s="19">
        <v>0</v>
      </c>
      <c r="S5211" s="19" t="str">
        <f>IF(COUNTIF($B$2:B5211,B5211)&gt;1,"重複","")</f>
        <v/>
      </c>
      <c r="T5211" s="19" t="s">
        <v>12418</v>
      </c>
    </row>
    <row r="5212" spans="1:20" s="19" customFormat="1" hidden="1">
      <c r="A5212" s="19">
        <v>720150181</v>
      </c>
      <c r="B5212" s="19">
        <v>20154543</v>
      </c>
      <c r="C5212" s="19" t="s">
        <v>14297</v>
      </c>
      <c r="D5212" s="19" t="s">
        <v>14298</v>
      </c>
      <c r="E5212" s="20">
        <v>42339</v>
      </c>
      <c r="F5212" s="20">
        <v>42460</v>
      </c>
      <c r="G5212" s="19" t="s">
        <v>12416</v>
      </c>
      <c r="H5212" s="19" t="s">
        <v>43</v>
      </c>
      <c r="I5212" s="19" t="s">
        <v>13751</v>
      </c>
      <c r="O5212" s="19" t="s">
        <v>10771</v>
      </c>
      <c r="P5212" s="20"/>
      <c r="R5212" s="19">
        <v>0</v>
      </c>
      <c r="S5212" s="19" t="str">
        <f>IF(COUNTIF($B$2:B5212,B5212)&gt;1,"重複","")</f>
        <v/>
      </c>
      <c r="T5212" s="19" t="s">
        <v>12418</v>
      </c>
    </row>
    <row r="5213" spans="1:20" s="19" customFormat="1" hidden="1">
      <c r="A5213" s="19">
        <v>720150183</v>
      </c>
      <c r="B5213" s="19">
        <v>20154613</v>
      </c>
      <c r="C5213" s="19" t="s">
        <v>14299</v>
      </c>
      <c r="D5213" s="19" t="s">
        <v>14300</v>
      </c>
      <c r="E5213" s="20">
        <v>42383</v>
      </c>
      <c r="F5213" s="20">
        <v>42460</v>
      </c>
      <c r="G5213" s="19" t="s">
        <v>12416</v>
      </c>
      <c r="H5213" s="19" t="s">
        <v>28</v>
      </c>
      <c r="I5213" s="19" t="s">
        <v>14301</v>
      </c>
      <c r="O5213" s="19" t="s">
        <v>10787</v>
      </c>
      <c r="P5213" s="20"/>
      <c r="R5213" s="19">
        <v>0</v>
      </c>
      <c r="S5213" s="19" t="str">
        <f>IF(COUNTIF($B$2:B5213,B5213)&gt;1,"重複","")</f>
        <v/>
      </c>
      <c r="T5213" s="19" t="s">
        <v>12418</v>
      </c>
    </row>
    <row r="5214" spans="1:20" s="19" customFormat="1" hidden="1">
      <c r="A5214" s="19">
        <v>720150184</v>
      </c>
      <c r="B5214" s="19">
        <v>20154641</v>
      </c>
      <c r="C5214" s="19" t="s">
        <v>2578</v>
      </c>
      <c r="D5214" s="19" t="s">
        <v>2579</v>
      </c>
      <c r="E5214" s="20">
        <v>42375</v>
      </c>
      <c r="F5214" s="20">
        <v>42460</v>
      </c>
      <c r="G5214" s="19" t="s">
        <v>75</v>
      </c>
      <c r="H5214" s="19" t="s">
        <v>76</v>
      </c>
      <c r="I5214" s="19" t="s">
        <v>1066</v>
      </c>
      <c r="O5214" s="19" t="s">
        <v>10776</v>
      </c>
      <c r="P5214" s="20">
        <v>42375</v>
      </c>
      <c r="Q5214" s="19" t="s">
        <v>29</v>
      </c>
      <c r="R5214" s="19">
        <v>5730</v>
      </c>
      <c r="S5214" s="19" t="str">
        <f>IF(COUNTIF($B$2:B5214,B5214)&gt;1,"重複","")</f>
        <v/>
      </c>
      <c r="T5214" s="19" t="s">
        <v>11124</v>
      </c>
    </row>
    <row r="5215" spans="1:20" s="19" customFormat="1" hidden="1">
      <c r="A5215" s="19">
        <v>720150187</v>
      </c>
      <c r="B5215" s="19">
        <v>20154711</v>
      </c>
      <c r="C5215" s="19" t="s">
        <v>2580</v>
      </c>
      <c r="D5215" s="19" t="s">
        <v>2581</v>
      </c>
      <c r="E5215" s="20">
        <v>42360</v>
      </c>
      <c r="F5215" s="20">
        <v>42460</v>
      </c>
      <c r="G5215" s="19" t="s">
        <v>75</v>
      </c>
      <c r="H5215" s="19" t="s">
        <v>119</v>
      </c>
      <c r="I5215" s="19" t="s">
        <v>2582</v>
      </c>
      <c r="O5215" s="19" t="s">
        <v>10792</v>
      </c>
      <c r="P5215" s="20">
        <v>42360</v>
      </c>
      <c r="Q5215" s="19" t="s">
        <v>29</v>
      </c>
      <c r="R5215" s="19">
        <v>6600</v>
      </c>
      <c r="S5215" s="19" t="str">
        <f>IF(COUNTIF($B$2:B5215,B5215)&gt;1,"重複","")</f>
        <v/>
      </c>
      <c r="T5215" s="19" t="s">
        <v>11124</v>
      </c>
    </row>
    <row r="5216" spans="1:20" s="19" customFormat="1" hidden="1">
      <c r="A5216" s="19">
        <v>720150188</v>
      </c>
      <c r="B5216" s="19">
        <v>20154748</v>
      </c>
      <c r="C5216" s="19" t="s">
        <v>1838</v>
      </c>
      <c r="D5216" s="19" t="s">
        <v>1839</v>
      </c>
      <c r="E5216" s="20">
        <v>42348</v>
      </c>
      <c r="F5216" s="20">
        <v>42460</v>
      </c>
      <c r="G5216" s="19" t="s">
        <v>75</v>
      </c>
      <c r="H5216" s="19" t="s">
        <v>43</v>
      </c>
      <c r="I5216" s="19" t="s">
        <v>467</v>
      </c>
      <c r="O5216" s="19" t="s">
        <v>10771</v>
      </c>
      <c r="P5216" s="20">
        <v>42917</v>
      </c>
      <c r="Q5216" s="19" t="s">
        <v>29</v>
      </c>
      <c r="R5216" s="19">
        <v>4190</v>
      </c>
      <c r="S5216" s="19" t="str">
        <f>IF(COUNTIF($B$2:B5216,B5216)&gt;1,"重複","")</f>
        <v/>
      </c>
      <c r="T5216" s="19" t="s">
        <v>11124</v>
      </c>
    </row>
    <row r="5217" spans="1:20" s="19" customFormat="1" hidden="1">
      <c r="A5217" s="19">
        <v>720150189</v>
      </c>
      <c r="B5217" s="19">
        <v>20154775</v>
      </c>
      <c r="C5217" s="19" t="s">
        <v>2542</v>
      </c>
      <c r="D5217" s="19" t="s">
        <v>2543</v>
      </c>
      <c r="E5217" s="20">
        <v>42416</v>
      </c>
      <c r="F5217" s="20">
        <v>42460</v>
      </c>
      <c r="G5217" s="19" t="s">
        <v>75</v>
      </c>
      <c r="H5217" s="19" t="s">
        <v>119</v>
      </c>
      <c r="I5217" s="19" t="s">
        <v>2544</v>
      </c>
      <c r="O5217" s="19" t="s">
        <v>10792</v>
      </c>
      <c r="P5217" s="20">
        <v>42416</v>
      </c>
      <c r="Q5217" s="19" t="s">
        <v>29</v>
      </c>
      <c r="R5217" s="19">
        <v>6230</v>
      </c>
      <c r="S5217" s="19" t="str">
        <f>IF(COUNTIF($B$2:B5217,B5217)&gt;1,"重複","")</f>
        <v/>
      </c>
      <c r="T5217" s="19" t="s">
        <v>11124</v>
      </c>
    </row>
    <row r="5218" spans="1:20" s="19" customFormat="1" hidden="1">
      <c r="A5218" s="19">
        <v>720150190</v>
      </c>
      <c r="B5218" s="19">
        <v>20154784</v>
      </c>
      <c r="C5218" s="19" t="s">
        <v>2531</v>
      </c>
      <c r="D5218" s="19" t="s">
        <v>2532</v>
      </c>
      <c r="E5218" s="20">
        <v>42418</v>
      </c>
      <c r="F5218" s="20">
        <v>42460</v>
      </c>
      <c r="G5218" s="19" t="s">
        <v>75</v>
      </c>
      <c r="H5218" s="19" t="s">
        <v>76</v>
      </c>
      <c r="I5218" s="19" t="s">
        <v>2533</v>
      </c>
      <c r="O5218" s="19" t="s">
        <v>10776</v>
      </c>
      <c r="P5218" s="20">
        <v>42418</v>
      </c>
      <c r="Q5218" s="19" t="s">
        <v>29</v>
      </c>
      <c r="R5218" s="19">
        <v>6600</v>
      </c>
      <c r="S5218" s="19" t="str">
        <f>IF(COUNTIF($B$2:B5218,B5218)&gt;1,"重複","")</f>
        <v/>
      </c>
      <c r="T5218" s="19" t="s">
        <v>11124</v>
      </c>
    </row>
    <row r="5219" spans="1:20" s="19" customFormat="1" hidden="1">
      <c r="A5219" s="19">
        <v>720150191</v>
      </c>
      <c r="B5219" s="19">
        <v>20154845</v>
      </c>
      <c r="C5219" s="19" t="s">
        <v>14302</v>
      </c>
      <c r="D5219" s="19" t="s">
        <v>14303</v>
      </c>
      <c r="E5219" s="20">
        <v>42377</v>
      </c>
      <c r="F5219" s="20">
        <v>42460</v>
      </c>
      <c r="G5219" s="19" t="s">
        <v>12416</v>
      </c>
      <c r="H5219" s="19" t="s">
        <v>2091</v>
      </c>
      <c r="I5219" s="19" t="s">
        <v>2090</v>
      </c>
      <c r="O5219" s="19" t="s">
        <v>10992</v>
      </c>
      <c r="P5219" s="20"/>
      <c r="R5219" s="19">
        <v>0</v>
      </c>
      <c r="S5219" s="19" t="str">
        <f>IF(COUNTIF($B$2:B5219,B5219)&gt;1,"重複","")</f>
        <v/>
      </c>
      <c r="T5219" s="19" t="s">
        <v>12418</v>
      </c>
    </row>
    <row r="5220" spans="1:20" s="19" customFormat="1" hidden="1">
      <c r="A5220" s="19">
        <v>720150191</v>
      </c>
      <c r="B5220" s="19">
        <v>20171891</v>
      </c>
      <c r="C5220" s="19" t="s">
        <v>14302</v>
      </c>
      <c r="D5220" s="19" t="s">
        <v>14303</v>
      </c>
      <c r="E5220" s="20">
        <v>43101</v>
      </c>
      <c r="F5220" s="20">
        <v>43190</v>
      </c>
      <c r="G5220" s="19" t="s">
        <v>12416</v>
      </c>
      <c r="H5220" s="19" t="s">
        <v>43</v>
      </c>
      <c r="I5220" s="19" t="s">
        <v>14304</v>
      </c>
      <c r="O5220" s="19" t="s">
        <v>10771</v>
      </c>
      <c r="P5220" s="20"/>
      <c r="R5220" s="19">
        <v>0</v>
      </c>
      <c r="S5220" s="19" t="str">
        <f>IF(COUNTIF($B$2:B5220,B5220)&gt;1,"重複","")</f>
        <v/>
      </c>
      <c r="T5220" s="19" t="s">
        <v>12418</v>
      </c>
    </row>
    <row r="5221" spans="1:20" s="19" customFormat="1" hidden="1">
      <c r="A5221" s="19">
        <v>720150192</v>
      </c>
      <c r="B5221" s="19">
        <v>20154854</v>
      </c>
      <c r="C5221" s="19" t="s">
        <v>14305</v>
      </c>
      <c r="D5221" s="19" t="s">
        <v>14306</v>
      </c>
      <c r="E5221" s="20">
        <v>42375</v>
      </c>
      <c r="F5221" s="20">
        <v>42460</v>
      </c>
      <c r="G5221" s="19" t="s">
        <v>12416</v>
      </c>
      <c r="H5221" s="19" t="s">
        <v>43</v>
      </c>
      <c r="I5221" s="19" t="s">
        <v>1570</v>
      </c>
      <c r="O5221" s="19" t="s">
        <v>10771</v>
      </c>
      <c r="P5221" s="20"/>
      <c r="R5221" s="19">
        <v>0</v>
      </c>
      <c r="S5221" s="19" t="str">
        <f>IF(COUNTIF($B$2:B5221,B5221)&gt;1,"重複","")</f>
        <v/>
      </c>
      <c r="T5221" s="19" t="s">
        <v>12418</v>
      </c>
    </row>
    <row r="5222" spans="1:20" s="19" customFormat="1" hidden="1">
      <c r="A5222" s="19">
        <v>720150193</v>
      </c>
      <c r="B5222" s="19">
        <v>20154863</v>
      </c>
      <c r="C5222" s="19" t="s">
        <v>2534</v>
      </c>
      <c r="D5222" s="19" t="s">
        <v>2535</v>
      </c>
      <c r="E5222" s="20">
        <v>42418</v>
      </c>
      <c r="F5222" s="20">
        <v>42460</v>
      </c>
      <c r="G5222" s="19" t="s">
        <v>75</v>
      </c>
      <c r="H5222" s="19" t="s">
        <v>76</v>
      </c>
      <c r="I5222" s="19" t="s">
        <v>2274</v>
      </c>
      <c r="O5222" s="19" t="s">
        <v>10776</v>
      </c>
      <c r="P5222" s="20">
        <v>42418</v>
      </c>
      <c r="Q5222" s="19" t="s">
        <v>29</v>
      </c>
      <c r="R5222" s="19">
        <v>6600</v>
      </c>
      <c r="S5222" s="19" t="str">
        <f>IF(COUNTIF($B$2:B5222,B5222)&gt;1,"重複","")</f>
        <v/>
      </c>
      <c r="T5222" s="19" t="s">
        <v>11124</v>
      </c>
    </row>
    <row r="5223" spans="1:20" s="19" customFormat="1" hidden="1">
      <c r="A5223" s="19">
        <v>720150195</v>
      </c>
      <c r="B5223" s="19">
        <v>20154872</v>
      </c>
      <c r="C5223" s="19" t="s">
        <v>2572</v>
      </c>
      <c r="D5223" s="19" t="s">
        <v>2573</v>
      </c>
      <c r="E5223" s="20">
        <v>42400</v>
      </c>
      <c r="F5223" s="20">
        <v>42460</v>
      </c>
      <c r="G5223" s="19" t="s">
        <v>75</v>
      </c>
      <c r="H5223" s="19" t="s">
        <v>1545</v>
      </c>
      <c r="I5223" s="19" t="s">
        <v>2563</v>
      </c>
      <c r="O5223" s="19" t="s">
        <v>10772</v>
      </c>
      <c r="P5223" s="20">
        <v>42400</v>
      </c>
      <c r="Q5223" s="19" t="s">
        <v>29</v>
      </c>
      <c r="R5223" s="19">
        <v>6600</v>
      </c>
      <c r="S5223" s="19" t="str">
        <f>IF(COUNTIF($B$2:B5223,B5223)&gt;1,"重複","")</f>
        <v/>
      </c>
      <c r="T5223" s="19" t="s">
        <v>11124</v>
      </c>
    </row>
    <row r="5224" spans="1:20" s="19" customFormat="1" hidden="1">
      <c r="A5224" s="19">
        <v>720150197</v>
      </c>
      <c r="B5224" s="19">
        <v>20154891</v>
      </c>
      <c r="C5224" s="19" t="s">
        <v>10453</v>
      </c>
      <c r="D5224" s="19" t="s">
        <v>10454</v>
      </c>
      <c r="E5224" s="20"/>
      <c r="F5224" s="20"/>
      <c r="G5224" s="19" t="s">
        <v>75</v>
      </c>
      <c r="H5224" s="19" t="s">
        <v>76</v>
      </c>
      <c r="O5224" s="19" t="s">
        <v>10776</v>
      </c>
      <c r="P5224" s="20"/>
      <c r="S5224" s="19" t="str">
        <f>IF(COUNTIF($B$2:B5224,B5224)&gt;1,"重複","")</f>
        <v/>
      </c>
      <c r="T5224" s="19" t="s">
        <v>11124</v>
      </c>
    </row>
    <row r="5225" spans="1:20" s="19" customFormat="1" hidden="1">
      <c r="A5225" s="19">
        <v>720150198</v>
      </c>
      <c r="B5225" s="19">
        <v>20154906</v>
      </c>
      <c r="C5225" s="19" t="s">
        <v>2528</v>
      </c>
      <c r="D5225" s="19" t="s">
        <v>2529</v>
      </c>
      <c r="E5225" s="20">
        <v>42419</v>
      </c>
      <c r="F5225" s="20">
        <v>42460</v>
      </c>
      <c r="G5225" s="19" t="s">
        <v>75</v>
      </c>
      <c r="H5225" s="19" t="s">
        <v>119</v>
      </c>
      <c r="I5225" s="19" t="s">
        <v>2530</v>
      </c>
      <c r="O5225" s="19" t="s">
        <v>10792</v>
      </c>
      <c r="P5225" s="20">
        <v>42419</v>
      </c>
      <c r="Q5225" s="19" t="s">
        <v>29</v>
      </c>
      <c r="R5225" s="19">
        <v>6600</v>
      </c>
      <c r="S5225" s="19" t="str">
        <f>IF(COUNTIF($B$2:B5225,B5225)&gt;1,"重複","")</f>
        <v/>
      </c>
      <c r="T5225" s="19" t="s">
        <v>11124</v>
      </c>
    </row>
    <row r="5226" spans="1:20" s="19" customFormat="1" hidden="1">
      <c r="A5226" s="19">
        <v>720150199</v>
      </c>
      <c r="B5226" s="19">
        <v>20155841</v>
      </c>
      <c r="C5226" s="19" t="s">
        <v>2564</v>
      </c>
      <c r="D5226" s="19" t="s">
        <v>2565</v>
      </c>
      <c r="E5226" s="20">
        <v>42402</v>
      </c>
      <c r="F5226" s="20">
        <v>42460</v>
      </c>
      <c r="G5226" s="19" t="s">
        <v>75</v>
      </c>
      <c r="H5226" s="19" t="s">
        <v>1545</v>
      </c>
      <c r="I5226" s="19" t="s">
        <v>2563</v>
      </c>
      <c r="O5226" s="19" t="s">
        <v>10772</v>
      </c>
      <c r="P5226" s="20">
        <v>42402</v>
      </c>
      <c r="Q5226" s="19" t="s">
        <v>29</v>
      </c>
      <c r="R5226" s="19">
        <v>6100</v>
      </c>
      <c r="S5226" s="19" t="str">
        <f>IF(COUNTIF($B$2:B5226,B5226)&gt;1,"重複","")</f>
        <v/>
      </c>
      <c r="T5226" s="19" t="s">
        <v>11124</v>
      </c>
    </row>
    <row r="5227" spans="1:20" s="19" customFormat="1" hidden="1">
      <c r="A5227" s="19">
        <v>720150200</v>
      </c>
      <c r="B5227" s="19">
        <v>20155850</v>
      </c>
      <c r="C5227" s="19" t="s">
        <v>2561</v>
      </c>
      <c r="D5227" s="19" t="s">
        <v>2562</v>
      </c>
      <c r="E5227" s="20">
        <v>42403</v>
      </c>
      <c r="F5227" s="20">
        <v>42460</v>
      </c>
      <c r="G5227" s="19" t="s">
        <v>75</v>
      </c>
      <c r="H5227" s="19" t="s">
        <v>1545</v>
      </c>
      <c r="I5227" s="19" t="s">
        <v>2563</v>
      </c>
      <c r="O5227" s="19" t="s">
        <v>10772</v>
      </c>
      <c r="P5227" s="20">
        <v>42403</v>
      </c>
      <c r="Q5227" s="19" t="s">
        <v>29</v>
      </c>
      <c r="R5227" s="19">
        <v>5110</v>
      </c>
      <c r="S5227" s="19" t="str">
        <f>IF(COUNTIF($B$2:B5227,B5227)&gt;1,"重複","")</f>
        <v/>
      </c>
      <c r="T5227" s="19" t="s">
        <v>11124</v>
      </c>
    </row>
    <row r="5228" spans="1:20" s="19" customFormat="1" hidden="1">
      <c r="A5228" s="19">
        <v>720150201</v>
      </c>
      <c r="B5228" s="19">
        <v>20155878</v>
      </c>
      <c r="C5228" s="19" t="s">
        <v>1786</v>
      </c>
      <c r="D5228" s="19" t="s">
        <v>1787</v>
      </c>
      <c r="E5228" s="20">
        <v>42419</v>
      </c>
      <c r="F5228" s="20">
        <v>42460</v>
      </c>
      <c r="G5228" s="19" t="s">
        <v>75</v>
      </c>
      <c r="H5228" s="19" t="s">
        <v>94</v>
      </c>
      <c r="I5228" s="19" t="s">
        <v>11072</v>
      </c>
      <c r="O5228" s="19" t="s">
        <v>10768</v>
      </c>
      <c r="P5228" s="20">
        <v>42957</v>
      </c>
      <c r="Q5228" s="19" t="s">
        <v>29</v>
      </c>
      <c r="R5228" s="19">
        <v>6100</v>
      </c>
      <c r="S5228" s="19" t="str">
        <f>IF(COUNTIF($B$2:B5228,B5228)&gt;1,"重複","")</f>
        <v/>
      </c>
      <c r="T5228" s="19" t="s">
        <v>11124</v>
      </c>
    </row>
    <row r="5229" spans="1:20" s="19" customFormat="1" hidden="1">
      <c r="A5229" s="19">
        <v>720150202</v>
      </c>
      <c r="B5229" s="19">
        <v>20155887</v>
      </c>
      <c r="C5229" s="19" t="s">
        <v>2521</v>
      </c>
      <c r="D5229" s="19" t="s">
        <v>2522</v>
      </c>
      <c r="E5229" s="20">
        <v>42442</v>
      </c>
      <c r="F5229" s="20">
        <v>42460</v>
      </c>
      <c r="G5229" s="19" t="s">
        <v>75</v>
      </c>
      <c r="H5229" s="19" t="s">
        <v>119</v>
      </c>
      <c r="I5229" s="19" t="s">
        <v>2523</v>
      </c>
      <c r="O5229" s="19" t="s">
        <v>10792</v>
      </c>
      <c r="P5229" s="20">
        <v>42442</v>
      </c>
      <c r="Q5229" s="19" t="s">
        <v>29</v>
      </c>
      <c r="R5229" s="19">
        <v>6600</v>
      </c>
      <c r="S5229" s="19" t="str">
        <f>IF(COUNTIF($B$2:B5229,B5229)&gt;1,"重複","")</f>
        <v/>
      </c>
      <c r="T5229" s="19" t="s">
        <v>11124</v>
      </c>
    </row>
    <row r="5230" spans="1:20" s="19" customFormat="1" hidden="1">
      <c r="A5230" s="19">
        <v>720150203</v>
      </c>
      <c r="B5230" s="19">
        <v>20155896</v>
      </c>
      <c r="C5230" s="19" t="s">
        <v>14307</v>
      </c>
      <c r="D5230" s="19" t="s">
        <v>14308</v>
      </c>
      <c r="E5230" s="20">
        <v>42381</v>
      </c>
      <c r="F5230" s="20">
        <v>42460</v>
      </c>
      <c r="G5230" s="19" t="s">
        <v>12416</v>
      </c>
      <c r="H5230" s="19" t="s">
        <v>43</v>
      </c>
      <c r="I5230" s="19" t="s">
        <v>378</v>
      </c>
      <c r="O5230" s="19" t="s">
        <v>10771</v>
      </c>
      <c r="P5230" s="20"/>
      <c r="R5230" s="19">
        <v>0</v>
      </c>
      <c r="S5230" s="19" t="str">
        <f>IF(COUNTIF($B$2:B5230,B5230)&gt;1,"重複","")</f>
        <v/>
      </c>
      <c r="T5230" s="19" t="s">
        <v>12418</v>
      </c>
    </row>
    <row r="5231" spans="1:20" s="22" customFormat="1" hidden="1">
      <c r="A5231" s="22">
        <v>720150204</v>
      </c>
      <c r="B5231" s="22">
        <v>20155901</v>
      </c>
      <c r="C5231" s="22" t="s">
        <v>701</v>
      </c>
      <c r="D5231" s="22" t="s">
        <v>702</v>
      </c>
      <c r="E5231" s="23">
        <v>44652</v>
      </c>
      <c r="F5231" s="23">
        <v>45016</v>
      </c>
      <c r="G5231" s="22" t="s">
        <v>75</v>
      </c>
      <c r="H5231" s="22" t="s">
        <v>43</v>
      </c>
      <c r="I5231" s="22" t="s">
        <v>656</v>
      </c>
      <c r="O5231" s="22" t="s">
        <v>10771</v>
      </c>
      <c r="P5231" s="24">
        <v>42917</v>
      </c>
      <c r="Q5231" s="22" t="s">
        <v>29</v>
      </c>
      <c r="R5231" s="22">
        <v>6600</v>
      </c>
      <c r="S5231" s="22" t="str">
        <f>IF(COUNTIF($B$2:B5231,B5231)&gt;1,"重複","")</f>
        <v/>
      </c>
      <c r="T5231" s="22" t="s">
        <v>10765</v>
      </c>
    </row>
    <row r="5232" spans="1:20" s="19" customFormat="1" hidden="1">
      <c r="A5232" s="19">
        <v>720150205</v>
      </c>
      <c r="B5232" s="19">
        <v>20155911</v>
      </c>
      <c r="C5232" s="19" t="s">
        <v>2114</v>
      </c>
      <c r="D5232" s="19" t="s">
        <v>2115</v>
      </c>
      <c r="E5232" s="20">
        <v>42384</v>
      </c>
      <c r="F5232" s="20">
        <v>42460</v>
      </c>
      <c r="G5232" s="19" t="s">
        <v>75</v>
      </c>
      <c r="H5232" s="19" t="s">
        <v>43</v>
      </c>
      <c r="I5232" s="19" t="s">
        <v>11040</v>
      </c>
      <c r="O5232" s="19" t="s">
        <v>10771</v>
      </c>
      <c r="P5232" s="20">
        <v>42384</v>
      </c>
      <c r="Q5232" s="19" t="s">
        <v>29</v>
      </c>
      <c r="R5232" s="19">
        <v>6100</v>
      </c>
      <c r="S5232" s="19" t="str">
        <f>IF(COUNTIF($B$2:B5232,B5232)&gt;1,"重複","")</f>
        <v/>
      </c>
      <c r="T5232" s="19" t="s">
        <v>11124</v>
      </c>
    </row>
    <row r="5233" spans="1:20" s="19" customFormat="1" hidden="1">
      <c r="A5233" s="19">
        <v>720150206</v>
      </c>
      <c r="B5233" s="19">
        <v>20155939</v>
      </c>
      <c r="C5233" s="19" t="s">
        <v>1546</v>
      </c>
      <c r="D5233" s="19" t="s">
        <v>1547</v>
      </c>
      <c r="E5233" s="20">
        <v>42394</v>
      </c>
      <c r="F5233" s="20">
        <v>42460</v>
      </c>
      <c r="G5233" s="19" t="s">
        <v>75</v>
      </c>
      <c r="H5233" s="19" t="s">
        <v>43</v>
      </c>
      <c r="I5233" s="19" t="s">
        <v>60</v>
      </c>
      <c r="O5233" s="19" t="s">
        <v>10771</v>
      </c>
      <c r="P5233" s="20">
        <v>44562</v>
      </c>
      <c r="Q5233" s="19" t="s">
        <v>29</v>
      </c>
      <c r="R5233" s="19">
        <v>6100</v>
      </c>
      <c r="S5233" s="19" t="str">
        <f>IF(COUNTIF($B$2:B5233,B5233)&gt;1,"重複","")</f>
        <v/>
      </c>
      <c r="T5233" s="19" t="s">
        <v>11124</v>
      </c>
    </row>
    <row r="5234" spans="1:20" s="19" customFormat="1" hidden="1">
      <c r="A5234" s="19">
        <v>720150207</v>
      </c>
      <c r="B5234" s="19">
        <v>20155957</v>
      </c>
      <c r="C5234" s="19" t="s">
        <v>14309</v>
      </c>
      <c r="D5234" s="19" t="s">
        <v>14310</v>
      </c>
      <c r="E5234" s="20">
        <v>42396</v>
      </c>
      <c r="F5234" s="20">
        <v>42460</v>
      </c>
      <c r="G5234" s="19" t="s">
        <v>12416</v>
      </c>
      <c r="H5234" s="19" t="s">
        <v>28</v>
      </c>
      <c r="I5234" s="19" t="s">
        <v>13686</v>
      </c>
      <c r="O5234" s="19" t="s">
        <v>10787</v>
      </c>
      <c r="P5234" s="20"/>
      <c r="R5234" s="19">
        <v>0</v>
      </c>
      <c r="S5234" s="19" t="str">
        <f>IF(COUNTIF($B$2:B5234,B5234)&gt;1,"重複","")</f>
        <v/>
      </c>
      <c r="T5234" s="19" t="s">
        <v>12418</v>
      </c>
    </row>
    <row r="5235" spans="1:20" s="19" customFormat="1" hidden="1">
      <c r="A5235" s="19">
        <v>720150208</v>
      </c>
      <c r="B5235" s="19">
        <v>20155966</v>
      </c>
      <c r="C5235" s="19" t="s">
        <v>2549</v>
      </c>
      <c r="D5235" s="19" t="s">
        <v>2550</v>
      </c>
      <c r="E5235" s="20">
        <v>42412</v>
      </c>
      <c r="F5235" s="20">
        <v>42460</v>
      </c>
      <c r="G5235" s="19" t="s">
        <v>75</v>
      </c>
      <c r="H5235" s="19" t="s">
        <v>119</v>
      </c>
      <c r="I5235" s="19" t="s">
        <v>2551</v>
      </c>
      <c r="O5235" s="19" t="s">
        <v>10792</v>
      </c>
      <c r="P5235" s="20">
        <v>42412</v>
      </c>
      <c r="Q5235" s="19" t="s">
        <v>29</v>
      </c>
      <c r="R5235" s="19">
        <v>5110</v>
      </c>
      <c r="S5235" s="19" t="str">
        <f>IF(COUNTIF($B$2:B5235,B5235)&gt;1,"重複","")</f>
        <v/>
      </c>
      <c r="T5235" s="19" t="s">
        <v>11124</v>
      </c>
    </row>
    <row r="5236" spans="1:20" s="19" customFormat="1" hidden="1">
      <c r="A5236" s="19">
        <v>720150209</v>
      </c>
      <c r="B5236" s="19">
        <v>20155975</v>
      </c>
      <c r="C5236" s="19" t="s">
        <v>14311</v>
      </c>
      <c r="D5236" s="19" t="s">
        <v>14312</v>
      </c>
      <c r="E5236" s="20">
        <v>42430</v>
      </c>
      <c r="F5236" s="20">
        <v>42460</v>
      </c>
      <c r="G5236" s="19" t="s">
        <v>12416</v>
      </c>
      <c r="H5236" s="19" t="s">
        <v>76</v>
      </c>
      <c r="I5236" s="19" t="s">
        <v>14313</v>
      </c>
      <c r="O5236" s="19" t="s">
        <v>10776</v>
      </c>
      <c r="P5236" s="20"/>
      <c r="R5236" s="19">
        <v>0</v>
      </c>
      <c r="S5236" s="19" t="str">
        <f>IF(COUNTIF($B$2:B5236,B5236)&gt;1,"重複","")</f>
        <v/>
      </c>
      <c r="T5236" s="19" t="s">
        <v>12418</v>
      </c>
    </row>
    <row r="5237" spans="1:20" s="19" customFormat="1" hidden="1">
      <c r="A5237" s="19">
        <v>720150210</v>
      </c>
      <c r="B5237" s="19">
        <v>20156011</v>
      </c>
      <c r="C5237" s="19" t="s">
        <v>2547</v>
      </c>
      <c r="D5237" s="19" t="s">
        <v>2548</v>
      </c>
      <c r="E5237" s="20">
        <v>42415</v>
      </c>
      <c r="F5237" s="20">
        <v>42460</v>
      </c>
      <c r="G5237" s="19" t="s">
        <v>75</v>
      </c>
      <c r="H5237" s="19" t="s">
        <v>43</v>
      </c>
      <c r="I5237" s="19" t="s">
        <v>1550</v>
      </c>
      <c r="O5237" s="19" t="s">
        <v>10771</v>
      </c>
      <c r="P5237" s="20">
        <v>42339</v>
      </c>
      <c r="Q5237" s="19" t="s">
        <v>29</v>
      </c>
      <c r="R5237" s="19">
        <v>4740</v>
      </c>
      <c r="S5237" s="19" t="str">
        <f>IF(COUNTIF($B$2:B5237,B5237)&gt;1,"重複","")</f>
        <v/>
      </c>
      <c r="T5237" s="19" t="s">
        <v>11124</v>
      </c>
    </row>
    <row r="5238" spans="1:20" s="19" customFormat="1" hidden="1">
      <c r="A5238" s="19">
        <v>720150211</v>
      </c>
      <c r="B5238" s="19">
        <v>20156020</v>
      </c>
      <c r="C5238" s="19" t="s">
        <v>2518</v>
      </c>
      <c r="D5238" s="19" t="s">
        <v>2519</v>
      </c>
      <c r="E5238" s="20">
        <v>42455</v>
      </c>
      <c r="F5238" s="20">
        <v>42460</v>
      </c>
      <c r="G5238" s="19" t="s">
        <v>75</v>
      </c>
      <c r="H5238" s="19" t="s">
        <v>119</v>
      </c>
      <c r="I5238" s="19" t="s">
        <v>2520</v>
      </c>
      <c r="O5238" s="19" t="s">
        <v>10792</v>
      </c>
      <c r="P5238" s="20">
        <v>42455</v>
      </c>
      <c r="Q5238" s="19" t="s">
        <v>29</v>
      </c>
      <c r="R5238" s="19">
        <v>6600</v>
      </c>
      <c r="S5238" s="19" t="str">
        <f>IF(COUNTIF($B$2:B5238,B5238)&gt;1,"重複","")</f>
        <v/>
      </c>
      <c r="T5238" s="19" t="s">
        <v>11124</v>
      </c>
    </row>
    <row r="5239" spans="1:20" s="19" customFormat="1" hidden="1">
      <c r="A5239" s="19">
        <v>720150212</v>
      </c>
      <c r="B5239" s="19">
        <v>20156048</v>
      </c>
      <c r="C5239" s="19" t="s">
        <v>14314</v>
      </c>
      <c r="D5239" s="19" t="s">
        <v>14315</v>
      </c>
      <c r="E5239" s="20">
        <v>42418</v>
      </c>
      <c r="F5239" s="20">
        <v>42460</v>
      </c>
      <c r="G5239" s="19" t="s">
        <v>12416</v>
      </c>
      <c r="H5239" s="19" t="s">
        <v>43</v>
      </c>
      <c r="I5239" s="19" t="s">
        <v>379</v>
      </c>
      <c r="O5239" s="19" t="s">
        <v>10771</v>
      </c>
      <c r="P5239" s="20"/>
      <c r="R5239" s="19">
        <v>0</v>
      </c>
      <c r="S5239" s="19" t="str">
        <f>IF(COUNTIF($B$2:B5239,B5239)&gt;1,"重複","")</f>
        <v/>
      </c>
      <c r="T5239" s="19" t="s">
        <v>12418</v>
      </c>
    </row>
    <row r="5240" spans="1:20" s="19" customFormat="1" hidden="1">
      <c r="A5240" s="19">
        <v>720160001</v>
      </c>
      <c r="B5240" s="19">
        <v>20170761</v>
      </c>
      <c r="C5240" s="19" t="s">
        <v>1976</v>
      </c>
      <c r="D5240" s="19" t="s">
        <v>1977</v>
      </c>
      <c r="E5240" s="20">
        <v>42835</v>
      </c>
      <c r="F5240" s="20">
        <v>43190</v>
      </c>
      <c r="G5240" s="19" t="s">
        <v>75</v>
      </c>
      <c r="H5240" s="19" t="s">
        <v>1545</v>
      </c>
      <c r="I5240" s="19" t="s">
        <v>1979</v>
      </c>
      <c r="J5240" s="19" t="s">
        <v>1980</v>
      </c>
      <c r="O5240" s="19" t="s">
        <v>10772</v>
      </c>
      <c r="P5240" s="20">
        <v>42471</v>
      </c>
      <c r="Q5240" s="19" t="s">
        <v>29</v>
      </c>
      <c r="R5240" s="19">
        <v>4740</v>
      </c>
      <c r="S5240" s="19" t="str">
        <f>IF(COUNTIF($B$2:B5240,B5240)&gt;1,"重複","")</f>
        <v/>
      </c>
      <c r="T5240" s="19" t="s">
        <v>11124</v>
      </c>
    </row>
    <row r="5241" spans="1:20" s="19" customFormat="1" hidden="1">
      <c r="A5241" s="19">
        <v>720160001</v>
      </c>
      <c r="B5241" s="19">
        <v>20156093</v>
      </c>
      <c r="C5241" s="19" t="s">
        <v>1976</v>
      </c>
      <c r="D5241" s="19" t="s">
        <v>1977</v>
      </c>
      <c r="E5241" s="20">
        <v>42471</v>
      </c>
      <c r="F5241" s="20">
        <v>42825</v>
      </c>
      <c r="G5241" s="19" t="s">
        <v>75</v>
      </c>
      <c r="H5241" s="19" t="s">
        <v>1545</v>
      </c>
      <c r="I5241" s="19" t="s">
        <v>1978</v>
      </c>
      <c r="J5241" s="19" t="s">
        <v>11049</v>
      </c>
      <c r="O5241" s="19" t="s">
        <v>10772</v>
      </c>
      <c r="P5241" s="20">
        <v>42471</v>
      </c>
      <c r="Q5241" s="19" t="s">
        <v>29</v>
      </c>
      <c r="R5241" s="19">
        <v>4740</v>
      </c>
      <c r="S5241" s="19" t="str">
        <f>IF(COUNTIF($B$2:B5241,B5241)&gt;1,"重複","")</f>
        <v/>
      </c>
      <c r="T5241" s="19" t="s">
        <v>11124</v>
      </c>
    </row>
    <row r="5242" spans="1:20" s="19" customFormat="1" hidden="1">
      <c r="A5242" s="19">
        <v>720160002</v>
      </c>
      <c r="B5242" s="19">
        <v>20156109</v>
      </c>
      <c r="C5242" s="19" t="s">
        <v>1872</v>
      </c>
      <c r="D5242" s="19" t="s">
        <v>1873</v>
      </c>
      <c r="E5242" s="20">
        <v>42471</v>
      </c>
      <c r="F5242" s="20">
        <v>42825</v>
      </c>
      <c r="G5242" s="19" t="s">
        <v>75</v>
      </c>
      <c r="H5242" s="19" t="s">
        <v>33</v>
      </c>
      <c r="I5242" s="19" t="s">
        <v>2429</v>
      </c>
      <c r="O5242" s="19" t="s">
        <v>10770</v>
      </c>
      <c r="P5242" s="20">
        <v>41426</v>
      </c>
      <c r="Q5242" s="19" t="s">
        <v>29</v>
      </c>
      <c r="R5242" s="19">
        <v>4190</v>
      </c>
      <c r="S5242" s="19" t="str">
        <f>IF(COUNTIF($B$2:B5242,B5242)&gt;1,"重複","")</f>
        <v/>
      </c>
      <c r="T5242" s="19" t="s">
        <v>11124</v>
      </c>
    </row>
    <row r="5243" spans="1:20" s="19" customFormat="1" hidden="1">
      <c r="A5243" s="19">
        <v>720160002</v>
      </c>
      <c r="B5243" s="19">
        <v>20165551</v>
      </c>
      <c r="C5243" s="19" t="s">
        <v>1872</v>
      </c>
      <c r="D5243" s="19" t="s">
        <v>1873</v>
      </c>
      <c r="E5243" s="20">
        <v>42835</v>
      </c>
      <c r="F5243" s="20">
        <v>42886</v>
      </c>
      <c r="G5243" s="19" t="s">
        <v>12416</v>
      </c>
      <c r="H5243" s="19" t="s">
        <v>10781</v>
      </c>
      <c r="I5243" s="19" t="s">
        <v>282</v>
      </c>
      <c r="J5243" s="19" t="s">
        <v>282</v>
      </c>
      <c r="K5243" s="19" t="s">
        <v>282</v>
      </c>
      <c r="O5243" s="19" t="s">
        <v>10782</v>
      </c>
      <c r="P5243" s="20">
        <v>41426</v>
      </c>
      <c r="Q5243" s="19" t="s">
        <v>29</v>
      </c>
      <c r="R5243" s="19">
        <v>4740</v>
      </c>
      <c r="S5243" s="19" t="str">
        <f>IF(COUNTIF($B$2:B5243,B5243)&gt;1,"重複","")</f>
        <v/>
      </c>
      <c r="T5243" s="19" t="s">
        <v>12418</v>
      </c>
    </row>
    <row r="5244" spans="1:20" s="19" customFormat="1" hidden="1">
      <c r="A5244" s="19">
        <v>720160003</v>
      </c>
      <c r="B5244" s="19">
        <v>20170497</v>
      </c>
      <c r="C5244" s="19" t="s">
        <v>1132</v>
      </c>
      <c r="D5244" s="19" t="s">
        <v>1133</v>
      </c>
      <c r="E5244" s="20">
        <v>43010</v>
      </c>
      <c r="F5244" s="20">
        <v>43190</v>
      </c>
      <c r="G5244" s="19" t="s">
        <v>75</v>
      </c>
      <c r="H5244" s="19" t="s">
        <v>10781</v>
      </c>
      <c r="I5244" s="19" t="s">
        <v>11050</v>
      </c>
      <c r="J5244" s="19" t="s">
        <v>11051</v>
      </c>
      <c r="O5244" s="19" t="s">
        <v>10782</v>
      </c>
      <c r="P5244" s="20">
        <v>42471</v>
      </c>
      <c r="Q5244" s="19" t="s">
        <v>29</v>
      </c>
      <c r="R5244" s="19">
        <v>4740</v>
      </c>
      <c r="S5244" s="19" t="str">
        <f>IF(COUNTIF($B$2:B5244,B5244)&gt;1,"重複","")</f>
        <v/>
      </c>
      <c r="T5244" s="19" t="s">
        <v>11124</v>
      </c>
    </row>
    <row r="5245" spans="1:20" s="19" customFormat="1" hidden="1">
      <c r="A5245" s="19">
        <v>720160003</v>
      </c>
      <c r="B5245" s="19">
        <v>20156118</v>
      </c>
      <c r="C5245" s="19" t="s">
        <v>1132</v>
      </c>
      <c r="D5245" s="19" t="s">
        <v>1133</v>
      </c>
      <c r="E5245" s="20">
        <v>42471</v>
      </c>
      <c r="F5245" s="20">
        <v>42825</v>
      </c>
      <c r="G5245" s="19" t="s">
        <v>75</v>
      </c>
      <c r="H5245" s="19" t="s">
        <v>33</v>
      </c>
      <c r="I5245" s="19" t="s">
        <v>2429</v>
      </c>
      <c r="O5245" s="19" t="s">
        <v>10770</v>
      </c>
      <c r="P5245" s="20">
        <v>42471</v>
      </c>
      <c r="Q5245" s="19" t="s">
        <v>29</v>
      </c>
      <c r="R5245" s="19">
        <v>4740</v>
      </c>
      <c r="S5245" s="19" t="str">
        <f>IF(COUNTIF($B$2:B5245,B5245)&gt;1,"重複","")</f>
        <v/>
      </c>
      <c r="T5245" s="19" t="s">
        <v>11124</v>
      </c>
    </row>
    <row r="5246" spans="1:20" s="19" customFormat="1" hidden="1">
      <c r="A5246" s="19">
        <v>720160004</v>
      </c>
      <c r="B5246" s="19">
        <v>20162077</v>
      </c>
      <c r="C5246" s="19" t="s">
        <v>1981</v>
      </c>
      <c r="D5246" s="19" t="s">
        <v>1982</v>
      </c>
      <c r="E5246" s="20">
        <v>42646</v>
      </c>
      <c r="F5246" s="20">
        <v>42825</v>
      </c>
      <c r="G5246" s="19" t="s">
        <v>75</v>
      </c>
      <c r="H5246" s="19" t="s">
        <v>10781</v>
      </c>
      <c r="I5246" s="19" t="s">
        <v>282</v>
      </c>
      <c r="O5246" s="19" t="s">
        <v>10782</v>
      </c>
      <c r="P5246" s="20">
        <v>41426</v>
      </c>
      <c r="Q5246" s="19" t="s">
        <v>29</v>
      </c>
      <c r="R5246" s="19">
        <v>4740</v>
      </c>
      <c r="S5246" s="19" t="str">
        <f>IF(COUNTIF($B$2:B5246,B5246)&gt;1,"重複","")</f>
        <v/>
      </c>
      <c r="T5246" s="19" t="s">
        <v>11124</v>
      </c>
    </row>
    <row r="5247" spans="1:20" s="19" customFormat="1" hidden="1">
      <c r="A5247" s="19">
        <v>720160004</v>
      </c>
      <c r="B5247" s="19">
        <v>20156127</v>
      </c>
      <c r="C5247" s="19" t="s">
        <v>1981</v>
      </c>
      <c r="D5247" s="19" t="s">
        <v>1982</v>
      </c>
      <c r="E5247" s="20">
        <v>42471</v>
      </c>
      <c r="F5247" s="20">
        <v>42825</v>
      </c>
      <c r="G5247" s="19" t="s">
        <v>75</v>
      </c>
      <c r="H5247" s="19" t="s">
        <v>33</v>
      </c>
      <c r="I5247" s="19" t="s">
        <v>2429</v>
      </c>
      <c r="O5247" s="19" t="s">
        <v>10770</v>
      </c>
      <c r="P5247" s="20">
        <v>41426</v>
      </c>
      <c r="Q5247" s="19" t="s">
        <v>29</v>
      </c>
      <c r="R5247" s="19">
        <v>4740</v>
      </c>
      <c r="S5247" s="19" t="str">
        <f>IF(COUNTIF($B$2:B5247,B5247)&gt;1,"重複","")</f>
        <v/>
      </c>
      <c r="T5247" s="19" t="s">
        <v>11124</v>
      </c>
    </row>
    <row r="5248" spans="1:20" s="19" customFormat="1" hidden="1">
      <c r="A5248" s="19">
        <v>720160005</v>
      </c>
      <c r="B5248" s="19">
        <v>20156136</v>
      </c>
      <c r="C5248" s="19" t="s">
        <v>1441</v>
      </c>
      <c r="D5248" s="19" t="s">
        <v>1442</v>
      </c>
      <c r="E5248" s="20">
        <v>42461</v>
      </c>
      <c r="F5248" s="20">
        <v>42825</v>
      </c>
      <c r="G5248" s="19" t="s">
        <v>75</v>
      </c>
      <c r="H5248" s="19" t="s">
        <v>287</v>
      </c>
      <c r="I5248" s="19" t="s">
        <v>11045</v>
      </c>
      <c r="O5248" s="19" t="s">
        <v>10800</v>
      </c>
      <c r="P5248" s="20">
        <v>42461</v>
      </c>
      <c r="Q5248" s="19" t="s">
        <v>29</v>
      </c>
      <c r="R5248" s="19">
        <v>6230</v>
      </c>
      <c r="S5248" s="19" t="str">
        <f>IF(COUNTIF($B$2:B5248,B5248)&gt;1,"重複","")</f>
        <v/>
      </c>
      <c r="T5248" s="19" t="s">
        <v>11124</v>
      </c>
    </row>
    <row r="5249" spans="1:20" s="19" customFormat="1" hidden="1">
      <c r="A5249" s="19">
        <v>720160006</v>
      </c>
      <c r="B5249" s="19">
        <v>20156145</v>
      </c>
      <c r="C5249" s="19" t="s">
        <v>1983</v>
      </c>
      <c r="D5249" s="19" t="s">
        <v>1984</v>
      </c>
      <c r="E5249" s="20">
        <v>41009</v>
      </c>
      <c r="F5249" s="20">
        <v>42825</v>
      </c>
      <c r="G5249" s="19" t="s">
        <v>75</v>
      </c>
      <c r="H5249" s="19" t="s">
        <v>76</v>
      </c>
      <c r="I5249" s="19" t="s">
        <v>1985</v>
      </c>
      <c r="J5249" s="19" t="s">
        <v>1986</v>
      </c>
      <c r="O5249" s="19" t="s">
        <v>10776</v>
      </c>
      <c r="P5249" s="20">
        <v>42471</v>
      </c>
      <c r="Q5249" s="19" t="s">
        <v>29</v>
      </c>
      <c r="R5249" s="19">
        <v>6230</v>
      </c>
      <c r="S5249" s="19" t="str">
        <f>IF(COUNTIF($B$2:B5249,B5249)&gt;1,"重複","")</f>
        <v/>
      </c>
      <c r="T5249" s="19" t="s">
        <v>11124</v>
      </c>
    </row>
    <row r="5250" spans="1:20" s="19" customFormat="1" hidden="1">
      <c r="A5250" s="19">
        <v>720160007</v>
      </c>
      <c r="B5250" s="19">
        <v>20156163</v>
      </c>
      <c r="C5250" s="19" t="s">
        <v>1134</v>
      </c>
      <c r="D5250" s="19" t="s">
        <v>1135</v>
      </c>
      <c r="E5250" s="20">
        <v>42471</v>
      </c>
      <c r="F5250" s="20">
        <v>42825</v>
      </c>
      <c r="G5250" s="19" t="s">
        <v>75</v>
      </c>
      <c r="H5250" s="19" t="s">
        <v>74</v>
      </c>
      <c r="I5250" s="19" t="s">
        <v>2776</v>
      </c>
      <c r="O5250" s="19" t="s">
        <v>10819</v>
      </c>
      <c r="P5250" s="20">
        <v>42471</v>
      </c>
      <c r="Q5250" s="19" t="s">
        <v>29</v>
      </c>
      <c r="R5250" s="19">
        <v>5730</v>
      </c>
      <c r="S5250" s="19" t="str">
        <f>IF(COUNTIF($B$2:B5250,B5250)&gt;1,"重複","")</f>
        <v/>
      </c>
      <c r="T5250" s="19" t="s">
        <v>11124</v>
      </c>
    </row>
    <row r="5251" spans="1:20" s="19" customFormat="1" hidden="1">
      <c r="A5251" s="19">
        <v>720160008</v>
      </c>
      <c r="B5251" s="19">
        <v>20156172</v>
      </c>
      <c r="C5251" s="19" t="s">
        <v>1987</v>
      </c>
      <c r="D5251" s="19" t="s">
        <v>1988</v>
      </c>
      <c r="E5251" s="20">
        <v>42471</v>
      </c>
      <c r="F5251" s="20">
        <v>42825</v>
      </c>
      <c r="G5251" s="19" t="s">
        <v>75</v>
      </c>
      <c r="H5251" s="19" t="s">
        <v>94</v>
      </c>
      <c r="I5251" s="19" t="s">
        <v>11128</v>
      </c>
      <c r="O5251" s="19" t="s">
        <v>10768</v>
      </c>
      <c r="P5251" s="20">
        <v>43563</v>
      </c>
      <c r="Q5251" s="19" t="s">
        <v>29</v>
      </c>
      <c r="R5251" s="19">
        <v>6230</v>
      </c>
      <c r="S5251" s="19" t="str">
        <f>IF(COUNTIF($B$2:B5251,B5251)&gt;1,"重複","")</f>
        <v/>
      </c>
      <c r="T5251" s="19" t="s">
        <v>11124</v>
      </c>
    </row>
    <row r="5252" spans="1:20" s="19" customFormat="1" hidden="1">
      <c r="A5252" s="19">
        <v>720160009</v>
      </c>
      <c r="B5252" s="19">
        <v>20156181</v>
      </c>
      <c r="C5252" s="19" t="s">
        <v>14316</v>
      </c>
      <c r="D5252" s="19" t="s">
        <v>14317</v>
      </c>
      <c r="E5252" s="20">
        <v>42471</v>
      </c>
      <c r="F5252" s="20">
        <v>42825</v>
      </c>
      <c r="G5252" s="19" t="s">
        <v>12416</v>
      </c>
      <c r="H5252" s="19" t="s">
        <v>1545</v>
      </c>
      <c r="I5252" s="19" t="s">
        <v>11041</v>
      </c>
      <c r="O5252" s="19" t="s">
        <v>10772</v>
      </c>
      <c r="P5252" s="20"/>
      <c r="R5252" s="19">
        <v>0</v>
      </c>
      <c r="S5252" s="19" t="str">
        <f>IF(COUNTIF($B$2:B5252,B5252)&gt;1,"重複","")</f>
        <v/>
      </c>
      <c r="T5252" s="19" t="s">
        <v>12418</v>
      </c>
    </row>
    <row r="5253" spans="1:20" s="19" customFormat="1" hidden="1">
      <c r="A5253" s="19">
        <v>720160010</v>
      </c>
      <c r="B5253" s="19">
        <v>20156191</v>
      </c>
      <c r="C5253" s="19" t="s">
        <v>14318</v>
      </c>
      <c r="D5253" s="19" t="s">
        <v>14319</v>
      </c>
      <c r="E5253" s="20">
        <v>42471</v>
      </c>
      <c r="F5253" s="20">
        <v>42825</v>
      </c>
      <c r="G5253" s="19" t="s">
        <v>12416</v>
      </c>
      <c r="H5253" s="19" t="s">
        <v>1545</v>
      </c>
      <c r="I5253" s="19" t="s">
        <v>11041</v>
      </c>
      <c r="O5253" s="19" t="s">
        <v>10772</v>
      </c>
      <c r="P5253" s="20"/>
      <c r="R5253" s="19">
        <v>0</v>
      </c>
      <c r="S5253" s="19" t="str">
        <f>IF(COUNTIF($B$2:B5253,B5253)&gt;1,"重複","")</f>
        <v/>
      </c>
      <c r="T5253" s="19" t="s">
        <v>12418</v>
      </c>
    </row>
    <row r="5254" spans="1:20" s="19" customFormat="1" hidden="1">
      <c r="A5254" s="19">
        <v>720160011</v>
      </c>
      <c r="B5254" s="19">
        <v>20205586</v>
      </c>
      <c r="C5254" s="19" t="s">
        <v>11288</v>
      </c>
      <c r="D5254" s="19" t="s">
        <v>11289</v>
      </c>
      <c r="E5254" s="20">
        <v>44682</v>
      </c>
      <c r="F5254" s="20">
        <v>45016</v>
      </c>
      <c r="G5254" s="19" t="s">
        <v>75</v>
      </c>
      <c r="H5254" s="19" t="s">
        <v>74</v>
      </c>
      <c r="I5254" s="19" t="s">
        <v>11290</v>
      </c>
      <c r="O5254" s="19" t="s">
        <v>10819</v>
      </c>
      <c r="P5254" s="21">
        <v>43930</v>
      </c>
      <c r="Q5254" s="19" t="s">
        <v>29</v>
      </c>
      <c r="R5254" s="19">
        <v>5730</v>
      </c>
      <c r="S5254" s="19" t="str">
        <f>IF(COUNTIF($B$2:B5254,B5254)&gt;1,"重複","")</f>
        <v/>
      </c>
      <c r="T5254" s="19" t="s">
        <v>11124</v>
      </c>
    </row>
    <row r="5255" spans="1:20" s="22" customFormat="1" hidden="1">
      <c r="A5255" s="22">
        <v>720160012</v>
      </c>
      <c r="B5255" s="22">
        <v>20165756</v>
      </c>
      <c r="C5255" s="22" t="s">
        <v>1145</v>
      </c>
      <c r="D5255" s="22" t="s">
        <v>1146</v>
      </c>
      <c r="E5255" s="23">
        <v>42835</v>
      </c>
      <c r="F5255" s="23">
        <v>43190</v>
      </c>
      <c r="G5255" s="22" t="s">
        <v>75</v>
      </c>
      <c r="H5255" s="22" t="s">
        <v>76</v>
      </c>
      <c r="I5255" s="22" t="s">
        <v>1955</v>
      </c>
      <c r="O5255" s="22" t="s">
        <v>10776</v>
      </c>
      <c r="P5255" s="23">
        <v>42471</v>
      </c>
      <c r="Q5255" s="22" t="s">
        <v>29</v>
      </c>
      <c r="R5255" s="22">
        <v>5730</v>
      </c>
      <c r="S5255" s="22" t="str">
        <f>IF(COUNTIF($B$2:B5255,B5255)&gt;1,"重複","")</f>
        <v/>
      </c>
      <c r="T5255" s="22" t="s">
        <v>10765</v>
      </c>
    </row>
    <row r="5256" spans="1:20" s="22" customFormat="1" hidden="1">
      <c r="A5256" s="22">
        <v>720160012</v>
      </c>
      <c r="B5256" s="22">
        <v>20156340</v>
      </c>
      <c r="C5256" s="22" t="s">
        <v>1145</v>
      </c>
      <c r="D5256" s="22" t="s">
        <v>1146</v>
      </c>
      <c r="E5256" s="23">
        <v>44652</v>
      </c>
      <c r="F5256" s="23">
        <v>45016</v>
      </c>
      <c r="G5256" s="22" t="s">
        <v>75</v>
      </c>
      <c r="H5256" s="22" t="s">
        <v>76</v>
      </c>
      <c r="I5256" s="22" t="s">
        <v>11054</v>
      </c>
      <c r="O5256" s="22" t="s">
        <v>10776</v>
      </c>
      <c r="P5256" s="24">
        <v>42471</v>
      </c>
      <c r="Q5256" s="22" t="s">
        <v>29</v>
      </c>
      <c r="R5256" s="22">
        <v>5730</v>
      </c>
      <c r="S5256" s="22" t="str">
        <f>IF(COUNTIF($B$2:B5256,B5256)&gt;1,"重複","")</f>
        <v/>
      </c>
      <c r="T5256" s="22" t="s">
        <v>10765</v>
      </c>
    </row>
    <row r="5257" spans="1:20" s="19" customFormat="1" hidden="1">
      <c r="A5257" s="19">
        <v>720160013</v>
      </c>
      <c r="B5257" s="19">
        <v>20156359</v>
      </c>
      <c r="C5257" s="19" t="s">
        <v>14320</v>
      </c>
      <c r="D5257" s="19" t="s">
        <v>14321</v>
      </c>
      <c r="E5257" s="20">
        <v>42471</v>
      </c>
      <c r="F5257" s="20">
        <v>42825</v>
      </c>
      <c r="G5257" s="19" t="s">
        <v>12416</v>
      </c>
      <c r="H5257" s="19" t="s">
        <v>76</v>
      </c>
      <c r="I5257" s="19" t="s">
        <v>13500</v>
      </c>
      <c r="O5257" s="19" t="s">
        <v>10776</v>
      </c>
      <c r="P5257" s="20"/>
      <c r="R5257" s="19">
        <v>0</v>
      </c>
      <c r="S5257" s="19" t="str">
        <f>IF(COUNTIF($B$2:B5257,B5257)&gt;1,"重複","")</f>
        <v/>
      </c>
      <c r="T5257" s="19" t="s">
        <v>12418</v>
      </c>
    </row>
    <row r="5258" spans="1:20" s="19" customFormat="1" hidden="1">
      <c r="A5258" s="19">
        <v>720160014</v>
      </c>
      <c r="B5258" s="19">
        <v>20156386</v>
      </c>
      <c r="C5258" s="19" t="s">
        <v>2488</v>
      </c>
      <c r="D5258" s="19" t="s">
        <v>2489</v>
      </c>
      <c r="E5258" s="20">
        <v>44657</v>
      </c>
      <c r="F5258" s="20">
        <v>45016</v>
      </c>
      <c r="G5258" s="19" t="s">
        <v>75</v>
      </c>
      <c r="H5258" s="19" t="s">
        <v>69</v>
      </c>
      <c r="I5258" s="19" t="s">
        <v>346</v>
      </c>
      <c r="O5258" s="19" t="s">
        <v>10801</v>
      </c>
      <c r="P5258" s="21">
        <v>44657</v>
      </c>
      <c r="Q5258" s="19" t="s">
        <v>29</v>
      </c>
      <c r="R5258" s="19">
        <v>4740</v>
      </c>
      <c r="S5258" s="19" t="str">
        <f>IF(COUNTIF($B$2:B5258,B5258)&gt;1,"重複","")</f>
        <v/>
      </c>
      <c r="T5258" s="19" t="s">
        <v>11124</v>
      </c>
    </row>
    <row r="5259" spans="1:20" s="19" customFormat="1" hidden="1">
      <c r="A5259" s="19">
        <v>720160015</v>
      </c>
      <c r="B5259" s="19">
        <v>20156395</v>
      </c>
      <c r="C5259" s="19" t="s">
        <v>14322</v>
      </c>
      <c r="D5259" s="19" t="s">
        <v>14323</v>
      </c>
      <c r="E5259" s="20">
        <v>42461</v>
      </c>
      <c r="F5259" s="20">
        <v>42825</v>
      </c>
      <c r="G5259" s="19" t="s">
        <v>12416</v>
      </c>
      <c r="H5259" s="19" t="s">
        <v>28</v>
      </c>
      <c r="I5259" s="19" t="s">
        <v>2267</v>
      </c>
      <c r="J5259" s="19" t="s">
        <v>14324</v>
      </c>
      <c r="K5259" s="19" t="s">
        <v>14325</v>
      </c>
      <c r="O5259" s="19" t="s">
        <v>10787</v>
      </c>
      <c r="P5259" s="20"/>
      <c r="R5259" s="19">
        <v>0</v>
      </c>
      <c r="S5259" s="19" t="str">
        <f>IF(COUNTIF($B$2:B5259,B5259)&gt;1,"重複","")</f>
        <v/>
      </c>
      <c r="T5259" s="19" t="s">
        <v>12418</v>
      </c>
    </row>
    <row r="5260" spans="1:20" s="19" customFormat="1" hidden="1">
      <c r="A5260" s="19">
        <v>720160016</v>
      </c>
      <c r="B5260" s="19">
        <v>20156429</v>
      </c>
      <c r="C5260" s="19" t="s">
        <v>1148</v>
      </c>
      <c r="D5260" s="19" t="s">
        <v>1149</v>
      </c>
      <c r="E5260" s="20">
        <v>42471</v>
      </c>
      <c r="F5260" s="20">
        <v>42825</v>
      </c>
      <c r="G5260" s="19" t="s">
        <v>75</v>
      </c>
      <c r="H5260" s="19" t="s">
        <v>94</v>
      </c>
      <c r="I5260" s="19" t="s">
        <v>11047</v>
      </c>
      <c r="J5260" s="19" t="s">
        <v>11048</v>
      </c>
      <c r="K5260" s="19" t="s">
        <v>1151</v>
      </c>
      <c r="L5260" s="19" t="s">
        <v>1152</v>
      </c>
      <c r="M5260" s="19" t="s">
        <v>445</v>
      </c>
      <c r="O5260" s="19" t="s">
        <v>10768</v>
      </c>
      <c r="P5260" s="20">
        <v>42471</v>
      </c>
      <c r="Q5260" s="19" t="s">
        <v>29</v>
      </c>
      <c r="R5260" s="19">
        <v>6230</v>
      </c>
      <c r="S5260" s="19" t="str">
        <f>IF(COUNTIF($B$2:B5260,B5260)&gt;1,"重複","")</f>
        <v/>
      </c>
      <c r="T5260" s="19" t="s">
        <v>11124</v>
      </c>
    </row>
    <row r="5261" spans="1:20" s="19" customFormat="1" hidden="1">
      <c r="A5261" s="19">
        <v>720160017</v>
      </c>
      <c r="B5261" s="19">
        <v>20156438</v>
      </c>
      <c r="C5261" s="19" t="s">
        <v>1870</v>
      </c>
      <c r="D5261" s="19" t="s">
        <v>1871</v>
      </c>
      <c r="E5261" s="20">
        <v>42471</v>
      </c>
      <c r="F5261" s="20">
        <v>42825</v>
      </c>
      <c r="G5261" s="19" t="s">
        <v>75</v>
      </c>
      <c r="H5261" s="19" t="s">
        <v>94</v>
      </c>
      <c r="I5261" s="19" t="s">
        <v>1846</v>
      </c>
      <c r="O5261" s="19" t="s">
        <v>10768</v>
      </c>
      <c r="P5261" s="20">
        <v>42471</v>
      </c>
      <c r="Q5261" s="19" t="s">
        <v>29</v>
      </c>
      <c r="R5261" s="19">
        <v>4740</v>
      </c>
      <c r="S5261" s="19" t="str">
        <f>IF(COUNTIF($B$2:B5261,B5261)&gt;1,"重複","")</f>
        <v/>
      </c>
      <c r="T5261" s="19" t="s">
        <v>11124</v>
      </c>
    </row>
    <row r="5262" spans="1:20" s="19" customFormat="1" hidden="1">
      <c r="A5262" s="19">
        <v>720160017</v>
      </c>
      <c r="B5262" s="19">
        <v>20162699</v>
      </c>
      <c r="C5262" s="19" t="s">
        <v>1870</v>
      </c>
      <c r="D5262" s="19" t="s">
        <v>1871</v>
      </c>
      <c r="E5262" s="20">
        <v>42675</v>
      </c>
      <c r="F5262" s="20">
        <v>42825</v>
      </c>
      <c r="G5262" s="19" t="s">
        <v>12416</v>
      </c>
      <c r="H5262" s="19" t="s">
        <v>94</v>
      </c>
      <c r="I5262" s="19" t="s">
        <v>2138</v>
      </c>
      <c r="O5262" s="19" t="s">
        <v>10768</v>
      </c>
      <c r="P5262" s="20"/>
      <c r="R5262" s="19">
        <v>0</v>
      </c>
      <c r="S5262" s="19" t="str">
        <f>IF(COUNTIF($B$2:B5262,B5262)&gt;1,"重複","")</f>
        <v/>
      </c>
      <c r="T5262" s="19" t="s">
        <v>12418</v>
      </c>
    </row>
    <row r="5263" spans="1:20" s="22" customFormat="1" hidden="1">
      <c r="A5263" s="22">
        <v>720160018</v>
      </c>
      <c r="B5263" s="22">
        <v>20156447</v>
      </c>
      <c r="C5263" s="22" t="s">
        <v>616</v>
      </c>
      <c r="D5263" s="22" t="s">
        <v>617</v>
      </c>
      <c r="E5263" s="23">
        <v>44713</v>
      </c>
      <c r="F5263" s="23">
        <v>45016</v>
      </c>
      <c r="G5263" s="22" t="s">
        <v>75</v>
      </c>
      <c r="H5263" s="22" t="s">
        <v>43</v>
      </c>
      <c r="I5263" s="22" t="s">
        <v>618</v>
      </c>
      <c r="O5263" s="22" t="s">
        <v>10771</v>
      </c>
      <c r="P5263" s="24">
        <v>43009</v>
      </c>
      <c r="Q5263" s="22" t="s">
        <v>29</v>
      </c>
      <c r="R5263" s="22">
        <v>6230</v>
      </c>
      <c r="S5263" s="22" t="str">
        <f>IF(COUNTIF($B$2:B5263,B5263)&gt;1,"重複","")</f>
        <v/>
      </c>
      <c r="T5263" s="22" t="s">
        <v>10765</v>
      </c>
    </row>
    <row r="5264" spans="1:20" s="19" customFormat="1" hidden="1">
      <c r="A5264" s="19">
        <v>720160019</v>
      </c>
      <c r="B5264" s="19">
        <v>20156456</v>
      </c>
      <c r="C5264" s="19" t="s">
        <v>14326</v>
      </c>
      <c r="D5264" s="19" t="s">
        <v>14327</v>
      </c>
      <c r="E5264" s="20">
        <v>42461</v>
      </c>
      <c r="F5264" s="20">
        <v>42825</v>
      </c>
      <c r="G5264" s="19" t="s">
        <v>12416</v>
      </c>
      <c r="H5264" s="19" t="s">
        <v>43</v>
      </c>
      <c r="I5264" s="19" t="s">
        <v>13751</v>
      </c>
      <c r="O5264" s="19" t="s">
        <v>10771</v>
      </c>
      <c r="P5264" s="20"/>
      <c r="R5264" s="19">
        <v>0</v>
      </c>
      <c r="S5264" s="19" t="str">
        <f>IF(COUNTIF($B$2:B5264,B5264)&gt;1,"重複","")</f>
        <v/>
      </c>
      <c r="T5264" s="19" t="s">
        <v>12418</v>
      </c>
    </row>
    <row r="5265" spans="1:20" s="19" customFormat="1" hidden="1">
      <c r="A5265" s="19">
        <v>720160020</v>
      </c>
      <c r="B5265" s="19">
        <v>20156465</v>
      </c>
      <c r="C5265" s="19" t="s">
        <v>14328</v>
      </c>
      <c r="D5265" s="19" t="s">
        <v>14329</v>
      </c>
      <c r="E5265" s="20">
        <v>42461</v>
      </c>
      <c r="F5265" s="20">
        <v>42825</v>
      </c>
      <c r="G5265" s="19" t="s">
        <v>12416</v>
      </c>
      <c r="H5265" s="19" t="s">
        <v>43</v>
      </c>
      <c r="I5265" s="19" t="s">
        <v>14330</v>
      </c>
      <c r="O5265" s="19" t="s">
        <v>10771</v>
      </c>
      <c r="P5265" s="20"/>
      <c r="R5265" s="19">
        <v>0</v>
      </c>
      <c r="S5265" s="19" t="str">
        <f>IF(COUNTIF($B$2:B5265,B5265)&gt;1,"重複","")</f>
        <v/>
      </c>
      <c r="T5265" s="19" t="s">
        <v>12418</v>
      </c>
    </row>
    <row r="5266" spans="1:20" s="19" customFormat="1" hidden="1">
      <c r="A5266" s="19">
        <v>720160021</v>
      </c>
      <c r="B5266" s="19">
        <v>20156474</v>
      </c>
      <c r="C5266" s="19" t="s">
        <v>14331</v>
      </c>
      <c r="D5266" s="19" t="s">
        <v>14332</v>
      </c>
      <c r="E5266" s="20">
        <v>42461</v>
      </c>
      <c r="F5266" s="20">
        <v>42825</v>
      </c>
      <c r="G5266" s="19" t="s">
        <v>12416</v>
      </c>
      <c r="H5266" s="19" t="s">
        <v>43</v>
      </c>
      <c r="I5266" s="19" t="s">
        <v>479</v>
      </c>
      <c r="O5266" s="19" t="s">
        <v>10771</v>
      </c>
      <c r="P5266" s="20"/>
      <c r="R5266" s="19">
        <v>0</v>
      </c>
      <c r="S5266" s="19" t="str">
        <f>IF(COUNTIF($B$2:B5266,B5266)&gt;1,"重複","")</f>
        <v/>
      </c>
      <c r="T5266" s="19" t="s">
        <v>12418</v>
      </c>
    </row>
    <row r="5267" spans="1:20" s="19" customFormat="1" hidden="1">
      <c r="A5267" s="19">
        <v>720160022</v>
      </c>
      <c r="B5267" s="19">
        <v>20156483</v>
      </c>
      <c r="C5267" s="19" t="s">
        <v>14333</v>
      </c>
      <c r="D5267" s="19" t="s">
        <v>14334</v>
      </c>
      <c r="E5267" s="20">
        <v>42461</v>
      </c>
      <c r="F5267" s="20">
        <v>42825</v>
      </c>
      <c r="G5267" s="19" t="s">
        <v>12416</v>
      </c>
      <c r="H5267" s="19" t="s">
        <v>43</v>
      </c>
      <c r="I5267" s="19" t="s">
        <v>14335</v>
      </c>
      <c r="O5267" s="19" t="s">
        <v>10771</v>
      </c>
      <c r="P5267" s="20"/>
      <c r="R5267" s="19">
        <v>0</v>
      </c>
      <c r="S5267" s="19" t="str">
        <f>IF(COUNTIF($B$2:B5267,B5267)&gt;1,"重複","")</f>
        <v/>
      </c>
      <c r="T5267" s="19" t="s">
        <v>12418</v>
      </c>
    </row>
    <row r="5268" spans="1:20" s="19" customFormat="1" hidden="1">
      <c r="A5268" s="19">
        <v>720160023</v>
      </c>
      <c r="B5268" s="19">
        <v>20161666</v>
      </c>
      <c r="C5268" s="19" t="s">
        <v>1991</v>
      </c>
      <c r="D5268" s="19" t="s">
        <v>1992</v>
      </c>
      <c r="E5268" s="20">
        <v>42646</v>
      </c>
      <c r="F5268" s="20">
        <v>42825</v>
      </c>
      <c r="G5268" s="19" t="s">
        <v>75</v>
      </c>
      <c r="H5268" s="19" t="s">
        <v>119</v>
      </c>
      <c r="I5268" s="19" t="s">
        <v>2227</v>
      </c>
      <c r="O5268" s="19" t="s">
        <v>10792</v>
      </c>
      <c r="P5268" s="20">
        <v>42471</v>
      </c>
      <c r="Q5268" s="19" t="s">
        <v>29</v>
      </c>
      <c r="R5268" s="19">
        <v>4740</v>
      </c>
      <c r="S5268" s="19" t="str">
        <f>IF(COUNTIF($B$2:B5268,B5268)&gt;1,"重複","")</f>
        <v/>
      </c>
      <c r="T5268" s="19" t="s">
        <v>11124</v>
      </c>
    </row>
    <row r="5269" spans="1:20" s="19" customFormat="1" hidden="1">
      <c r="A5269" s="19">
        <v>720160023</v>
      </c>
      <c r="B5269" s="19">
        <v>20156535</v>
      </c>
      <c r="C5269" s="19" t="s">
        <v>1991</v>
      </c>
      <c r="D5269" s="19" t="s">
        <v>1992</v>
      </c>
      <c r="E5269" s="20">
        <v>42471</v>
      </c>
      <c r="F5269" s="20">
        <v>42825</v>
      </c>
      <c r="G5269" s="19" t="s">
        <v>75</v>
      </c>
      <c r="H5269" s="19" t="s">
        <v>10781</v>
      </c>
      <c r="I5269" s="19" t="s">
        <v>853</v>
      </c>
      <c r="J5269" s="19" t="s">
        <v>853</v>
      </c>
      <c r="O5269" s="19" t="s">
        <v>10782</v>
      </c>
      <c r="P5269" s="20">
        <v>42471</v>
      </c>
      <c r="Q5269" s="19" t="s">
        <v>29</v>
      </c>
      <c r="R5269" s="19">
        <v>4740</v>
      </c>
      <c r="S5269" s="19" t="str">
        <f>IF(COUNTIF($B$2:B5269,B5269)&gt;1,"重複","")</f>
        <v/>
      </c>
      <c r="T5269" s="19" t="s">
        <v>11124</v>
      </c>
    </row>
    <row r="5270" spans="1:20" s="19" customFormat="1" hidden="1">
      <c r="A5270" s="19">
        <v>720160024</v>
      </c>
      <c r="B5270" s="19">
        <v>20156544</v>
      </c>
      <c r="C5270" s="19" t="s">
        <v>2013</v>
      </c>
      <c r="D5270" s="19" t="s">
        <v>2014</v>
      </c>
      <c r="E5270" s="20">
        <v>42466</v>
      </c>
      <c r="F5270" s="20">
        <v>42825</v>
      </c>
      <c r="G5270" s="19" t="s">
        <v>75</v>
      </c>
      <c r="H5270" s="19" t="s">
        <v>104</v>
      </c>
      <c r="I5270" s="19" t="s">
        <v>11046</v>
      </c>
      <c r="O5270" s="19" t="s">
        <v>10805</v>
      </c>
      <c r="P5270" s="20">
        <v>42466</v>
      </c>
      <c r="Q5270" s="19" t="s">
        <v>29</v>
      </c>
      <c r="R5270" s="19">
        <v>2380</v>
      </c>
      <c r="S5270" s="19" t="str">
        <f>IF(COUNTIF($B$2:B5270,B5270)&gt;1,"重複","")</f>
        <v/>
      </c>
      <c r="T5270" s="19" t="s">
        <v>11124</v>
      </c>
    </row>
    <row r="5271" spans="1:20" s="19" customFormat="1" hidden="1">
      <c r="A5271" s="19">
        <v>720160025</v>
      </c>
      <c r="B5271" s="19">
        <v>20156553</v>
      </c>
      <c r="C5271" s="19" t="s">
        <v>1155</v>
      </c>
      <c r="D5271" s="19" t="s">
        <v>1156</v>
      </c>
      <c r="E5271" s="20">
        <v>42466</v>
      </c>
      <c r="F5271" s="20">
        <v>42825</v>
      </c>
      <c r="G5271" s="19" t="s">
        <v>75</v>
      </c>
      <c r="H5271" s="19" t="s">
        <v>104</v>
      </c>
      <c r="I5271" s="19" t="s">
        <v>1157</v>
      </c>
      <c r="O5271" s="19" t="s">
        <v>10805</v>
      </c>
      <c r="P5271" s="20">
        <v>42466</v>
      </c>
      <c r="Q5271" s="19" t="s">
        <v>29</v>
      </c>
      <c r="R5271" s="19">
        <v>2380</v>
      </c>
      <c r="S5271" s="19" t="str">
        <f>IF(COUNTIF($B$2:B5271,B5271)&gt;1,"重複","")</f>
        <v/>
      </c>
      <c r="T5271" s="19" t="s">
        <v>11124</v>
      </c>
    </row>
    <row r="5272" spans="1:20" s="19" customFormat="1" hidden="1">
      <c r="A5272" s="19">
        <v>720160026</v>
      </c>
      <c r="B5272" s="19">
        <v>20156697</v>
      </c>
      <c r="C5272" s="19" t="s">
        <v>2514</v>
      </c>
      <c r="D5272" s="19" t="s">
        <v>2515</v>
      </c>
      <c r="E5272" s="20">
        <v>42461</v>
      </c>
      <c r="F5272" s="20">
        <v>42825</v>
      </c>
      <c r="G5272" s="19" t="s">
        <v>75</v>
      </c>
      <c r="H5272" s="19" t="s">
        <v>43</v>
      </c>
      <c r="I5272" s="19" t="s">
        <v>2516</v>
      </c>
      <c r="O5272" s="19" t="s">
        <v>10771</v>
      </c>
      <c r="P5272" s="20">
        <v>42461</v>
      </c>
      <c r="Q5272" s="19" t="s">
        <v>29</v>
      </c>
      <c r="R5272" s="19">
        <v>5110</v>
      </c>
      <c r="S5272" s="19" t="str">
        <f>IF(COUNTIF($B$2:B5272,B5272)&gt;1,"重複","")</f>
        <v/>
      </c>
      <c r="T5272" s="19" t="s">
        <v>11124</v>
      </c>
    </row>
    <row r="5273" spans="1:20" s="19" customFormat="1" hidden="1">
      <c r="A5273" s="19">
        <v>720160027</v>
      </c>
      <c r="B5273" s="19">
        <v>20156702</v>
      </c>
      <c r="C5273" s="19" t="s">
        <v>14336</v>
      </c>
      <c r="D5273" s="19" t="s">
        <v>14337</v>
      </c>
      <c r="E5273" s="20">
        <v>42461</v>
      </c>
      <c r="F5273" s="20">
        <v>42825</v>
      </c>
      <c r="G5273" s="19" t="s">
        <v>12416</v>
      </c>
      <c r="H5273" s="19" t="s">
        <v>43</v>
      </c>
      <c r="I5273" s="19" t="s">
        <v>1652</v>
      </c>
      <c r="O5273" s="19" t="s">
        <v>10771</v>
      </c>
      <c r="P5273" s="20"/>
      <c r="R5273" s="19">
        <v>0</v>
      </c>
      <c r="S5273" s="19" t="str">
        <f>IF(COUNTIF($B$2:B5273,B5273)&gt;1,"重複","")</f>
        <v/>
      </c>
      <c r="T5273" s="19" t="s">
        <v>12418</v>
      </c>
    </row>
    <row r="5274" spans="1:20" s="19" customFormat="1" hidden="1">
      <c r="A5274" s="19">
        <v>720160028</v>
      </c>
      <c r="B5274" s="19">
        <v>20156711</v>
      </c>
      <c r="C5274" s="19" t="s">
        <v>14338</v>
      </c>
      <c r="D5274" s="19" t="s">
        <v>14339</v>
      </c>
      <c r="E5274" s="20">
        <v>42461</v>
      </c>
      <c r="F5274" s="20">
        <v>42825</v>
      </c>
      <c r="G5274" s="19" t="s">
        <v>12416</v>
      </c>
      <c r="H5274" s="19" t="s">
        <v>43</v>
      </c>
      <c r="I5274" s="19" t="s">
        <v>46</v>
      </c>
      <c r="O5274" s="19" t="s">
        <v>10771</v>
      </c>
      <c r="P5274" s="20"/>
      <c r="R5274" s="19">
        <v>0</v>
      </c>
      <c r="S5274" s="19" t="str">
        <f>IF(COUNTIF($B$2:B5274,B5274)&gt;1,"重複","")</f>
        <v/>
      </c>
      <c r="T5274" s="19" t="s">
        <v>12418</v>
      </c>
    </row>
    <row r="5275" spans="1:20" s="19" customFormat="1" hidden="1">
      <c r="A5275" s="19">
        <v>720160029</v>
      </c>
      <c r="B5275" s="19">
        <v>20156721</v>
      </c>
      <c r="C5275" s="19" t="s">
        <v>14340</v>
      </c>
      <c r="D5275" s="19" t="s">
        <v>14341</v>
      </c>
      <c r="E5275" s="20">
        <v>42461</v>
      </c>
      <c r="F5275" s="20">
        <v>42825</v>
      </c>
      <c r="G5275" s="19" t="s">
        <v>12416</v>
      </c>
      <c r="H5275" s="19" t="s">
        <v>43</v>
      </c>
      <c r="I5275" s="19" t="s">
        <v>14342</v>
      </c>
      <c r="O5275" s="19" t="s">
        <v>10771</v>
      </c>
      <c r="P5275" s="20"/>
      <c r="R5275" s="19">
        <v>0</v>
      </c>
      <c r="S5275" s="19" t="str">
        <f>IF(COUNTIF($B$2:B5275,B5275)&gt;1,"重複","")</f>
        <v/>
      </c>
      <c r="T5275" s="19" t="s">
        <v>12418</v>
      </c>
    </row>
    <row r="5276" spans="1:20" s="19" customFormat="1" hidden="1">
      <c r="A5276" s="19">
        <v>720160029</v>
      </c>
      <c r="B5276" s="19">
        <v>20161522</v>
      </c>
      <c r="C5276" s="19" t="s">
        <v>14340</v>
      </c>
      <c r="D5276" s="19" t="s">
        <v>14341</v>
      </c>
      <c r="E5276" s="20">
        <v>42597</v>
      </c>
      <c r="F5276" s="20">
        <v>42825</v>
      </c>
      <c r="G5276" s="19" t="s">
        <v>12416</v>
      </c>
      <c r="H5276" s="19" t="s">
        <v>609</v>
      </c>
      <c r="I5276" s="19" t="s">
        <v>577</v>
      </c>
      <c r="O5276" s="19" t="s">
        <v>10777</v>
      </c>
      <c r="P5276" s="20"/>
      <c r="R5276" s="19">
        <v>0</v>
      </c>
      <c r="S5276" s="19" t="str">
        <f>IF(COUNTIF($B$2:B5276,B5276)&gt;1,"重複","")</f>
        <v/>
      </c>
      <c r="T5276" s="19" t="s">
        <v>12418</v>
      </c>
    </row>
    <row r="5277" spans="1:20" s="19" customFormat="1" hidden="1">
      <c r="A5277" s="19">
        <v>720160030</v>
      </c>
      <c r="B5277" s="19">
        <v>20156855</v>
      </c>
      <c r="C5277" s="19" t="s">
        <v>2015</v>
      </c>
      <c r="D5277" s="19" t="s">
        <v>2016</v>
      </c>
      <c r="E5277" s="20">
        <v>42466</v>
      </c>
      <c r="F5277" s="20">
        <v>42825</v>
      </c>
      <c r="G5277" s="19" t="s">
        <v>75</v>
      </c>
      <c r="H5277" s="19" t="s">
        <v>104</v>
      </c>
      <c r="I5277" s="19" t="s">
        <v>1344</v>
      </c>
      <c r="O5277" s="19" t="s">
        <v>10805</v>
      </c>
      <c r="P5277" s="20">
        <v>42466</v>
      </c>
      <c r="Q5277" s="19" t="s">
        <v>29</v>
      </c>
      <c r="R5277" s="19">
        <v>1457</v>
      </c>
      <c r="S5277" s="19" t="str">
        <f>IF(COUNTIF($B$2:B5277,B5277)&gt;1,"重複","")</f>
        <v/>
      </c>
      <c r="T5277" s="19" t="s">
        <v>11124</v>
      </c>
    </row>
    <row r="5278" spans="1:20" s="22" customFormat="1" hidden="1">
      <c r="A5278" s="22">
        <v>720160031</v>
      </c>
      <c r="B5278" s="22">
        <v>20156873</v>
      </c>
      <c r="C5278" s="22" t="s">
        <v>1443</v>
      </c>
      <c r="D5278" s="22" t="s">
        <v>1444</v>
      </c>
      <c r="E5278" s="23">
        <v>44652</v>
      </c>
      <c r="F5278" s="23">
        <v>45016</v>
      </c>
      <c r="G5278" s="22" t="s">
        <v>75</v>
      </c>
      <c r="H5278" s="22" t="s">
        <v>1378</v>
      </c>
      <c r="I5278" s="22" t="s">
        <v>1377</v>
      </c>
      <c r="O5278" s="22" t="s">
        <v>10780</v>
      </c>
      <c r="P5278" s="24">
        <v>42461</v>
      </c>
      <c r="Q5278" s="22" t="s">
        <v>29</v>
      </c>
      <c r="R5278" s="22">
        <v>5500</v>
      </c>
      <c r="S5278" s="22" t="str">
        <f>IF(COUNTIF($B$2:B5278,B5278)&gt;1,"重複","")</f>
        <v/>
      </c>
      <c r="T5278" s="22" t="s">
        <v>10765</v>
      </c>
    </row>
    <row r="5279" spans="1:20" s="19" customFormat="1" hidden="1">
      <c r="A5279" s="19">
        <v>720160032</v>
      </c>
      <c r="B5279" s="19">
        <v>20156891</v>
      </c>
      <c r="C5279" s="19" t="s">
        <v>2477</v>
      </c>
      <c r="D5279" s="19" t="s">
        <v>2478</v>
      </c>
      <c r="E5279" s="20">
        <v>42467</v>
      </c>
      <c r="F5279" s="20">
        <v>42825</v>
      </c>
      <c r="G5279" s="19" t="s">
        <v>75</v>
      </c>
      <c r="H5279" s="19" t="s">
        <v>108</v>
      </c>
      <c r="I5279" s="19" t="s">
        <v>1227</v>
      </c>
      <c r="O5279" s="19" t="s">
        <v>10806</v>
      </c>
      <c r="P5279" s="20">
        <v>42467</v>
      </c>
      <c r="Q5279" s="19" t="s">
        <v>29</v>
      </c>
      <c r="R5279" s="19">
        <v>2380</v>
      </c>
      <c r="S5279" s="19" t="str">
        <f>IF(COUNTIF($B$2:B5279,B5279)&gt;1,"重複","")</f>
        <v/>
      </c>
      <c r="T5279" s="19" t="s">
        <v>11124</v>
      </c>
    </row>
    <row r="5280" spans="1:20" s="19" customFormat="1" hidden="1">
      <c r="A5280" s="19">
        <v>720160033</v>
      </c>
      <c r="B5280" s="19">
        <v>20156907</v>
      </c>
      <c r="C5280" s="19" t="s">
        <v>2017</v>
      </c>
      <c r="D5280" s="19" t="s">
        <v>2018</v>
      </c>
      <c r="E5280" s="20">
        <v>42467</v>
      </c>
      <c r="F5280" s="20">
        <v>42825</v>
      </c>
      <c r="G5280" s="19" t="s">
        <v>75</v>
      </c>
      <c r="H5280" s="19" t="s">
        <v>108</v>
      </c>
      <c r="I5280" s="19" t="s">
        <v>1308</v>
      </c>
      <c r="O5280" s="19" t="s">
        <v>10806</v>
      </c>
      <c r="P5280" s="20">
        <v>42467</v>
      </c>
      <c r="Q5280" s="19" t="s">
        <v>29</v>
      </c>
      <c r="R5280" s="19">
        <v>2380</v>
      </c>
      <c r="S5280" s="19" t="str">
        <f>IF(COUNTIF($B$2:B5280,B5280)&gt;1,"重複","")</f>
        <v/>
      </c>
      <c r="T5280" s="19" t="s">
        <v>11124</v>
      </c>
    </row>
    <row r="5281" spans="1:20" s="19" customFormat="1" hidden="1">
      <c r="A5281" s="19">
        <v>720160034</v>
      </c>
      <c r="B5281" s="19">
        <v>20156916</v>
      </c>
      <c r="C5281" s="19" t="s">
        <v>2479</v>
      </c>
      <c r="D5281" s="19" t="s">
        <v>2480</v>
      </c>
      <c r="E5281" s="20">
        <v>42467</v>
      </c>
      <c r="F5281" s="20">
        <v>42825</v>
      </c>
      <c r="G5281" s="19" t="s">
        <v>75</v>
      </c>
      <c r="H5281" s="19" t="s">
        <v>108</v>
      </c>
      <c r="I5281" s="19" t="s">
        <v>1313</v>
      </c>
      <c r="O5281" s="19" t="s">
        <v>10806</v>
      </c>
      <c r="P5281" s="20">
        <v>42467</v>
      </c>
      <c r="Q5281" s="19" t="s">
        <v>29</v>
      </c>
      <c r="R5281" s="19">
        <v>2380</v>
      </c>
      <c r="S5281" s="19" t="str">
        <f>IF(COUNTIF($B$2:B5281,B5281)&gt;1,"重複","")</f>
        <v/>
      </c>
      <c r="T5281" s="19" t="s">
        <v>11124</v>
      </c>
    </row>
    <row r="5282" spans="1:20" s="19" customFormat="1" hidden="1">
      <c r="A5282" s="19">
        <v>720160035</v>
      </c>
      <c r="B5282" s="19">
        <v>20156925</v>
      </c>
      <c r="C5282" s="19" t="s">
        <v>1161</v>
      </c>
      <c r="D5282" s="19" t="s">
        <v>1162</v>
      </c>
      <c r="E5282" s="20">
        <v>42467</v>
      </c>
      <c r="F5282" s="20">
        <v>42825</v>
      </c>
      <c r="G5282" s="19" t="s">
        <v>75</v>
      </c>
      <c r="H5282" s="19" t="s">
        <v>108</v>
      </c>
      <c r="I5282" s="19" t="s">
        <v>2933</v>
      </c>
      <c r="O5282" s="19" t="s">
        <v>10806</v>
      </c>
      <c r="P5282" s="20">
        <v>42467</v>
      </c>
      <c r="Q5282" s="19" t="s">
        <v>29</v>
      </c>
      <c r="R5282" s="19">
        <v>2380</v>
      </c>
      <c r="S5282" s="19" t="str">
        <f>IF(COUNTIF($B$2:B5282,B5282)&gt;1,"重複","")</f>
        <v/>
      </c>
      <c r="T5282" s="19" t="s">
        <v>11124</v>
      </c>
    </row>
    <row r="5283" spans="1:20" s="19" customFormat="1" hidden="1">
      <c r="A5283" s="19">
        <v>720160036</v>
      </c>
      <c r="B5283" s="19">
        <v>20156934</v>
      </c>
      <c r="C5283" s="19" t="s">
        <v>2481</v>
      </c>
      <c r="D5283" s="19" t="s">
        <v>2482</v>
      </c>
      <c r="E5283" s="20">
        <v>42467</v>
      </c>
      <c r="F5283" s="20">
        <v>42825</v>
      </c>
      <c r="G5283" s="19" t="s">
        <v>75</v>
      </c>
      <c r="H5283" s="19" t="s">
        <v>108</v>
      </c>
      <c r="I5283" s="19" t="s">
        <v>1083</v>
      </c>
      <c r="O5283" s="19" t="s">
        <v>10806</v>
      </c>
      <c r="P5283" s="20">
        <v>42467</v>
      </c>
      <c r="Q5283" s="19" t="s">
        <v>29</v>
      </c>
      <c r="R5283" s="19">
        <v>2380</v>
      </c>
      <c r="S5283" s="19" t="str">
        <f>IF(COUNTIF($B$2:B5283,B5283)&gt;1,"重複","")</f>
        <v/>
      </c>
      <c r="T5283" s="19" t="s">
        <v>11124</v>
      </c>
    </row>
    <row r="5284" spans="1:20" s="19" customFormat="1" hidden="1">
      <c r="A5284" s="19">
        <v>720160037</v>
      </c>
      <c r="B5284" s="19">
        <v>20156943</v>
      </c>
      <c r="C5284" s="19" t="s">
        <v>2019</v>
      </c>
      <c r="D5284" s="19" t="s">
        <v>2020</v>
      </c>
      <c r="E5284" s="20">
        <v>42467</v>
      </c>
      <c r="F5284" s="20">
        <v>42825</v>
      </c>
      <c r="G5284" s="19" t="s">
        <v>75</v>
      </c>
      <c r="H5284" s="19" t="s">
        <v>108</v>
      </c>
      <c r="I5284" s="19" t="s">
        <v>107</v>
      </c>
      <c r="O5284" s="19" t="s">
        <v>10806</v>
      </c>
      <c r="P5284" s="20">
        <v>42467</v>
      </c>
      <c r="Q5284" s="19" t="s">
        <v>29</v>
      </c>
      <c r="R5284" s="19">
        <v>2380</v>
      </c>
      <c r="S5284" s="19" t="str">
        <f>IF(COUNTIF($B$2:B5284,B5284)&gt;1,"重複","")</f>
        <v/>
      </c>
      <c r="T5284" s="19" t="s">
        <v>11124</v>
      </c>
    </row>
    <row r="5285" spans="1:20" s="19" customFormat="1" hidden="1">
      <c r="A5285" s="19">
        <v>720160038</v>
      </c>
      <c r="B5285" s="19">
        <v>20156952</v>
      </c>
      <c r="C5285" s="19" t="s">
        <v>380</v>
      </c>
      <c r="D5285" s="19" t="s">
        <v>381</v>
      </c>
      <c r="E5285" s="20">
        <v>42461</v>
      </c>
      <c r="F5285" s="20">
        <v>42825</v>
      </c>
      <c r="G5285" s="19" t="s">
        <v>75</v>
      </c>
      <c r="H5285" s="19" t="s">
        <v>43</v>
      </c>
      <c r="I5285" s="19" t="s">
        <v>379</v>
      </c>
      <c r="O5285" s="19" t="s">
        <v>10771</v>
      </c>
      <c r="P5285" s="20">
        <v>43344</v>
      </c>
      <c r="Q5285" s="19" t="s">
        <v>29</v>
      </c>
      <c r="R5285" s="19">
        <v>5730</v>
      </c>
      <c r="S5285" s="19" t="str">
        <f>IF(COUNTIF($B$2:B5285,B5285)&gt;1,"重複","")</f>
        <v/>
      </c>
      <c r="T5285" s="19" t="s">
        <v>11124</v>
      </c>
    </row>
    <row r="5286" spans="1:20" s="19" customFormat="1" hidden="1">
      <c r="A5286" s="19">
        <v>720160039</v>
      </c>
      <c r="B5286" s="19">
        <v>20157744</v>
      </c>
      <c r="C5286" s="19" t="s">
        <v>1445</v>
      </c>
      <c r="D5286" s="19" t="s">
        <v>1446</v>
      </c>
      <c r="E5286" s="20">
        <v>42461</v>
      </c>
      <c r="F5286" s="20">
        <v>42825</v>
      </c>
      <c r="G5286" s="19" t="s">
        <v>75</v>
      </c>
      <c r="H5286" s="19" t="s">
        <v>609</v>
      </c>
      <c r="I5286" s="19" t="s">
        <v>577</v>
      </c>
      <c r="O5286" s="19" t="s">
        <v>10777</v>
      </c>
      <c r="P5286" s="20">
        <v>42461</v>
      </c>
      <c r="Q5286" s="19" t="s">
        <v>29</v>
      </c>
      <c r="R5286" s="19">
        <v>6230</v>
      </c>
      <c r="S5286" s="19" t="str">
        <f>IF(COUNTIF($B$2:B5286,B5286)&gt;1,"重複","")</f>
        <v/>
      </c>
      <c r="T5286" s="19" t="s">
        <v>11124</v>
      </c>
    </row>
    <row r="5287" spans="1:20" s="19" customFormat="1" hidden="1">
      <c r="A5287" s="19">
        <v>720160040</v>
      </c>
      <c r="B5287" s="19">
        <v>20158396</v>
      </c>
      <c r="C5287" s="19" t="s">
        <v>2021</v>
      </c>
      <c r="D5287" s="19" t="s">
        <v>2022</v>
      </c>
      <c r="E5287" s="20">
        <v>42472</v>
      </c>
      <c r="F5287" s="20">
        <v>42825</v>
      </c>
      <c r="G5287" s="19" t="s">
        <v>75</v>
      </c>
      <c r="H5287" s="19" t="s">
        <v>108</v>
      </c>
      <c r="I5287" s="19" t="s">
        <v>1165</v>
      </c>
      <c r="O5287" s="19" t="s">
        <v>10806</v>
      </c>
      <c r="P5287" s="20">
        <v>42472</v>
      </c>
      <c r="Q5287" s="19" t="s">
        <v>29</v>
      </c>
      <c r="R5287" s="19">
        <v>2380</v>
      </c>
      <c r="S5287" s="19" t="str">
        <f>IF(COUNTIF($B$2:B5287,B5287)&gt;1,"重複","")</f>
        <v/>
      </c>
      <c r="T5287" s="19" t="s">
        <v>11124</v>
      </c>
    </row>
    <row r="5288" spans="1:20" s="19" customFormat="1" hidden="1">
      <c r="A5288" s="19">
        <v>720160041</v>
      </c>
      <c r="B5288" s="19">
        <v>20158401</v>
      </c>
      <c r="C5288" s="19" t="s">
        <v>14343</v>
      </c>
      <c r="D5288" s="19" t="s">
        <v>14344</v>
      </c>
      <c r="E5288" s="20">
        <v>42475</v>
      </c>
      <c r="F5288" s="20">
        <v>42825</v>
      </c>
      <c r="G5288" s="19" t="s">
        <v>12416</v>
      </c>
      <c r="H5288" s="19" t="s">
        <v>43</v>
      </c>
      <c r="I5288" s="19" t="s">
        <v>238</v>
      </c>
      <c r="O5288" s="19" t="s">
        <v>10771</v>
      </c>
      <c r="P5288" s="20"/>
      <c r="R5288" s="19">
        <v>0</v>
      </c>
      <c r="S5288" s="19" t="str">
        <f>IF(COUNTIF($B$2:B5288,B5288)&gt;1,"重複","")</f>
        <v/>
      </c>
      <c r="T5288" s="19" t="s">
        <v>12418</v>
      </c>
    </row>
    <row r="5289" spans="1:20" s="19" customFormat="1" hidden="1">
      <c r="A5289" s="19">
        <v>720160042</v>
      </c>
      <c r="B5289" s="19">
        <v>20158411</v>
      </c>
      <c r="C5289" s="19" t="s">
        <v>14345</v>
      </c>
      <c r="D5289" s="19" t="s">
        <v>14346</v>
      </c>
      <c r="E5289" s="20">
        <v>42475</v>
      </c>
      <c r="F5289" s="20">
        <v>42825</v>
      </c>
      <c r="G5289" s="19" t="s">
        <v>12416</v>
      </c>
      <c r="H5289" s="19" t="s">
        <v>43</v>
      </c>
      <c r="I5289" s="19" t="s">
        <v>238</v>
      </c>
      <c r="O5289" s="19" t="s">
        <v>10771</v>
      </c>
      <c r="P5289" s="20"/>
      <c r="R5289" s="19">
        <v>0</v>
      </c>
      <c r="S5289" s="19" t="str">
        <f>IF(COUNTIF($B$2:B5289,B5289)&gt;1,"重複","")</f>
        <v/>
      </c>
      <c r="T5289" s="19" t="s">
        <v>12418</v>
      </c>
    </row>
    <row r="5290" spans="1:20" s="19" customFormat="1" hidden="1">
      <c r="A5290" s="19">
        <v>720160043</v>
      </c>
      <c r="B5290" s="19">
        <v>20158420</v>
      </c>
      <c r="C5290" s="19" t="s">
        <v>14347</v>
      </c>
      <c r="D5290" s="19" t="s">
        <v>14348</v>
      </c>
      <c r="E5290" s="20">
        <v>42475</v>
      </c>
      <c r="F5290" s="20">
        <v>42825</v>
      </c>
      <c r="G5290" s="19" t="s">
        <v>12416</v>
      </c>
      <c r="H5290" s="19" t="s">
        <v>43</v>
      </c>
      <c r="I5290" s="19" t="s">
        <v>238</v>
      </c>
      <c r="O5290" s="19" t="s">
        <v>10771</v>
      </c>
      <c r="P5290" s="20"/>
      <c r="R5290" s="19">
        <v>0</v>
      </c>
      <c r="S5290" s="19" t="str">
        <f>IF(COUNTIF($B$2:B5290,B5290)&gt;1,"重複","")</f>
        <v/>
      </c>
      <c r="T5290" s="19" t="s">
        <v>12418</v>
      </c>
    </row>
    <row r="5291" spans="1:20" s="19" customFormat="1" hidden="1">
      <c r="A5291" s="19">
        <v>720160044</v>
      </c>
      <c r="B5291" s="19">
        <v>20158439</v>
      </c>
      <c r="C5291" s="19" t="s">
        <v>14349</v>
      </c>
      <c r="D5291" s="19" t="s">
        <v>14350</v>
      </c>
      <c r="E5291" s="20">
        <v>42461</v>
      </c>
      <c r="F5291" s="20">
        <v>42825</v>
      </c>
      <c r="G5291" s="19" t="s">
        <v>12416</v>
      </c>
      <c r="H5291" s="19" t="s">
        <v>43</v>
      </c>
      <c r="I5291" s="19" t="s">
        <v>14351</v>
      </c>
      <c r="O5291" s="19" t="s">
        <v>10771</v>
      </c>
      <c r="P5291" s="20"/>
      <c r="R5291" s="19">
        <v>0</v>
      </c>
      <c r="S5291" s="19" t="str">
        <f>IF(COUNTIF($B$2:B5291,B5291)&gt;1,"重複","")</f>
        <v/>
      </c>
      <c r="T5291" s="19" t="s">
        <v>12418</v>
      </c>
    </row>
    <row r="5292" spans="1:20" s="19" customFormat="1" hidden="1">
      <c r="A5292" s="19">
        <v>720160045</v>
      </c>
      <c r="B5292" s="19">
        <v>20158731</v>
      </c>
      <c r="C5292" s="19" t="s">
        <v>14352</v>
      </c>
      <c r="D5292" s="19" t="s">
        <v>14353</v>
      </c>
      <c r="E5292" s="20">
        <v>42461</v>
      </c>
      <c r="F5292" s="20">
        <v>42825</v>
      </c>
      <c r="G5292" s="19" t="s">
        <v>12416</v>
      </c>
      <c r="H5292" s="19" t="s">
        <v>43</v>
      </c>
      <c r="I5292" s="19" t="s">
        <v>626</v>
      </c>
      <c r="O5292" s="19" t="s">
        <v>10771</v>
      </c>
      <c r="P5292" s="20"/>
      <c r="R5292" s="19">
        <v>0</v>
      </c>
      <c r="S5292" s="19" t="str">
        <f>IF(COUNTIF($B$2:B5292,B5292)&gt;1,"重複","")</f>
        <v/>
      </c>
      <c r="T5292" s="19" t="s">
        <v>12418</v>
      </c>
    </row>
    <row r="5293" spans="1:20" s="19" customFormat="1" hidden="1">
      <c r="A5293" s="19">
        <v>720160046</v>
      </c>
      <c r="B5293" s="19">
        <v>20158740</v>
      </c>
      <c r="C5293" s="19" t="s">
        <v>14354</v>
      </c>
      <c r="D5293" s="19" t="s">
        <v>14355</v>
      </c>
      <c r="E5293" s="20">
        <v>42461</v>
      </c>
      <c r="F5293" s="20">
        <v>42825</v>
      </c>
      <c r="G5293" s="19" t="s">
        <v>12416</v>
      </c>
      <c r="H5293" s="19" t="s">
        <v>43</v>
      </c>
      <c r="I5293" s="19" t="s">
        <v>717</v>
      </c>
      <c r="O5293" s="19" t="s">
        <v>10771</v>
      </c>
      <c r="P5293" s="20"/>
      <c r="R5293" s="19">
        <v>0</v>
      </c>
      <c r="S5293" s="19" t="str">
        <f>IF(COUNTIF($B$2:B5293,B5293)&gt;1,"重複","")</f>
        <v/>
      </c>
      <c r="T5293" s="19" t="s">
        <v>12418</v>
      </c>
    </row>
    <row r="5294" spans="1:20" s="19" customFormat="1" hidden="1">
      <c r="A5294" s="19">
        <v>720160047</v>
      </c>
      <c r="B5294" s="19">
        <v>20158777</v>
      </c>
      <c r="C5294" s="19" t="s">
        <v>2391</v>
      </c>
      <c r="D5294" s="19" t="s">
        <v>2392</v>
      </c>
      <c r="E5294" s="20">
        <v>42487</v>
      </c>
      <c r="F5294" s="20">
        <v>42825</v>
      </c>
      <c r="G5294" s="19" t="s">
        <v>75</v>
      </c>
      <c r="H5294" s="19" t="s">
        <v>10781</v>
      </c>
      <c r="I5294" s="19" t="s">
        <v>2314</v>
      </c>
      <c r="O5294" s="19" t="s">
        <v>10782</v>
      </c>
      <c r="P5294" s="20">
        <v>42487</v>
      </c>
      <c r="Q5294" s="19" t="s">
        <v>29</v>
      </c>
      <c r="R5294" s="19">
        <v>5730</v>
      </c>
      <c r="S5294" s="19" t="str">
        <f>IF(COUNTIF($B$2:B5294,B5294)&gt;1,"重複","")</f>
        <v/>
      </c>
      <c r="T5294" s="19" t="s">
        <v>11124</v>
      </c>
    </row>
    <row r="5295" spans="1:20" s="19" customFormat="1" hidden="1">
      <c r="A5295" s="19">
        <v>720160048</v>
      </c>
      <c r="B5295" s="19">
        <v>20158786</v>
      </c>
      <c r="C5295" s="19" t="s">
        <v>2385</v>
      </c>
      <c r="D5295" s="19" t="s">
        <v>2386</v>
      </c>
      <c r="E5295" s="20">
        <v>42515</v>
      </c>
      <c r="F5295" s="20">
        <v>42825</v>
      </c>
      <c r="G5295" s="19" t="s">
        <v>75</v>
      </c>
      <c r="H5295" s="19" t="s">
        <v>10781</v>
      </c>
      <c r="I5295" s="19" t="s">
        <v>2314</v>
      </c>
      <c r="O5295" s="19" t="s">
        <v>10782</v>
      </c>
      <c r="P5295" s="20">
        <v>42515</v>
      </c>
      <c r="Q5295" s="19" t="s">
        <v>29</v>
      </c>
      <c r="R5295" s="19">
        <v>4740</v>
      </c>
      <c r="S5295" s="19" t="str">
        <f>IF(COUNTIF($B$2:B5295,B5295)&gt;1,"重複","")</f>
        <v/>
      </c>
      <c r="T5295" s="19" t="s">
        <v>11124</v>
      </c>
    </row>
    <row r="5296" spans="1:20" s="19" customFormat="1" hidden="1">
      <c r="A5296" s="19">
        <v>720160049</v>
      </c>
      <c r="B5296" s="19">
        <v>20158795</v>
      </c>
      <c r="C5296" s="19" t="s">
        <v>14356</v>
      </c>
      <c r="D5296" s="19" t="s">
        <v>14357</v>
      </c>
      <c r="E5296" s="20">
        <v>42522</v>
      </c>
      <c r="F5296" s="20">
        <v>42825</v>
      </c>
      <c r="G5296" s="19" t="s">
        <v>12416</v>
      </c>
      <c r="H5296" s="19" t="s">
        <v>10781</v>
      </c>
      <c r="I5296" s="19" t="s">
        <v>2314</v>
      </c>
      <c r="O5296" s="19" t="s">
        <v>10782</v>
      </c>
      <c r="P5296" s="20"/>
      <c r="R5296" s="19">
        <v>0</v>
      </c>
      <c r="S5296" s="19" t="str">
        <f>IF(COUNTIF($B$2:B5296,B5296)&gt;1,"重複","")</f>
        <v/>
      </c>
      <c r="T5296" s="19" t="s">
        <v>12418</v>
      </c>
    </row>
    <row r="5297" spans="1:20" s="19" customFormat="1" hidden="1">
      <c r="A5297" s="19">
        <v>720160050</v>
      </c>
      <c r="B5297" s="19">
        <v>20159221</v>
      </c>
      <c r="C5297" s="19" t="s">
        <v>14358</v>
      </c>
      <c r="D5297" s="19" t="s">
        <v>14359</v>
      </c>
      <c r="E5297" s="20">
        <v>42510</v>
      </c>
      <c r="F5297" s="20">
        <v>42825</v>
      </c>
      <c r="G5297" s="19" t="s">
        <v>12416</v>
      </c>
      <c r="H5297" s="19" t="s">
        <v>76</v>
      </c>
      <c r="I5297" s="19" t="s">
        <v>2309</v>
      </c>
      <c r="O5297" s="19" t="s">
        <v>10776</v>
      </c>
      <c r="P5297" s="20"/>
      <c r="R5297" s="19">
        <v>0</v>
      </c>
      <c r="S5297" s="19" t="str">
        <f>IF(COUNTIF($B$2:B5297,B5297)&gt;1,"重複","")</f>
        <v/>
      </c>
      <c r="T5297" s="19" t="s">
        <v>12418</v>
      </c>
    </row>
    <row r="5298" spans="1:20" s="19" customFormat="1" hidden="1">
      <c r="A5298" s="19">
        <v>720160051</v>
      </c>
      <c r="B5298" s="19">
        <v>20159666</v>
      </c>
      <c r="C5298" s="19" t="s">
        <v>2382</v>
      </c>
      <c r="D5298" s="19" t="s">
        <v>2383</v>
      </c>
      <c r="E5298" s="20">
        <v>42522</v>
      </c>
      <c r="F5298" s="20">
        <v>42825</v>
      </c>
      <c r="G5298" s="19" t="s">
        <v>75</v>
      </c>
      <c r="H5298" s="19" t="s">
        <v>33</v>
      </c>
      <c r="I5298" s="19" t="s">
        <v>2384</v>
      </c>
      <c r="O5298" s="19" t="s">
        <v>10770</v>
      </c>
      <c r="P5298" s="20">
        <v>42522</v>
      </c>
      <c r="Q5298" s="19" t="s">
        <v>29</v>
      </c>
      <c r="R5298" s="19">
        <v>6600</v>
      </c>
      <c r="S5298" s="19" t="str">
        <f>IF(COUNTIF($B$2:B5298,B5298)&gt;1,"重複","")</f>
        <v/>
      </c>
      <c r="T5298" s="19" t="s">
        <v>11124</v>
      </c>
    </row>
    <row r="5299" spans="1:20" s="19" customFormat="1" hidden="1">
      <c r="A5299" s="19">
        <v>720160052</v>
      </c>
      <c r="B5299" s="19">
        <v>20159833</v>
      </c>
      <c r="C5299" s="19" t="s">
        <v>461</v>
      </c>
      <c r="D5299" s="19" t="s">
        <v>462</v>
      </c>
      <c r="E5299" s="20">
        <v>42517</v>
      </c>
      <c r="F5299" s="20">
        <v>42825</v>
      </c>
      <c r="G5299" s="19" t="s">
        <v>75</v>
      </c>
      <c r="H5299" s="19" t="s">
        <v>43</v>
      </c>
      <c r="I5299" s="19" t="s">
        <v>463</v>
      </c>
      <c r="O5299" s="19" t="s">
        <v>10771</v>
      </c>
      <c r="P5299" s="20">
        <v>42517</v>
      </c>
      <c r="Q5299" s="19" t="s">
        <v>29</v>
      </c>
      <c r="R5299" s="19">
        <v>5730</v>
      </c>
      <c r="S5299" s="19" t="str">
        <f>IF(COUNTIF($B$2:B5299,B5299)&gt;1,"重複","")</f>
        <v/>
      </c>
      <c r="T5299" s="19" t="s">
        <v>11124</v>
      </c>
    </row>
    <row r="5300" spans="1:20" s="19" customFormat="1" hidden="1">
      <c r="A5300" s="19">
        <v>720160053</v>
      </c>
      <c r="B5300" s="19">
        <v>20159903</v>
      </c>
      <c r="C5300" s="19" t="s">
        <v>268</v>
      </c>
      <c r="D5300" s="19" t="s">
        <v>269</v>
      </c>
      <c r="E5300" s="20">
        <v>42543</v>
      </c>
      <c r="F5300" s="20">
        <v>42825</v>
      </c>
      <c r="G5300" s="19" t="s">
        <v>12416</v>
      </c>
      <c r="H5300" s="19" t="s">
        <v>10781</v>
      </c>
      <c r="I5300" s="19" t="s">
        <v>2314</v>
      </c>
      <c r="O5300" s="19" t="s">
        <v>10782</v>
      </c>
      <c r="P5300" s="20"/>
      <c r="Q5300" s="19" t="s">
        <v>29</v>
      </c>
      <c r="R5300" s="19">
        <v>4740</v>
      </c>
      <c r="S5300" s="19" t="str">
        <f>IF(COUNTIF($B$2:B5300,B5300)&gt;1,"重複","")</f>
        <v/>
      </c>
      <c r="T5300" s="19" t="s">
        <v>12418</v>
      </c>
    </row>
    <row r="5301" spans="1:20" s="19" customFormat="1" hidden="1">
      <c r="A5301" s="19">
        <v>720160053</v>
      </c>
      <c r="B5301" s="19">
        <v>20170451</v>
      </c>
      <c r="C5301" s="19" t="s">
        <v>268</v>
      </c>
      <c r="D5301" s="19" t="s">
        <v>269</v>
      </c>
      <c r="E5301" s="20">
        <v>43010</v>
      </c>
      <c r="F5301" s="20">
        <v>43190</v>
      </c>
      <c r="G5301" s="19" t="s">
        <v>12416</v>
      </c>
      <c r="H5301" s="19" t="s">
        <v>94</v>
      </c>
      <c r="I5301" s="19" t="s">
        <v>14360</v>
      </c>
      <c r="O5301" s="19" t="s">
        <v>10768</v>
      </c>
      <c r="P5301" s="20">
        <v>44105</v>
      </c>
      <c r="R5301" s="19">
        <v>0</v>
      </c>
      <c r="S5301" s="19" t="str">
        <f>IF(COUNTIF($B$2:B5301,B5301)&gt;1,"重複","")</f>
        <v/>
      </c>
      <c r="T5301" s="19" t="s">
        <v>12418</v>
      </c>
    </row>
    <row r="5302" spans="1:20" s="19" customFormat="1" hidden="1">
      <c r="A5302" s="19">
        <v>720160054</v>
      </c>
      <c r="B5302" s="19">
        <v>20159931</v>
      </c>
      <c r="C5302" s="19" t="s">
        <v>1993</v>
      </c>
      <c r="D5302" s="19" t="s">
        <v>1994</v>
      </c>
      <c r="E5302" s="20">
        <v>42515</v>
      </c>
      <c r="F5302" s="20">
        <v>42825</v>
      </c>
      <c r="G5302" s="19" t="s">
        <v>75</v>
      </c>
      <c r="H5302" s="19" t="s">
        <v>33</v>
      </c>
      <c r="I5302" s="19" t="s">
        <v>2429</v>
      </c>
      <c r="O5302" s="19" t="s">
        <v>10770</v>
      </c>
      <c r="P5302" s="20">
        <v>41426</v>
      </c>
      <c r="Q5302" s="19" t="s">
        <v>29</v>
      </c>
      <c r="R5302" s="19">
        <v>4740</v>
      </c>
      <c r="S5302" s="19" t="str">
        <f>IF(COUNTIF($B$2:B5302,B5302)&gt;1,"重複","")</f>
        <v/>
      </c>
      <c r="T5302" s="19" t="s">
        <v>11124</v>
      </c>
    </row>
    <row r="5303" spans="1:20" s="22" customFormat="1" hidden="1">
      <c r="A5303" s="22">
        <v>720160058</v>
      </c>
      <c r="B5303" s="22">
        <v>20159959</v>
      </c>
      <c r="C5303" s="22" t="s">
        <v>1470</v>
      </c>
      <c r="D5303" s="22" t="s">
        <v>1471</v>
      </c>
      <c r="E5303" s="23">
        <v>42531</v>
      </c>
      <c r="F5303" s="23">
        <v>42825</v>
      </c>
      <c r="G5303" s="22" t="s">
        <v>75</v>
      </c>
      <c r="H5303" s="22" t="s">
        <v>1447</v>
      </c>
      <c r="I5303" s="22" t="s">
        <v>1472</v>
      </c>
      <c r="O5303" s="22" t="s">
        <v>10932</v>
      </c>
      <c r="P5303" s="23">
        <v>42531</v>
      </c>
      <c r="Q5303" s="22" t="s">
        <v>29</v>
      </c>
      <c r="R5303" s="22">
        <v>5110</v>
      </c>
      <c r="S5303" s="22" t="str">
        <f>IF(COUNTIF($B$2:B5303,B5303)&gt;1,"重複","")</f>
        <v/>
      </c>
      <c r="T5303" s="22" t="s">
        <v>10765</v>
      </c>
    </row>
    <row r="5304" spans="1:20" s="22" customFormat="1" hidden="1">
      <c r="A5304" s="22">
        <v>720160058</v>
      </c>
      <c r="B5304" s="22">
        <v>20184057</v>
      </c>
      <c r="C5304" s="22" t="s">
        <v>1470</v>
      </c>
      <c r="D5304" s="22" t="s">
        <v>1471</v>
      </c>
      <c r="E5304" s="23">
        <v>44705</v>
      </c>
      <c r="F5304" s="23">
        <v>45016</v>
      </c>
      <c r="G5304" s="22" t="s">
        <v>75</v>
      </c>
      <c r="H5304" s="22" t="s">
        <v>43</v>
      </c>
      <c r="I5304" s="22" t="s">
        <v>1472</v>
      </c>
      <c r="O5304" s="22" t="s">
        <v>10771</v>
      </c>
      <c r="P5304" s="24">
        <v>42531</v>
      </c>
      <c r="Q5304" s="22" t="s">
        <v>29</v>
      </c>
      <c r="R5304" s="22">
        <v>5600</v>
      </c>
      <c r="S5304" s="22" t="str">
        <f>IF(COUNTIF($B$2:B5304,B5304)&gt;1,"重複","")</f>
        <v/>
      </c>
      <c r="T5304" s="22" t="s">
        <v>10765</v>
      </c>
    </row>
    <row r="5305" spans="1:20" s="19" customFormat="1" hidden="1">
      <c r="A5305" s="19">
        <v>720160059</v>
      </c>
      <c r="B5305" s="19">
        <v>20160094</v>
      </c>
      <c r="C5305" s="19" t="s">
        <v>1863</v>
      </c>
      <c r="D5305" s="19" t="s">
        <v>1864</v>
      </c>
      <c r="E5305" s="20">
        <v>42532</v>
      </c>
      <c r="F5305" s="20">
        <v>42825</v>
      </c>
      <c r="G5305" s="19" t="s">
        <v>75</v>
      </c>
      <c r="H5305" s="19" t="s">
        <v>2315</v>
      </c>
      <c r="I5305" s="19" t="s">
        <v>1865</v>
      </c>
      <c r="O5305" s="19" t="s">
        <v>10773</v>
      </c>
      <c r="P5305" s="20">
        <v>42532</v>
      </c>
      <c r="Q5305" s="19" t="s">
        <v>29</v>
      </c>
      <c r="R5305" s="19">
        <v>7000</v>
      </c>
      <c r="S5305" s="19" t="str">
        <f>IF(COUNTIF($B$2:B5305,B5305)&gt;1,"重複","")</f>
        <v/>
      </c>
      <c r="T5305" s="19" t="s">
        <v>11124</v>
      </c>
    </row>
    <row r="5306" spans="1:20" s="19" customFormat="1" hidden="1">
      <c r="A5306" s="19">
        <v>720160059</v>
      </c>
      <c r="B5306" s="19">
        <v>20160067</v>
      </c>
      <c r="C5306" s="19" t="s">
        <v>1863</v>
      </c>
      <c r="D5306" s="19" t="s">
        <v>1864</v>
      </c>
      <c r="E5306" s="20">
        <v>42532</v>
      </c>
      <c r="F5306" s="20">
        <v>42825</v>
      </c>
      <c r="G5306" s="19" t="s">
        <v>75</v>
      </c>
      <c r="H5306" s="19" t="s">
        <v>287</v>
      </c>
      <c r="I5306" s="19" t="s">
        <v>1865</v>
      </c>
      <c r="O5306" s="19" t="s">
        <v>10800</v>
      </c>
      <c r="P5306" s="20">
        <v>43626</v>
      </c>
      <c r="Q5306" s="19" t="s">
        <v>29</v>
      </c>
      <c r="R5306" s="19">
        <v>8000</v>
      </c>
      <c r="S5306" s="19" t="str">
        <f>IF(COUNTIF($B$2:B5306,B5306)&gt;1,"重複","")</f>
        <v/>
      </c>
      <c r="T5306" s="19" t="s">
        <v>11124</v>
      </c>
    </row>
    <row r="5307" spans="1:20" s="19" customFormat="1" hidden="1">
      <c r="A5307" s="19">
        <v>720160060</v>
      </c>
      <c r="B5307" s="19">
        <v>20160100</v>
      </c>
      <c r="C5307" s="19" t="s">
        <v>2367</v>
      </c>
      <c r="D5307" s="19" t="s">
        <v>2368</v>
      </c>
      <c r="E5307" s="20">
        <v>42532</v>
      </c>
      <c r="F5307" s="20">
        <v>42825</v>
      </c>
      <c r="G5307" s="19" t="s">
        <v>75</v>
      </c>
      <c r="H5307" s="19" t="s">
        <v>2315</v>
      </c>
      <c r="I5307" s="19" t="s">
        <v>2326</v>
      </c>
      <c r="O5307" s="19" t="s">
        <v>10773</v>
      </c>
      <c r="P5307" s="20">
        <v>42532</v>
      </c>
      <c r="Q5307" s="19" t="s">
        <v>29</v>
      </c>
      <c r="R5307" s="19">
        <v>7000</v>
      </c>
      <c r="S5307" s="19" t="str">
        <f>IF(COUNTIF($B$2:B5307,B5307)&gt;1,"重複","")</f>
        <v/>
      </c>
      <c r="T5307" s="19" t="s">
        <v>11124</v>
      </c>
    </row>
    <row r="5308" spans="1:20" s="19" customFormat="1" hidden="1">
      <c r="A5308" s="19">
        <v>720160060</v>
      </c>
      <c r="B5308" s="19">
        <v>20160076</v>
      </c>
      <c r="C5308" s="19" t="s">
        <v>2367</v>
      </c>
      <c r="D5308" s="19" t="s">
        <v>2368</v>
      </c>
      <c r="E5308" s="20">
        <v>42532</v>
      </c>
      <c r="F5308" s="20">
        <v>42825</v>
      </c>
      <c r="G5308" s="19" t="s">
        <v>75</v>
      </c>
      <c r="H5308" s="19" t="s">
        <v>2315</v>
      </c>
      <c r="I5308" s="19" t="s">
        <v>2323</v>
      </c>
      <c r="O5308" s="19" t="s">
        <v>10773</v>
      </c>
      <c r="P5308" s="20">
        <v>42532</v>
      </c>
      <c r="Q5308" s="19" t="s">
        <v>29</v>
      </c>
      <c r="R5308" s="19">
        <v>8000</v>
      </c>
      <c r="S5308" s="19" t="str">
        <f>IF(COUNTIF($B$2:B5308,B5308)&gt;1,"重複","")</f>
        <v/>
      </c>
      <c r="T5308" s="19" t="s">
        <v>11124</v>
      </c>
    </row>
    <row r="5309" spans="1:20" s="19" customFormat="1" hidden="1">
      <c r="A5309" s="19">
        <v>720160061</v>
      </c>
      <c r="B5309" s="19">
        <v>20160137</v>
      </c>
      <c r="C5309" s="19" t="s">
        <v>2374</v>
      </c>
      <c r="D5309" s="19" t="s">
        <v>2375</v>
      </c>
      <c r="E5309" s="20">
        <v>42532</v>
      </c>
      <c r="F5309" s="20">
        <v>42825</v>
      </c>
      <c r="G5309" s="19" t="s">
        <v>75</v>
      </c>
      <c r="H5309" s="19" t="s">
        <v>2315</v>
      </c>
      <c r="I5309" s="19" t="s">
        <v>2376</v>
      </c>
      <c r="O5309" s="19" t="s">
        <v>10773</v>
      </c>
      <c r="P5309" s="20">
        <v>42532</v>
      </c>
      <c r="Q5309" s="19" t="s">
        <v>29</v>
      </c>
      <c r="R5309" s="19">
        <v>7000</v>
      </c>
      <c r="S5309" s="19" t="str">
        <f>IF(COUNTIF($B$2:B5309,B5309)&gt;1,"重複","")</f>
        <v/>
      </c>
      <c r="T5309" s="19" t="s">
        <v>11124</v>
      </c>
    </row>
    <row r="5310" spans="1:20" s="19" customFormat="1" hidden="1">
      <c r="A5310" s="19">
        <v>720160062</v>
      </c>
      <c r="B5310" s="19">
        <v>20160173</v>
      </c>
      <c r="C5310" s="19" t="s">
        <v>2316</v>
      </c>
      <c r="D5310" s="19" t="s">
        <v>2317</v>
      </c>
      <c r="E5310" s="20">
        <v>42569</v>
      </c>
      <c r="F5310" s="20">
        <v>42825</v>
      </c>
      <c r="G5310" s="19" t="s">
        <v>75</v>
      </c>
      <c r="H5310" s="19" t="s">
        <v>33</v>
      </c>
      <c r="I5310" s="19" t="s">
        <v>2318</v>
      </c>
      <c r="O5310" s="19" t="s">
        <v>10770</v>
      </c>
      <c r="P5310" s="20">
        <v>42569</v>
      </c>
      <c r="Q5310" s="19" t="s">
        <v>29</v>
      </c>
      <c r="R5310" s="19">
        <v>6600</v>
      </c>
      <c r="S5310" s="19" t="str">
        <f>IF(COUNTIF($B$2:B5310,B5310)&gt;1,"重複","")</f>
        <v/>
      </c>
      <c r="T5310" s="19" t="s">
        <v>11124</v>
      </c>
    </row>
    <row r="5311" spans="1:20" s="19" customFormat="1" hidden="1">
      <c r="A5311" s="19">
        <v>720160063</v>
      </c>
      <c r="B5311" s="19">
        <v>20160207</v>
      </c>
      <c r="C5311" s="19" t="s">
        <v>2327</v>
      </c>
      <c r="D5311" s="19" t="s">
        <v>2328</v>
      </c>
      <c r="E5311" s="20">
        <v>42564</v>
      </c>
      <c r="F5311" s="20">
        <v>42825</v>
      </c>
      <c r="G5311" s="19" t="s">
        <v>75</v>
      </c>
      <c r="H5311" s="19" t="s">
        <v>10781</v>
      </c>
      <c r="I5311" s="19" t="s">
        <v>2314</v>
      </c>
      <c r="O5311" s="19" t="s">
        <v>10782</v>
      </c>
      <c r="P5311" s="20">
        <v>42564</v>
      </c>
      <c r="Q5311" s="19" t="s">
        <v>29</v>
      </c>
      <c r="R5311" s="19">
        <v>6230</v>
      </c>
      <c r="S5311" s="19" t="str">
        <f>IF(COUNTIF($B$2:B5311,B5311)&gt;1,"重複","")</f>
        <v/>
      </c>
      <c r="T5311" s="19" t="s">
        <v>11124</v>
      </c>
    </row>
    <row r="5312" spans="1:20" s="19" customFormat="1" hidden="1">
      <c r="A5312" s="19">
        <v>720160064</v>
      </c>
      <c r="B5312" s="19">
        <v>20160271</v>
      </c>
      <c r="C5312" s="19" t="s">
        <v>14361</v>
      </c>
      <c r="D5312" s="19" t="s">
        <v>14362</v>
      </c>
      <c r="E5312" s="20">
        <v>42580</v>
      </c>
      <c r="F5312" s="20">
        <v>42825</v>
      </c>
      <c r="G5312" s="19" t="s">
        <v>12416</v>
      </c>
      <c r="H5312" s="19" t="s">
        <v>76</v>
      </c>
      <c r="I5312" s="19" t="s">
        <v>2309</v>
      </c>
      <c r="O5312" s="19" t="s">
        <v>10776</v>
      </c>
      <c r="P5312" s="20"/>
      <c r="R5312" s="19">
        <v>0</v>
      </c>
      <c r="S5312" s="19" t="str">
        <f>IF(COUNTIF($B$2:B5312,B5312)&gt;1,"重複","")</f>
        <v/>
      </c>
      <c r="T5312" s="19" t="s">
        <v>12418</v>
      </c>
    </row>
    <row r="5313" spans="1:20" s="19" customFormat="1" hidden="1">
      <c r="A5313" s="19">
        <v>720160065</v>
      </c>
      <c r="B5313" s="19">
        <v>20160280</v>
      </c>
      <c r="C5313" s="19" t="s">
        <v>2297</v>
      </c>
      <c r="D5313" s="19" t="s">
        <v>2298</v>
      </c>
      <c r="E5313" s="20">
        <v>42597</v>
      </c>
      <c r="F5313" s="20">
        <v>42825</v>
      </c>
      <c r="G5313" s="19" t="s">
        <v>75</v>
      </c>
      <c r="H5313" s="19" t="s">
        <v>76</v>
      </c>
      <c r="I5313" s="19" t="s">
        <v>2299</v>
      </c>
      <c r="O5313" s="19" t="s">
        <v>10776</v>
      </c>
      <c r="P5313" s="20">
        <v>42597</v>
      </c>
      <c r="Q5313" s="19" t="s">
        <v>29</v>
      </c>
      <c r="R5313" s="19">
        <v>5600</v>
      </c>
      <c r="S5313" s="19" t="str">
        <f>IF(COUNTIF($B$2:B5313,B5313)&gt;1,"重複","")</f>
        <v/>
      </c>
      <c r="T5313" s="19" t="s">
        <v>11124</v>
      </c>
    </row>
    <row r="5314" spans="1:20" s="19" customFormat="1" hidden="1">
      <c r="A5314" s="19">
        <v>720160066</v>
      </c>
      <c r="B5314" s="19">
        <v>20160313</v>
      </c>
      <c r="C5314" s="19" t="s">
        <v>2302</v>
      </c>
      <c r="D5314" s="19" t="s">
        <v>2303</v>
      </c>
      <c r="E5314" s="20">
        <v>42596</v>
      </c>
      <c r="F5314" s="20">
        <v>42825</v>
      </c>
      <c r="G5314" s="19" t="s">
        <v>75</v>
      </c>
      <c r="H5314" s="19" t="s">
        <v>33</v>
      </c>
      <c r="I5314" s="19" t="s">
        <v>2304</v>
      </c>
      <c r="O5314" s="19" t="s">
        <v>10770</v>
      </c>
      <c r="P5314" s="20">
        <v>42596</v>
      </c>
      <c r="Q5314" s="19" t="s">
        <v>29</v>
      </c>
      <c r="R5314" s="19">
        <v>6600</v>
      </c>
      <c r="S5314" s="19" t="str">
        <f>IF(COUNTIF($B$2:B5314,B5314)&gt;1,"重複","")</f>
        <v/>
      </c>
      <c r="T5314" s="19" t="s">
        <v>11124</v>
      </c>
    </row>
    <row r="5315" spans="1:20" s="19" customFormat="1" hidden="1">
      <c r="A5315" s="19">
        <v>720160067</v>
      </c>
      <c r="B5315" s="19">
        <v>20160322</v>
      </c>
      <c r="C5315" s="19" t="s">
        <v>63</v>
      </c>
      <c r="D5315" s="19" t="s">
        <v>64</v>
      </c>
      <c r="E5315" s="20">
        <v>42552</v>
      </c>
      <c r="F5315" s="20">
        <v>42825</v>
      </c>
      <c r="G5315" s="19" t="s">
        <v>75</v>
      </c>
      <c r="H5315" s="19" t="s">
        <v>43</v>
      </c>
      <c r="I5315" s="19" t="s">
        <v>1430</v>
      </c>
      <c r="O5315" s="19" t="s">
        <v>10771</v>
      </c>
      <c r="P5315" s="20">
        <v>44470</v>
      </c>
      <c r="Q5315" s="19" t="s">
        <v>29</v>
      </c>
      <c r="R5315" s="19">
        <v>6230</v>
      </c>
      <c r="S5315" s="19" t="str">
        <f>IF(COUNTIF($B$2:B5315,B5315)&gt;1,"重複","")</f>
        <v/>
      </c>
      <c r="T5315" s="19" t="s">
        <v>11124</v>
      </c>
    </row>
    <row r="5316" spans="1:20" s="19" customFormat="1" hidden="1">
      <c r="A5316" s="19">
        <v>720160068</v>
      </c>
      <c r="B5316" s="19">
        <v>20160331</v>
      </c>
      <c r="C5316" s="19" t="s">
        <v>2334</v>
      </c>
      <c r="D5316" s="19" t="s">
        <v>2335</v>
      </c>
      <c r="E5316" s="20">
        <v>42552</v>
      </c>
      <c r="F5316" s="20">
        <v>42825</v>
      </c>
      <c r="G5316" s="19" t="s">
        <v>75</v>
      </c>
      <c r="H5316" s="19" t="s">
        <v>43</v>
      </c>
      <c r="I5316" s="19" t="s">
        <v>667</v>
      </c>
      <c r="O5316" s="19" t="s">
        <v>10771</v>
      </c>
      <c r="P5316" s="20">
        <v>42552</v>
      </c>
      <c r="Q5316" s="19" t="s">
        <v>29</v>
      </c>
      <c r="R5316" s="19">
        <v>5600</v>
      </c>
      <c r="S5316" s="19" t="str">
        <f>IF(COUNTIF($B$2:B5316,B5316)&gt;1,"重複","")</f>
        <v/>
      </c>
      <c r="T5316" s="19" t="s">
        <v>11124</v>
      </c>
    </row>
    <row r="5317" spans="1:20" s="19" customFormat="1" hidden="1">
      <c r="A5317" s="19">
        <v>720160069</v>
      </c>
      <c r="B5317" s="19">
        <v>20160341</v>
      </c>
      <c r="C5317" s="19" t="s">
        <v>674</v>
      </c>
      <c r="D5317" s="19" t="s">
        <v>675</v>
      </c>
      <c r="E5317" s="20">
        <v>42552</v>
      </c>
      <c r="F5317" s="20">
        <v>42825</v>
      </c>
      <c r="G5317" s="19" t="s">
        <v>12416</v>
      </c>
      <c r="H5317" s="19" t="s">
        <v>43</v>
      </c>
      <c r="I5317" s="19" t="s">
        <v>5091</v>
      </c>
      <c r="O5317" s="19" t="s">
        <v>10771</v>
      </c>
      <c r="P5317" s="20"/>
      <c r="R5317" s="19">
        <v>0</v>
      </c>
      <c r="S5317" s="19" t="str">
        <f>IF(COUNTIF($B$2:B5317,B5317)&gt;1,"重複","")</f>
        <v/>
      </c>
      <c r="T5317" s="19" t="s">
        <v>12418</v>
      </c>
    </row>
    <row r="5318" spans="1:20" s="19" customFormat="1" hidden="1">
      <c r="A5318" s="19">
        <v>720160070</v>
      </c>
      <c r="B5318" s="19">
        <v>20160369</v>
      </c>
      <c r="C5318" s="19" t="s">
        <v>2295</v>
      </c>
      <c r="D5318" s="19" t="s">
        <v>2296</v>
      </c>
      <c r="E5318" s="20">
        <v>42599</v>
      </c>
      <c r="F5318" s="20">
        <v>42825</v>
      </c>
      <c r="G5318" s="19" t="s">
        <v>75</v>
      </c>
      <c r="H5318" s="19" t="s">
        <v>1545</v>
      </c>
      <c r="I5318" s="19" t="s">
        <v>398</v>
      </c>
      <c r="O5318" s="19" t="s">
        <v>10772</v>
      </c>
      <c r="P5318" s="20">
        <v>42599</v>
      </c>
      <c r="Q5318" s="19" t="s">
        <v>29</v>
      </c>
      <c r="R5318" s="19">
        <v>6100</v>
      </c>
      <c r="S5318" s="19" t="str">
        <f>IF(COUNTIF($B$2:B5318,B5318)&gt;1,"重複","")</f>
        <v/>
      </c>
      <c r="T5318" s="19" t="s">
        <v>11124</v>
      </c>
    </row>
    <row r="5319" spans="1:20" s="19" customFormat="1" hidden="1">
      <c r="A5319" s="19">
        <v>720160071</v>
      </c>
      <c r="B5319" s="19">
        <v>20160378</v>
      </c>
      <c r="C5319" s="19" t="s">
        <v>2292</v>
      </c>
      <c r="D5319" s="19" t="s">
        <v>2293</v>
      </c>
      <c r="E5319" s="20">
        <v>42603</v>
      </c>
      <c r="F5319" s="20">
        <v>42825</v>
      </c>
      <c r="G5319" s="19" t="s">
        <v>75</v>
      </c>
      <c r="H5319" s="19" t="s">
        <v>74</v>
      </c>
      <c r="I5319" s="19" t="s">
        <v>2294</v>
      </c>
      <c r="O5319" s="19" t="s">
        <v>10819</v>
      </c>
      <c r="P5319" s="20">
        <v>43876</v>
      </c>
      <c r="Q5319" s="19" t="s">
        <v>29</v>
      </c>
      <c r="R5319" s="19">
        <v>5600</v>
      </c>
      <c r="S5319" s="19" t="str">
        <f>IF(COUNTIF($B$2:B5319,B5319)&gt;1,"重複","")</f>
        <v/>
      </c>
      <c r="T5319" s="19" t="s">
        <v>11124</v>
      </c>
    </row>
    <row r="5320" spans="1:20" s="19" customFormat="1" hidden="1">
      <c r="A5320" s="19">
        <v>720160072</v>
      </c>
      <c r="B5320" s="19">
        <v>20160387</v>
      </c>
      <c r="C5320" s="19" t="s">
        <v>2287</v>
      </c>
      <c r="D5320" s="19" t="s">
        <v>2288</v>
      </c>
      <c r="E5320" s="20">
        <v>42610</v>
      </c>
      <c r="F5320" s="20">
        <v>42825</v>
      </c>
      <c r="G5320" s="19" t="s">
        <v>75</v>
      </c>
      <c r="H5320" s="19" t="s">
        <v>28</v>
      </c>
      <c r="I5320" s="19" t="s">
        <v>2289</v>
      </c>
      <c r="O5320" s="19" t="s">
        <v>10787</v>
      </c>
      <c r="P5320" s="20">
        <v>42610</v>
      </c>
      <c r="Q5320" s="19" t="s">
        <v>29</v>
      </c>
      <c r="R5320" s="19">
        <v>6600</v>
      </c>
      <c r="S5320" s="19" t="str">
        <f>IF(COUNTIF($B$2:B5320,B5320)&gt;1,"重複","")</f>
        <v/>
      </c>
      <c r="T5320" s="19" t="s">
        <v>11124</v>
      </c>
    </row>
    <row r="5321" spans="1:20" s="19" customFormat="1" hidden="1">
      <c r="A5321" s="19">
        <v>720160073</v>
      </c>
      <c r="B5321" s="19">
        <v>20160457</v>
      </c>
      <c r="C5321" s="19" t="s">
        <v>14363</v>
      </c>
      <c r="D5321" s="19" t="s">
        <v>14364</v>
      </c>
      <c r="E5321" s="20">
        <v>42559</v>
      </c>
      <c r="F5321" s="20">
        <v>42825</v>
      </c>
      <c r="G5321" s="19" t="s">
        <v>12416</v>
      </c>
      <c r="H5321" s="19" t="s">
        <v>43</v>
      </c>
      <c r="I5321" s="19" t="s">
        <v>2329</v>
      </c>
      <c r="O5321" s="19" t="s">
        <v>10771</v>
      </c>
      <c r="P5321" s="20"/>
      <c r="R5321" s="19">
        <v>0</v>
      </c>
      <c r="S5321" s="19" t="str">
        <f>IF(COUNTIF($B$2:B5321,B5321)&gt;1,"重複","")</f>
        <v/>
      </c>
      <c r="T5321" s="19" t="s">
        <v>12418</v>
      </c>
    </row>
    <row r="5322" spans="1:20" s="19" customFormat="1" hidden="1">
      <c r="A5322" s="19">
        <v>720160074</v>
      </c>
      <c r="B5322" s="19">
        <v>20160509</v>
      </c>
      <c r="C5322" s="19" t="s">
        <v>14365</v>
      </c>
      <c r="D5322" s="19" t="s">
        <v>14366</v>
      </c>
      <c r="E5322" s="20">
        <v>42604</v>
      </c>
      <c r="F5322" s="20">
        <v>42825</v>
      </c>
      <c r="G5322" s="19" t="s">
        <v>12416</v>
      </c>
      <c r="H5322" s="19" t="s">
        <v>76</v>
      </c>
      <c r="I5322" s="19" t="s">
        <v>1780</v>
      </c>
      <c r="O5322" s="19" t="s">
        <v>10776</v>
      </c>
      <c r="P5322" s="20"/>
      <c r="R5322" s="19">
        <v>0</v>
      </c>
      <c r="S5322" s="19" t="str">
        <f>IF(COUNTIF($B$2:B5322,B5322)&gt;1,"重複","")</f>
        <v/>
      </c>
      <c r="T5322" s="19" t="s">
        <v>12418</v>
      </c>
    </row>
    <row r="5323" spans="1:20" s="19" customFormat="1" hidden="1">
      <c r="A5323" s="19">
        <v>720160075</v>
      </c>
      <c r="B5323" s="19">
        <v>20160527</v>
      </c>
      <c r="C5323" s="19" t="s">
        <v>14367</v>
      </c>
      <c r="D5323" s="19" t="s">
        <v>14368</v>
      </c>
      <c r="E5323" s="20">
        <v>42604</v>
      </c>
      <c r="F5323" s="20">
        <v>42825</v>
      </c>
      <c r="G5323" s="19" t="s">
        <v>12416</v>
      </c>
      <c r="H5323" s="19" t="s">
        <v>76</v>
      </c>
      <c r="I5323" s="19" t="s">
        <v>1780</v>
      </c>
      <c r="O5323" s="19" t="s">
        <v>10776</v>
      </c>
      <c r="P5323" s="20"/>
      <c r="R5323" s="19">
        <v>0</v>
      </c>
      <c r="S5323" s="19" t="str">
        <f>IF(COUNTIF($B$2:B5323,B5323)&gt;1,"重複","")</f>
        <v/>
      </c>
      <c r="T5323" s="19" t="s">
        <v>12418</v>
      </c>
    </row>
    <row r="5324" spans="1:20" s="19" customFormat="1" hidden="1">
      <c r="A5324" s="19">
        <v>720160076</v>
      </c>
      <c r="B5324" s="19">
        <v>20160536</v>
      </c>
      <c r="C5324" s="19" t="s">
        <v>14369</v>
      </c>
      <c r="D5324" s="19" t="s">
        <v>14370</v>
      </c>
      <c r="E5324" s="20">
        <v>42604</v>
      </c>
      <c r="F5324" s="20">
        <v>42825</v>
      </c>
      <c r="G5324" s="19" t="s">
        <v>12416</v>
      </c>
      <c r="H5324" s="19" t="s">
        <v>76</v>
      </c>
      <c r="I5324" s="19" t="s">
        <v>1780</v>
      </c>
      <c r="O5324" s="19" t="s">
        <v>10776</v>
      </c>
      <c r="P5324" s="20"/>
      <c r="R5324" s="19">
        <v>0</v>
      </c>
      <c r="S5324" s="19" t="str">
        <f>IF(COUNTIF($B$2:B5324,B5324)&gt;1,"重複","")</f>
        <v/>
      </c>
      <c r="T5324" s="19" t="s">
        <v>12418</v>
      </c>
    </row>
    <row r="5325" spans="1:20" s="19" customFormat="1" hidden="1">
      <c r="A5325" s="19">
        <v>720160077</v>
      </c>
      <c r="B5325" s="19">
        <v>20160545</v>
      </c>
      <c r="C5325" s="19" t="s">
        <v>14371</v>
      </c>
      <c r="D5325" s="19" t="s">
        <v>14372</v>
      </c>
      <c r="E5325" s="20">
        <v>42604</v>
      </c>
      <c r="F5325" s="20">
        <v>42825</v>
      </c>
      <c r="G5325" s="19" t="s">
        <v>12416</v>
      </c>
      <c r="H5325" s="19" t="s">
        <v>76</v>
      </c>
      <c r="I5325" s="19" t="s">
        <v>1780</v>
      </c>
      <c r="O5325" s="19" t="s">
        <v>10776</v>
      </c>
      <c r="P5325" s="20"/>
      <c r="R5325" s="19">
        <v>0</v>
      </c>
      <c r="S5325" s="19" t="str">
        <f>IF(COUNTIF($B$2:B5325,B5325)&gt;1,"重複","")</f>
        <v/>
      </c>
      <c r="T5325" s="19" t="s">
        <v>12418</v>
      </c>
    </row>
    <row r="5326" spans="1:20" s="19" customFormat="1" hidden="1">
      <c r="A5326" s="19">
        <v>720160078</v>
      </c>
      <c r="B5326" s="19">
        <v>20160554</v>
      </c>
      <c r="C5326" s="19" t="s">
        <v>14373</v>
      </c>
      <c r="D5326" s="19" t="s">
        <v>14374</v>
      </c>
      <c r="E5326" s="20">
        <v>42604</v>
      </c>
      <c r="F5326" s="20">
        <v>42825</v>
      </c>
      <c r="G5326" s="19" t="s">
        <v>12416</v>
      </c>
      <c r="H5326" s="19" t="s">
        <v>76</v>
      </c>
      <c r="I5326" s="19" t="s">
        <v>1780</v>
      </c>
      <c r="O5326" s="19" t="s">
        <v>10776</v>
      </c>
      <c r="P5326" s="20"/>
      <c r="R5326" s="19">
        <v>0</v>
      </c>
      <c r="S5326" s="19" t="str">
        <f>IF(COUNTIF($B$2:B5326,B5326)&gt;1,"重複","")</f>
        <v/>
      </c>
      <c r="T5326" s="19" t="s">
        <v>12418</v>
      </c>
    </row>
    <row r="5327" spans="1:20" s="19" customFormat="1" hidden="1">
      <c r="A5327" s="19">
        <v>720160079</v>
      </c>
      <c r="B5327" s="19">
        <v>20160563</v>
      </c>
      <c r="C5327" s="19" t="s">
        <v>14375</v>
      </c>
      <c r="D5327" s="19" t="s">
        <v>14376</v>
      </c>
      <c r="E5327" s="20">
        <v>42604</v>
      </c>
      <c r="F5327" s="20">
        <v>42825</v>
      </c>
      <c r="G5327" s="19" t="s">
        <v>12416</v>
      </c>
      <c r="H5327" s="19" t="s">
        <v>76</v>
      </c>
      <c r="I5327" s="19" t="s">
        <v>1780</v>
      </c>
      <c r="O5327" s="19" t="s">
        <v>10776</v>
      </c>
      <c r="P5327" s="20"/>
      <c r="R5327" s="19">
        <v>0</v>
      </c>
      <c r="S5327" s="19" t="str">
        <f>IF(COUNTIF($B$2:B5327,B5327)&gt;1,"重複","")</f>
        <v/>
      </c>
      <c r="T5327" s="19" t="s">
        <v>12418</v>
      </c>
    </row>
    <row r="5328" spans="1:20" s="19" customFormat="1" hidden="1">
      <c r="A5328" s="19">
        <v>720160080</v>
      </c>
      <c r="B5328" s="19">
        <v>20160572</v>
      </c>
      <c r="C5328" s="19" t="s">
        <v>14377</v>
      </c>
      <c r="D5328" s="19" t="s">
        <v>14378</v>
      </c>
      <c r="E5328" s="20">
        <v>42604</v>
      </c>
      <c r="F5328" s="20">
        <v>42825</v>
      </c>
      <c r="G5328" s="19" t="s">
        <v>12416</v>
      </c>
      <c r="H5328" s="19" t="s">
        <v>76</v>
      </c>
      <c r="I5328" s="19" t="s">
        <v>1780</v>
      </c>
      <c r="O5328" s="19" t="s">
        <v>10776</v>
      </c>
      <c r="P5328" s="20"/>
      <c r="R5328" s="19">
        <v>0</v>
      </c>
      <c r="S5328" s="19" t="str">
        <f>IF(COUNTIF($B$2:B5328,B5328)&gt;1,"重複","")</f>
        <v/>
      </c>
      <c r="T5328" s="19" t="s">
        <v>12418</v>
      </c>
    </row>
    <row r="5329" spans="1:20" s="19" customFormat="1" hidden="1">
      <c r="A5329" s="19">
        <v>720160081</v>
      </c>
      <c r="B5329" s="19">
        <v>20160591</v>
      </c>
      <c r="C5329" s="19" t="s">
        <v>14379</v>
      </c>
      <c r="D5329" s="19" t="s">
        <v>14380</v>
      </c>
      <c r="E5329" s="20">
        <v>42552</v>
      </c>
      <c r="F5329" s="20">
        <v>42825</v>
      </c>
      <c r="G5329" s="19" t="s">
        <v>12416</v>
      </c>
      <c r="H5329" s="19" t="s">
        <v>43</v>
      </c>
      <c r="I5329" s="19" t="s">
        <v>46</v>
      </c>
      <c r="O5329" s="19" t="s">
        <v>10771</v>
      </c>
      <c r="P5329" s="20"/>
      <c r="R5329" s="19">
        <v>0</v>
      </c>
      <c r="S5329" s="19" t="str">
        <f>IF(COUNTIF($B$2:B5329,B5329)&gt;1,"重複","")</f>
        <v/>
      </c>
      <c r="T5329" s="19" t="s">
        <v>12418</v>
      </c>
    </row>
    <row r="5330" spans="1:20" s="19" customFormat="1" hidden="1">
      <c r="A5330" s="19">
        <v>720160082</v>
      </c>
      <c r="B5330" s="19">
        <v>20160475</v>
      </c>
      <c r="C5330" s="19" t="s">
        <v>2290</v>
      </c>
      <c r="D5330" s="19" t="s">
        <v>2291</v>
      </c>
      <c r="E5330" s="20">
        <v>42604</v>
      </c>
      <c r="F5330" s="20">
        <v>42825</v>
      </c>
      <c r="G5330" s="19" t="s">
        <v>75</v>
      </c>
      <c r="H5330" s="19" t="s">
        <v>94</v>
      </c>
      <c r="I5330" s="19" t="s">
        <v>1800</v>
      </c>
      <c r="O5330" s="19" t="s">
        <v>10768</v>
      </c>
      <c r="P5330" s="20">
        <v>42604</v>
      </c>
      <c r="Q5330" s="19" t="s">
        <v>29</v>
      </c>
      <c r="R5330" s="19">
        <v>6230</v>
      </c>
      <c r="S5330" s="19" t="str">
        <f>IF(COUNTIF($B$2:B5330,B5330)&gt;1,"重複","")</f>
        <v/>
      </c>
      <c r="T5330" s="19" t="s">
        <v>11124</v>
      </c>
    </row>
    <row r="5331" spans="1:20" s="19" customFormat="1" hidden="1">
      <c r="A5331" s="19">
        <v>720160083</v>
      </c>
      <c r="B5331" s="19">
        <v>20160642</v>
      </c>
      <c r="C5331" s="19" t="s">
        <v>2321</v>
      </c>
      <c r="D5331" s="19" t="s">
        <v>2322</v>
      </c>
      <c r="E5331" s="20">
        <v>42568</v>
      </c>
      <c r="F5331" s="20">
        <v>42825</v>
      </c>
      <c r="G5331" s="19" t="s">
        <v>75</v>
      </c>
      <c r="H5331" s="19" t="s">
        <v>2315</v>
      </c>
      <c r="I5331" s="19" t="s">
        <v>2326</v>
      </c>
      <c r="O5331" s="19" t="s">
        <v>10773</v>
      </c>
      <c r="P5331" s="20">
        <v>42568</v>
      </c>
      <c r="Q5331" s="19" t="s">
        <v>29</v>
      </c>
      <c r="R5331" s="19">
        <v>7000</v>
      </c>
      <c r="S5331" s="19" t="str">
        <f>IF(COUNTIF($B$2:B5331,B5331)&gt;1,"重複","")</f>
        <v/>
      </c>
      <c r="T5331" s="19" t="s">
        <v>11124</v>
      </c>
    </row>
    <row r="5332" spans="1:20" s="19" customFormat="1" hidden="1">
      <c r="A5332" s="19">
        <v>720160083</v>
      </c>
      <c r="B5332" s="19">
        <v>20160624</v>
      </c>
      <c r="C5332" s="19" t="s">
        <v>2321</v>
      </c>
      <c r="D5332" s="19" t="s">
        <v>2322</v>
      </c>
      <c r="E5332" s="20">
        <v>42568</v>
      </c>
      <c r="F5332" s="20">
        <v>42825</v>
      </c>
      <c r="G5332" s="19" t="s">
        <v>75</v>
      </c>
      <c r="H5332" s="19" t="s">
        <v>2315</v>
      </c>
      <c r="I5332" s="19" t="s">
        <v>2323</v>
      </c>
      <c r="O5332" s="19" t="s">
        <v>10773</v>
      </c>
      <c r="P5332" s="20">
        <v>42568</v>
      </c>
      <c r="Q5332" s="19" t="s">
        <v>29</v>
      </c>
      <c r="R5332" s="19">
        <v>8000</v>
      </c>
      <c r="S5332" s="19" t="str">
        <f>IF(COUNTIF($B$2:B5332,B5332)&gt;1,"重複","")</f>
        <v/>
      </c>
      <c r="T5332" s="19" t="s">
        <v>11124</v>
      </c>
    </row>
    <row r="5333" spans="1:20" s="19" customFormat="1" hidden="1">
      <c r="A5333" s="19">
        <v>720160084</v>
      </c>
      <c r="B5333" s="19">
        <v>20160651</v>
      </c>
      <c r="C5333" s="19" t="s">
        <v>2324</v>
      </c>
      <c r="D5333" s="19" t="s">
        <v>2325</v>
      </c>
      <c r="E5333" s="20">
        <v>42568</v>
      </c>
      <c r="F5333" s="20">
        <v>42825</v>
      </c>
      <c r="G5333" s="19" t="s">
        <v>75</v>
      </c>
      <c r="H5333" s="19" t="s">
        <v>2315</v>
      </c>
      <c r="I5333" s="19" t="s">
        <v>2326</v>
      </c>
      <c r="O5333" s="19" t="s">
        <v>10773</v>
      </c>
      <c r="P5333" s="20">
        <v>42568</v>
      </c>
      <c r="Q5333" s="19" t="s">
        <v>29</v>
      </c>
      <c r="R5333" s="19">
        <v>7000</v>
      </c>
      <c r="S5333" s="19" t="str">
        <f>IF(COUNTIF($B$2:B5333,B5333)&gt;1,"重複","")</f>
        <v/>
      </c>
      <c r="T5333" s="19" t="s">
        <v>11124</v>
      </c>
    </row>
    <row r="5334" spans="1:20" s="19" customFormat="1" hidden="1">
      <c r="A5334" s="19">
        <v>720160084</v>
      </c>
      <c r="B5334" s="19">
        <v>20160633</v>
      </c>
      <c r="C5334" s="19" t="s">
        <v>2324</v>
      </c>
      <c r="D5334" s="19" t="s">
        <v>2325</v>
      </c>
      <c r="E5334" s="20">
        <v>42568</v>
      </c>
      <c r="F5334" s="20">
        <v>42825</v>
      </c>
      <c r="G5334" s="19" t="s">
        <v>75</v>
      </c>
      <c r="H5334" s="19" t="s">
        <v>2315</v>
      </c>
      <c r="I5334" s="19" t="s">
        <v>2323</v>
      </c>
      <c r="O5334" s="19" t="s">
        <v>10773</v>
      </c>
      <c r="P5334" s="20">
        <v>42568</v>
      </c>
      <c r="Q5334" s="19" t="s">
        <v>29</v>
      </c>
      <c r="R5334" s="19">
        <v>8000</v>
      </c>
      <c r="S5334" s="19" t="str">
        <f>IF(COUNTIF($B$2:B5334,B5334)&gt;1,"重複","")</f>
        <v/>
      </c>
      <c r="T5334" s="19" t="s">
        <v>11124</v>
      </c>
    </row>
    <row r="5335" spans="1:20" s="19" customFormat="1" hidden="1">
      <c r="A5335" s="19">
        <v>720160085</v>
      </c>
      <c r="B5335" s="19">
        <v>20161294</v>
      </c>
      <c r="C5335" s="19" t="s">
        <v>1781</v>
      </c>
      <c r="D5335" s="19" t="s">
        <v>1782</v>
      </c>
      <c r="E5335" s="20">
        <v>42583</v>
      </c>
      <c r="F5335" s="20">
        <v>42825</v>
      </c>
      <c r="G5335" s="19" t="s">
        <v>75</v>
      </c>
      <c r="H5335" s="19" t="s">
        <v>43</v>
      </c>
      <c r="I5335" s="19" t="s">
        <v>11073</v>
      </c>
      <c r="O5335" s="19" t="s">
        <v>10771</v>
      </c>
      <c r="P5335" s="20">
        <v>42964</v>
      </c>
      <c r="Q5335" s="19" t="s">
        <v>29</v>
      </c>
      <c r="R5335" s="19">
        <v>6230</v>
      </c>
      <c r="S5335" s="19" t="str">
        <f>IF(COUNTIF($B$2:B5335,B5335)&gt;1,"重複","")</f>
        <v/>
      </c>
      <c r="T5335" s="19" t="s">
        <v>11124</v>
      </c>
    </row>
    <row r="5336" spans="1:20" s="19" customFormat="1" hidden="1">
      <c r="A5336" s="19">
        <v>720160086</v>
      </c>
      <c r="B5336" s="19">
        <v>20161319</v>
      </c>
      <c r="C5336" s="19" t="s">
        <v>14381</v>
      </c>
      <c r="D5336" s="19" t="s">
        <v>14382</v>
      </c>
      <c r="E5336" s="20">
        <v>42583</v>
      </c>
      <c r="F5336" s="20">
        <v>42825</v>
      </c>
      <c r="G5336" s="19" t="s">
        <v>12416</v>
      </c>
      <c r="H5336" s="19" t="s">
        <v>43</v>
      </c>
      <c r="I5336" s="19" t="s">
        <v>1374</v>
      </c>
      <c r="O5336" s="19" t="s">
        <v>10771</v>
      </c>
      <c r="P5336" s="20"/>
      <c r="R5336" s="19">
        <v>0</v>
      </c>
      <c r="S5336" s="19" t="str">
        <f>IF(COUNTIF($B$2:B5336,B5336)&gt;1,"重複","")</f>
        <v/>
      </c>
      <c r="T5336" s="19" t="s">
        <v>12418</v>
      </c>
    </row>
    <row r="5337" spans="1:20" s="19" customFormat="1" hidden="1">
      <c r="A5337" s="19">
        <v>720160087</v>
      </c>
      <c r="B5337" s="19">
        <v>20161328</v>
      </c>
      <c r="C5337" s="19" t="s">
        <v>2272</v>
      </c>
      <c r="D5337" s="19" t="s">
        <v>2273</v>
      </c>
      <c r="E5337" s="20">
        <v>44652</v>
      </c>
      <c r="F5337" s="20">
        <v>45016</v>
      </c>
      <c r="G5337" s="19" t="s">
        <v>75</v>
      </c>
      <c r="H5337" s="19" t="s">
        <v>76</v>
      </c>
      <c r="I5337" s="19" t="s">
        <v>11287</v>
      </c>
      <c r="O5337" s="19" t="s">
        <v>10776</v>
      </c>
      <c r="P5337" s="21">
        <v>43930</v>
      </c>
      <c r="Q5337" s="19" t="s">
        <v>29</v>
      </c>
      <c r="R5337" s="19">
        <v>6100</v>
      </c>
      <c r="S5337" s="19" t="str">
        <f>IF(COUNTIF($B$2:B5337,B5337)&gt;1,"重複","")</f>
        <v/>
      </c>
      <c r="T5337" s="19" t="s">
        <v>11124</v>
      </c>
    </row>
    <row r="5338" spans="1:20" s="26" customFormat="1" hidden="1">
      <c r="A5338" s="26">
        <v>720160088</v>
      </c>
      <c r="B5338" s="26">
        <v>20161382</v>
      </c>
      <c r="C5338" s="26" t="s">
        <v>1163</v>
      </c>
      <c r="D5338" s="26" t="s">
        <v>1164</v>
      </c>
      <c r="E5338" s="27">
        <v>44652</v>
      </c>
      <c r="F5338" s="27"/>
      <c r="G5338" s="26" t="s">
        <v>75</v>
      </c>
      <c r="H5338" s="26" t="s">
        <v>104</v>
      </c>
      <c r="I5338" s="26" t="s">
        <v>2487</v>
      </c>
      <c r="O5338" s="26" t="s">
        <v>10805</v>
      </c>
      <c r="P5338" s="28"/>
      <c r="Q5338" s="26" t="s">
        <v>75</v>
      </c>
      <c r="R5338" s="26">
        <v>3500</v>
      </c>
      <c r="S5338" s="26" t="str">
        <f>IF(COUNTIF($B$2:B5338,B5338)&gt;1,"重複","")</f>
        <v/>
      </c>
      <c r="T5338" s="26" t="s">
        <v>12021</v>
      </c>
    </row>
    <row r="5339" spans="1:20" s="22" customFormat="1" hidden="1">
      <c r="A5339" s="22">
        <v>720160089</v>
      </c>
      <c r="B5339" s="22">
        <v>20161407</v>
      </c>
      <c r="C5339" s="22" t="s">
        <v>1363</v>
      </c>
      <c r="D5339" s="22" t="s">
        <v>1364</v>
      </c>
      <c r="E5339" s="23">
        <v>44657</v>
      </c>
      <c r="F5339" s="23">
        <v>45016</v>
      </c>
      <c r="G5339" s="22" t="s">
        <v>75</v>
      </c>
      <c r="H5339" s="22" t="s">
        <v>69</v>
      </c>
      <c r="I5339" s="22" t="s">
        <v>1365</v>
      </c>
      <c r="O5339" s="22" t="s">
        <v>10801</v>
      </c>
      <c r="P5339" s="24">
        <v>42614</v>
      </c>
      <c r="Q5339" s="22" t="s">
        <v>29</v>
      </c>
      <c r="R5339" s="22">
        <v>6230</v>
      </c>
      <c r="S5339" s="22" t="str">
        <f>IF(COUNTIF($B$2:B5339,B5339)&gt;1,"重複","")</f>
        <v/>
      </c>
      <c r="T5339" s="22" t="s">
        <v>10765</v>
      </c>
    </row>
    <row r="5340" spans="1:20" s="19" customFormat="1" hidden="1">
      <c r="A5340" s="19">
        <v>720160090</v>
      </c>
      <c r="B5340" s="19">
        <v>20161416</v>
      </c>
      <c r="C5340" s="19" t="s">
        <v>2275</v>
      </c>
      <c r="D5340" s="19" t="s">
        <v>2276</v>
      </c>
      <c r="E5340" s="20">
        <v>42614</v>
      </c>
      <c r="F5340" s="20">
        <v>42825</v>
      </c>
      <c r="G5340" s="19" t="s">
        <v>75</v>
      </c>
      <c r="H5340" s="19" t="s">
        <v>28</v>
      </c>
      <c r="I5340" s="19" t="s">
        <v>2277</v>
      </c>
      <c r="O5340" s="19" t="s">
        <v>10787</v>
      </c>
      <c r="P5340" s="20">
        <v>42614</v>
      </c>
      <c r="Q5340" s="19" t="s">
        <v>29</v>
      </c>
      <c r="R5340" s="19">
        <v>5600</v>
      </c>
      <c r="S5340" s="19" t="str">
        <f>IF(COUNTIF($B$2:B5340,B5340)&gt;1,"重複","")</f>
        <v/>
      </c>
      <c r="T5340" s="19" t="s">
        <v>11124</v>
      </c>
    </row>
    <row r="5341" spans="1:20" s="19" customFormat="1" hidden="1">
      <c r="A5341" s="19">
        <v>720160091</v>
      </c>
      <c r="B5341" s="19">
        <v>20161531</v>
      </c>
      <c r="C5341" s="19" t="s">
        <v>14383</v>
      </c>
      <c r="D5341" s="19" t="s">
        <v>14384</v>
      </c>
      <c r="E5341" s="20">
        <v>42597</v>
      </c>
      <c r="F5341" s="20">
        <v>42825</v>
      </c>
      <c r="G5341" s="19" t="s">
        <v>12416</v>
      </c>
      <c r="H5341" s="19" t="s">
        <v>609</v>
      </c>
      <c r="I5341" s="19" t="s">
        <v>577</v>
      </c>
      <c r="O5341" s="19" t="s">
        <v>10777</v>
      </c>
      <c r="P5341" s="20"/>
      <c r="R5341" s="19">
        <v>0</v>
      </c>
      <c r="S5341" s="19" t="str">
        <f>IF(COUNTIF($B$2:B5341,B5341)&gt;1,"重複","")</f>
        <v/>
      </c>
      <c r="T5341" s="19" t="s">
        <v>12418</v>
      </c>
    </row>
    <row r="5342" spans="1:20" s="19" customFormat="1" hidden="1">
      <c r="A5342" s="19">
        <v>720160092</v>
      </c>
      <c r="B5342" s="19">
        <v>20161601</v>
      </c>
      <c r="C5342" s="19" t="s">
        <v>14385</v>
      </c>
      <c r="D5342" s="19" t="s">
        <v>14386</v>
      </c>
      <c r="E5342" s="20">
        <v>42614</v>
      </c>
      <c r="F5342" s="20">
        <v>42825</v>
      </c>
      <c r="G5342" s="19" t="s">
        <v>12416</v>
      </c>
      <c r="H5342" s="19" t="s">
        <v>94</v>
      </c>
      <c r="I5342" s="19" t="s">
        <v>2278</v>
      </c>
      <c r="J5342" s="19" t="s">
        <v>14387</v>
      </c>
      <c r="K5342" s="19" t="s">
        <v>14388</v>
      </c>
      <c r="L5342" s="19" t="s">
        <v>14389</v>
      </c>
      <c r="O5342" s="19" t="s">
        <v>10768</v>
      </c>
      <c r="P5342" s="20"/>
      <c r="R5342" s="19">
        <v>0</v>
      </c>
      <c r="S5342" s="19" t="str">
        <f>IF(COUNTIF($B$2:B5342,B5342)&gt;1,"重複","")</f>
        <v/>
      </c>
      <c r="T5342" s="19" t="s">
        <v>12418</v>
      </c>
    </row>
    <row r="5343" spans="1:20" s="19" customFormat="1" hidden="1">
      <c r="A5343" s="19">
        <v>720160093</v>
      </c>
      <c r="B5343" s="19">
        <v>20161620</v>
      </c>
      <c r="C5343" s="19" t="s">
        <v>2224</v>
      </c>
      <c r="D5343" s="19" t="s">
        <v>2225</v>
      </c>
      <c r="E5343" s="20">
        <v>42646</v>
      </c>
      <c r="F5343" s="20">
        <v>42825</v>
      </c>
      <c r="G5343" s="19" t="s">
        <v>75</v>
      </c>
      <c r="H5343" s="19" t="s">
        <v>119</v>
      </c>
      <c r="I5343" s="19" t="s">
        <v>2226</v>
      </c>
      <c r="O5343" s="19" t="s">
        <v>10792</v>
      </c>
      <c r="P5343" s="20">
        <v>42646</v>
      </c>
      <c r="Q5343" s="19" t="s">
        <v>29</v>
      </c>
      <c r="R5343" s="19">
        <v>4740</v>
      </c>
      <c r="S5343" s="19" t="str">
        <f>IF(COUNTIF($B$2:B5343,B5343)&gt;1,"重複","")</f>
        <v/>
      </c>
      <c r="T5343" s="19" t="s">
        <v>11124</v>
      </c>
    </row>
    <row r="5344" spans="1:20" s="19" customFormat="1" hidden="1">
      <c r="A5344" s="19">
        <v>720160094</v>
      </c>
      <c r="B5344" s="19">
        <v>20161639</v>
      </c>
      <c r="C5344" s="19" t="s">
        <v>1995</v>
      </c>
      <c r="D5344" s="19" t="s">
        <v>1996</v>
      </c>
      <c r="E5344" s="20">
        <v>42646</v>
      </c>
      <c r="F5344" s="20">
        <v>42825</v>
      </c>
      <c r="G5344" s="19" t="s">
        <v>75</v>
      </c>
      <c r="H5344" s="19" t="s">
        <v>125</v>
      </c>
      <c r="I5344" s="19" t="s">
        <v>1997</v>
      </c>
      <c r="J5344" s="19" t="s">
        <v>1998</v>
      </c>
      <c r="O5344" s="19" t="s">
        <v>10764</v>
      </c>
      <c r="P5344" s="20">
        <v>44295</v>
      </c>
      <c r="Q5344" s="19" t="s">
        <v>29</v>
      </c>
      <c r="R5344" s="19">
        <v>4740</v>
      </c>
      <c r="S5344" s="19" t="str">
        <f>IF(COUNTIF($B$2:B5344,B5344)&gt;1,"重複","")</f>
        <v/>
      </c>
      <c r="T5344" s="19" t="s">
        <v>11124</v>
      </c>
    </row>
    <row r="5345" spans="1:20" s="19" customFormat="1" hidden="1">
      <c r="A5345" s="19">
        <v>720160095</v>
      </c>
      <c r="B5345" s="19">
        <v>20161684</v>
      </c>
      <c r="C5345" s="19" t="s">
        <v>2229</v>
      </c>
      <c r="D5345" s="19" t="s">
        <v>2230</v>
      </c>
      <c r="E5345" s="20">
        <v>44657</v>
      </c>
      <c r="F5345" s="20">
        <v>45016</v>
      </c>
      <c r="G5345" s="19" t="s">
        <v>75</v>
      </c>
      <c r="H5345" s="19" t="s">
        <v>69</v>
      </c>
      <c r="I5345" s="19" t="s">
        <v>11550</v>
      </c>
      <c r="O5345" s="19" t="s">
        <v>10801</v>
      </c>
      <c r="P5345" s="21">
        <v>44293</v>
      </c>
      <c r="Q5345" s="19" t="s">
        <v>29</v>
      </c>
      <c r="R5345" s="19">
        <v>5230</v>
      </c>
      <c r="S5345" s="19" t="str">
        <f>IF(COUNTIF($B$2:B5345,B5345)&gt;1,"重複","")</f>
        <v/>
      </c>
      <c r="T5345" s="19" t="s">
        <v>11124</v>
      </c>
    </row>
    <row r="5346" spans="1:20" s="19" customFormat="1" hidden="1">
      <c r="A5346" s="19">
        <v>720160096</v>
      </c>
      <c r="B5346" s="19">
        <v>20161693</v>
      </c>
      <c r="C5346" s="19" t="s">
        <v>2232</v>
      </c>
      <c r="D5346" s="19" t="s">
        <v>2233</v>
      </c>
      <c r="E5346" s="20">
        <v>42646</v>
      </c>
      <c r="F5346" s="20">
        <v>42825</v>
      </c>
      <c r="G5346" s="19" t="s">
        <v>75</v>
      </c>
      <c r="H5346" s="19" t="s">
        <v>69</v>
      </c>
      <c r="I5346" s="19" t="s">
        <v>2231</v>
      </c>
      <c r="O5346" s="19" t="s">
        <v>10801</v>
      </c>
      <c r="P5346" s="20">
        <v>42646</v>
      </c>
      <c r="Q5346" s="19" t="s">
        <v>29</v>
      </c>
      <c r="R5346" s="19">
        <v>5230</v>
      </c>
      <c r="S5346" s="19" t="str">
        <f>IF(COUNTIF($B$2:B5346,B5346)&gt;1,"重複","")</f>
        <v/>
      </c>
      <c r="T5346" s="19" t="s">
        <v>11124</v>
      </c>
    </row>
    <row r="5347" spans="1:20" s="19" customFormat="1" hidden="1">
      <c r="A5347" s="19">
        <v>720160097</v>
      </c>
      <c r="B5347" s="19">
        <v>20161709</v>
      </c>
      <c r="C5347" s="19" t="s">
        <v>66</v>
      </c>
      <c r="D5347" s="19" t="s">
        <v>67</v>
      </c>
      <c r="E5347" s="20">
        <v>42639</v>
      </c>
      <c r="F5347" s="20">
        <v>42825</v>
      </c>
      <c r="G5347" s="19" t="s">
        <v>75</v>
      </c>
      <c r="H5347" s="19" t="s">
        <v>69</v>
      </c>
      <c r="I5347" s="19" t="s">
        <v>11055</v>
      </c>
      <c r="O5347" s="19" t="s">
        <v>10801</v>
      </c>
      <c r="P5347" s="20">
        <v>42639</v>
      </c>
      <c r="Q5347" s="19" t="s">
        <v>29</v>
      </c>
      <c r="R5347" s="19">
        <v>6230</v>
      </c>
      <c r="S5347" s="19" t="str">
        <f>IF(COUNTIF($B$2:B5347,B5347)&gt;1,"重複","")</f>
        <v/>
      </c>
      <c r="T5347" s="19" t="s">
        <v>11124</v>
      </c>
    </row>
    <row r="5348" spans="1:20" s="19" customFormat="1" hidden="1">
      <c r="A5348" s="19">
        <v>720160098</v>
      </c>
      <c r="B5348" s="19">
        <v>20161718</v>
      </c>
      <c r="C5348" s="19" t="s">
        <v>1166</v>
      </c>
      <c r="D5348" s="19" t="s">
        <v>1167</v>
      </c>
      <c r="E5348" s="20">
        <v>42646</v>
      </c>
      <c r="F5348" s="20">
        <v>42825</v>
      </c>
      <c r="G5348" s="19" t="s">
        <v>75</v>
      </c>
      <c r="H5348" s="19" t="s">
        <v>94</v>
      </c>
      <c r="I5348" s="19" t="s">
        <v>1168</v>
      </c>
      <c r="O5348" s="19" t="s">
        <v>10768</v>
      </c>
      <c r="P5348" s="20">
        <v>43739</v>
      </c>
      <c r="Q5348" s="19" t="s">
        <v>29</v>
      </c>
      <c r="R5348" s="19">
        <v>6230</v>
      </c>
      <c r="S5348" s="19" t="str">
        <f>IF(COUNTIF($B$2:B5348,B5348)&gt;1,"重複","")</f>
        <v/>
      </c>
      <c r="T5348" s="19" t="s">
        <v>11124</v>
      </c>
    </row>
    <row r="5349" spans="1:20" s="19" customFormat="1" hidden="1">
      <c r="A5349" s="19">
        <v>720160099</v>
      </c>
      <c r="B5349" s="19">
        <v>20161736</v>
      </c>
      <c r="C5349" s="19" t="s">
        <v>247</v>
      </c>
      <c r="D5349" s="19" t="s">
        <v>248</v>
      </c>
      <c r="E5349" s="20">
        <v>42646</v>
      </c>
      <c r="F5349" s="20">
        <v>42825</v>
      </c>
      <c r="G5349" s="19" t="s">
        <v>75</v>
      </c>
      <c r="H5349" s="19" t="s">
        <v>94</v>
      </c>
      <c r="I5349" s="19" t="s">
        <v>249</v>
      </c>
      <c r="O5349" s="19" t="s">
        <v>10768</v>
      </c>
      <c r="P5349" s="20">
        <v>43930</v>
      </c>
      <c r="Q5349" s="19" t="s">
        <v>29</v>
      </c>
      <c r="R5349" s="19">
        <v>5230</v>
      </c>
      <c r="S5349" s="19" t="str">
        <f>IF(COUNTIF($B$2:B5349,B5349)&gt;1,"重複","")</f>
        <v/>
      </c>
      <c r="T5349" s="19" t="s">
        <v>11124</v>
      </c>
    </row>
    <row r="5350" spans="1:20" s="19" customFormat="1" hidden="1">
      <c r="A5350" s="19">
        <v>720160100</v>
      </c>
      <c r="B5350" s="19">
        <v>20161745</v>
      </c>
      <c r="C5350" s="19" t="s">
        <v>250</v>
      </c>
      <c r="D5350" s="19" t="s">
        <v>251</v>
      </c>
      <c r="E5350" s="20">
        <v>42646</v>
      </c>
      <c r="F5350" s="20">
        <v>42825</v>
      </c>
      <c r="G5350" s="19" t="s">
        <v>75</v>
      </c>
      <c r="H5350" s="19" t="s">
        <v>94</v>
      </c>
      <c r="I5350" s="19" t="s">
        <v>235</v>
      </c>
      <c r="O5350" s="19" t="s">
        <v>10768</v>
      </c>
      <c r="P5350" s="20">
        <v>44470</v>
      </c>
      <c r="Q5350" s="19" t="s">
        <v>29</v>
      </c>
      <c r="R5350" s="19">
        <v>5730</v>
      </c>
      <c r="S5350" s="19" t="str">
        <f>IF(COUNTIF($B$2:B5350,B5350)&gt;1,"重複","")</f>
        <v/>
      </c>
      <c r="T5350" s="19" t="s">
        <v>11124</v>
      </c>
    </row>
    <row r="5351" spans="1:20" s="19" customFormat="1" hidden="1">
      <c r="A5351" s="19">
        <v>720160101</v>
      </c>
      <c r="B5351" s="19">
        <v>20161754</v>
      </c>
      <c r="C5351" s="19" t="s">
        <v>1715</v>
      </c>
      <c r="D5351" s="19" t="s">
        <v>1716</v>
      </c>
      <c r="E5351" s="20">
        <v>42646</v>
      </c>
      <c r="F5351" s="20">
        <v>43190</v>
      </c>
      <c r="G5351" s="19" t="s">
        <v>75</v>
      </c>
      <c r="H5351" s="19" t="s">
        <v>94</v>
      </c>
      <c r="I5351" s="19" t="s">
        <v>1717</v>
      </c>
      <c r="O5351" s="19" t="s">
        <v>10768</v>
      </c>
      <c r="P5351" s="20">
        <v>43010</v>
      </c>
      <c r="Q5351" s="19" t="s">
        <v>29</v>
      </c>
      <c r="R5351" s="19">
        <v>6230</v>
      </c>
      <c r="S5351" s="19" t="str">
        <f>IF(COUNTIF($B$2:B5351,B5351)&gt;1,"重複","")</f>
        <v/>
      </c>
      <c r="T5351" s="19" t="s">
        <v>11124</v>
      </c>
    </row>
    <row r="5352" spans="1:20" s="19" customFormat="1" hidden="1">
      <c r="A5352" s="19">
        <v>720160102</v>
      </c>
      <c r="B5352" s="19">
        <v>20161763</v>
      </c>
      <c r="C5352" s="19" t="s">
        <v>1759</v>
      </c>
      <c r="D5352" s="19" t="s">
        <v>1760</v>
      </c>
      <c r="E5352" s="20">
        <v>42646</v>
      </c>
      <c r="F5352" s="20">
        <v>42825</v>
      </c>
      <c r="G5352" s="19" t="s">
        <v>75</v>
      </c>
      <c r="H5352" s="19" t="s">
        <v>69</v>
      </c>
      <c r="I5352" s="19" t="s">
        <v>68</v>
      </c>
      <c r="O5352" s="19" t="s">
        <v>10801</v>
      </c>
      <c r="P5352" s="20">
        <v>43003</v>
      </c>
      <c r="Q5352" s="19" t="s">
        <v>29</v>
      </c>
      <c r="R5352" s="19">
        <v>5230</v>
      </c>
      <c r="S5352" s="19" t="str">
        <f>IF(COUNTIF($B$2:B5352,B5352)&gt;1,"重複","")</f>
        <v/>
      </c>
      <c r="T5352" s="19" t="s">
        <v>11124</v>
      </c>
    </row>
    <row r="5353" spans="1:20" s="19" customFormat="1" hidden="1">
      <c r="A5353" s="19">
        <v>720160103</v>
      </c>
      <c r="B5353" s="19">
        <v>20161772</v>
      </c>
      <c r="C5353" s="19" t="s">
        <v>252</v>
      </c>
      <c r="D5353" s="19" t="s">
        <v>253</v>
      </c>
      <c r="E5353" s="20">
        <v>42646</v>
      </c>
      <c r="F5353" s="20">
        <v>42825</v>
      </c>
      <c r="G5353" s="19" t="s">
        <v>75</v>
      </c>
      <c r="H5353" s="19" t="s">
        <v>10781</v>
      </c>
      <c r="I5353" s="19" t="s">
        <v>2438</v>
      </c>
      <c r="J5353" s="19" t="s">
        <v>11106</v>
      </c>
      <c r="K5353" s="19" t="s">
        <v>2438</v>
      </c>
      <c r="L5353" s="19" t="s">
        <v>11106</v>
      </c>
      <c r="O5353" s="19" t="s">
        <v>10782</v>
      </c>
      <c r="P5353" s="20">
        <v>43374</v>
      </c>
      <c r="Q5353" s="19" t="s">
        <v>29</v>
      </c>
      <c r="R5353" s="19">
        <v>4740</v>
      </c>
      <c r="S5353" s="19" t="str">
        <f>IF(COUNTIF($B$2:B5353,B5353)&gt;1,"重複","")</f>
        <v/>
      </c>
      <c r="T5353" s="19" t="s">
        <v>11124</v>
      </c>
    </row>
    <row r="5354" spans="1:20" s="19" customFormat="1" hidden="1">
      <c r="A5354" s="19">
        <v>720160104</v>
      </c>
      <c r="B5354" s="19">
        <v>20161870</v>
      </c>
      <c r="C5354" s="19" t="s">
        <v>14390</v>
      </c>
      <c r="D5354" s="19" t="s">
        <v>14391</v>
      </c>
      <c r="E5354" s="20">
        <v>42638</v>
      </c>
      <c r="F5354" s="20">
        <v>42825</v>
      </c>
      <c r="G5354" s="19" t="s">
        <v>12416</v>
      </c>
      <c r="H5354" s="19" t="s">
        <v>33</v>
      </c>
      <c r="I5354" s="19" t="s">
        <v>14392</v>
      </c>
      <c r="J5354" s="19" t="s">
        <v>2264</v>
      </c>
      <c r="O5354" s="19" t="s">
        <v>10770</v>
      </c>
      <c r="P5354" s="20"/>
      <c r="R5354" s="19">
        <v>0</v>
      </c>
      <c r="S5354" s="19" t="str">
        <f>IF(COUNTIF($B$2:B5354,B5354)&gt;1,"重複","")</f>
        <v/>
      </c>
      <c r="T5354" s="19" t="s">
        <v>12418</v>
      </c>
    </row>
    <row r="5355" spans="1:20" s="19" customFormat="1" hidden="1">
      <c r="A5355" s="19">
        <v>720160105</v>
      </c>
      <c r="B5355" s="19">
        <v>20161889</v>
      </c>
      <c r="C5355" s="19" t="s">
        <v>2234</v>
      </c>
      <c r="D5355" s="19" t="s">
        <v>2235</v>
      </c>
      <c r="E5355" s="20">
        <v>42646</v>
      </c>
      <c r="F5355" s="20">
        <v>42825</v>
      </c>
      <c r="G5355" s="19" t="s">
        <v>75</v>
      </c>
      <c r="H5355" s="19" t="s">
        <v>33</v>
      </c>
      <c r="I5355" s="19" t="s">
        <v>2236</v>
      </c>
      <c r="O5355" s="19" t="s">
        <v>10770</v>
      </c>
      <c r="P5355" s="20">
        <v>42646</v>
      </c>
      <c r="Q5355" s="19" t="s">
        <v>29</v>
      </c>
      <c r="R5355" s="19">
        <v>6600</v>
      </c>
      <c r="S5355" s="19" t="str">
        <f>IF(COUNTIF($B$2:B5355,B5355)&gt;1,"重複","")</f>
        <v/>
      </c>
      <c r="T5355" s="19" t="s">
        <v>11124</v>
      </c>
    </row>
    <row r="5356" spans="1:20" s="19" customFormat="1" hidden="1">
      <c r="A5356" s="19">
        <v>720160106</v>
      </c>
      <c r="B5356" s="19">
        <v>20161898</v>
      </c>
      <c r="C5356" s="19" t="s">
        <v>2237</v>
      </c>
      <c r="D5356" s="19" t="s">
        <v>2238</v>
      </c>
      <c r="E5356" s="20">
        <v>42646</v>
      </c>
      <c r="F5356" s="20">
        <v>42825</v>
      </c>
      <c r="G5356" s="19" t="s">
        <v>75</v>
      </c>
      <c r="H5356" s="19" t="s">
        <v>33</v>
      </c>
      <c r="I5356" s="19" t="s">
        <v>2239</v>
      </c>
      <c r="O5356" s="19" t="s">
        <v>10770</v>
      </c>
      <c r="P5356" s="20">
        <v>42646</v>
      </c>
      <c r="Q5356" s="19" t="s">
        <v>29</v>
      </c>
      <c r="R5356" s="19">
        <v>6600</v>
      </c>
      <c r="S5356" s="19" t="str">
        <f>IF(COUNTIF($B$2:B5356,B5356)&gt;1,"重複","")</f>
        <v/>
      </c>
      <c r="T5356" s="19" t="s">
        <v>11124</v>
      </c>
    </row>
    <row r="5357" spans="1:20" s="19" customFormat="1" hidden="1">
      <c r="A5357" s="19">
        <v>720160107</v>
      </c>
      <c r="B5357" s="19">
        <v>20161921</v>
      </c>
      <c r="C5357" s="19" t="s">
        <v>2242</v>
      </c>
      <c r="D5357" s="19" t="s">
        <v>2243</v>
      </c>
      <c r="E5357" s="20">
        <v>42646</v>
      </c>
      <c r="F5357" s="20">
        <v>42825</v>
      </c>
      <c r="G5357" s="19" t="s">
        <v>75</v>
      </c>
      <c r="H5357" s="19" t="s">
        <v>10781</v>
      </c>
      <c r="I5357" s="19" t="s">
        <v>2118</v>
      </c>
      <c r="O5357" s="19" t="s">
        <v>10782</v>
      </c>
      <c r="P5357" s="20">
        <v>42646</v>
      </c>
      <c r="Q5357" s="19" t="s">
        <v>29</v>
      </c>
      <c r="R5357" s="19">
        <v>5730</v>
      </c>
      <c r="S5357" s="19" t="str">
        <f>IF(COUNTIF($B$2:B5357,B5357)&gt;1,"重複","")</f>
        <v/>
      </c>
      <c r="T5357" s="19" t="s">
        <v>11124</v>
      </c>
    </row>
    <row r="5358" spans="1:20" s="19" customFormat="1" hidden="1">
      <c r="A5358" s="19">
        <v>720160108</v>
      </c>
      <c r="B5358" s="19">
        <v>20161931</v>
      </c>
      <c r="C5358" s="19" t="s">
        <v>2244</v>
      </c>
      <c r="D5358" s="19" t="s">
        <v>2245</v>
      </c>
      <c r="E5358" s="20">
        <v>42646</v>
      </c>
      <c r="F5358" s="20">
        <v>42825</v>
      </c>
      <c r="G5358" s="19" t="s">
        <v>75</v>
      </c>
      <c r="H5358" s="19" t="s">
        <v>10781</v>
      </c>
      <c r="I5358" s="19" t="s">
        <v>2118</v>
      </c>
      <c r="O5358" s="19" t="s">
        <v>10782</v>
      </c>
      <c r="P5358" s="20">
        <v>42646</v>
      </c>
      <c r="Q5358" s="19" t="s">
        <v>29</v>
      </c>
      <c r="R5358" s="19">
        <v>6230</v>
      </c>
      <c r="S5358" s="19" t="str">
        <f>IF(COUNTIF($B$2:B5358,B5358)&gt;1,"重複","")</f>
        <v/>
      </c>
      <c r="T5358" s="19" t="s">
        <v>11124</v>
      </c>
    </row>
    <row r="5359" spans="1:20" s="19" customFormat="1" hidden="1">
      <c r="A5359" s="19">
        <v>720160109</v>
      </c>
      <c r="B5359" s="19">
        <v>20161940</v>
      </c>
      <c r="C5359" s="19" t="s">
        <v>2116</v>
      </c>
      <c r="D5359" s="19" t="s">
        <v>2117</v>
      </c>
      <c r="E5359" s="20">
        <v>42736</v>
      </c>
      <c r="F5359" s="20">
        <v>42825</v>
      </c>
      <c r="G5359" s="19" t="s">
        <v>75</v>
      </c>
      <c r="H5359" s="19" t="s">
        <v>10781</v>
      </c>
      <c r="I5359" s="19" t="s">
        <v>2118</v>
      </c>
      <c r="O5359" s="19" t="s">
        <v>10782</v>
      </c>
      <c r="P5359" s="20">
        <v>42736</v>
      </c>
      <c r="Q5359" s="19" t="s">
        <v>29</v>
      </c>
      <c r="R5359" s="19">
        <v>6600</v>
      </c>
      <c r="S5359" s="19" t="str">
        <f>IF(COUNTIF($B$2:B5359,B5359)&gt;1,"重複","")</f>
        <v/>
      </c>
      <c r="T5359" s="19" t="s">
        <v>11124</v>
      </c>
    </row>
    <row r="5360" spans="1:20" s="19" customFormat="1" hidden="1">
      <c r="A5360" s="19">
        <v>720160110</v>
      </c>
      <c r="B5360" s="19">
        <v>20161959</v>
      </c>
      <c r="C5360" s="19" t="s">
        <v>14393</v>
      </c>
      <c r="D5360" s="19" t="s">
        <v>14394</v>
      </c>
      <c r="E5360" s="20">
        <v>42646</v>
      </c>
      <c r="F5360" s="20">
        <v>42825</v>
      </c>
      <c r="G5360" s="19" t="s">
        <v>12416</v>
      </c>
      <c r="H5360" s="19" t="s">
        <v>10781</v>
      </c>
      <c r="I5360" s="19" t="s">
        <v>2118</v>
      </c>
      <c r="O5360" s="19" t="s">
        <v>10782</v>
      </c>
      <c r="P5360" s="20"/>
      <c r="R5360" s="19">
        <v>0</v>
      </c>
      <c r="S5360" s="19" t="str">
        <f>IF(COUNTIF($B$2:B5360,B5360)&gt;1,"重複","")</f>
        <v/>
      </c>
      <c r="T5360" s="19" t="s">
        <v>12418</v>
      </c>
    </row>
    <row r="5361" spans="1:20" s="19" customFormat="1" hidden="1">
      <c r="A5361" s="19">
        <v>720160111</v>
      </c>
      <c r="B5361" s="19">
        <v>20161968</v>
      </c>
      <c r="C5361" s="19" t="s">
        <v>14395</v>
      </c>
      <c r="D5361" s="19" t="s">
        <v>14396</v>
      </c>
      <c r="E5361" s="20">
        <v>42646</v>
      </c>
      <c r="F5361" s="20">
        <v>42825</v>
      </c>
      <c r="G5361" s="19" t="s">
        <v>12416</v>
      </c>
      <c r="H5361" s="19" t="s">
        <v>10781</v>
      </c>
      <c r="I5361" s="19" t="s">
        <v>2118</v>
      </c>
      <c r="O5361" s="19" t="s">
        <v>10782</v>
      </c>
      <c r="P5361" s="20"/>
      <c r="R5361" s="19">
        <v>0</v>
      </c>
      <c r="S5361" s="19" t="str">
        <f>IF(COUNTIF($B$2:B5361,B5361)&gt;1,"重複","")</f>
        <v/>
      </c>
      <c r="T5361" s="19" t="s">
        <v>12418</v>
      </c>
    </row>
    <row r="5362" spans="1:20" s="19" customFormat="1" hidden="1">
      <c r="A5362" s="19">
        <v>720160112</v>
      </c>
      <c r="B5362" s="19">
        <v>20161977</v>
      </c>
      <c r="C5362" s="19" t="s">
        <v>2246</v>
      </c>
      <c r="D5362" s="19" t="s">
        <v>2247</v>
      </c>
      <c r="E5362" s="20">
        <v>42646</v>
      </c>
      <c r="F5362" s="20">
        <v>42825</v>
      </c>
      <c r="G5362" s="19" t="s">
        <v>75</v>
      </c>
      <c r="H5362" s="19" t="s">
        <v>10781</v>
      </c>
      <c r="I5362" s="19" t="s">
        <v>2118</v>
      </c>
      <c r="O5362" s="19" t="s">
        <v>10782</v>
      </c>
      <c r="P5362" s="20">
        <v>42646</v>
      </c>
      <c r="Q5362" s="19" t="s">
        <v>29</v>
      </c>
      <c r="R5362" s="19">
        <v>6230</v>
      </c>
      <c r="S5362" s="19" t="str">
        <f>IF(COUNTIF($B$2:B5362,B5362)&gt;1,"重複","")</f>
        <v/>
      </c>
      <c r="T5362" s="19" t="s">
        <v>11124</v>
      </c>
    </row>
    <row r="5363" spans="1:20" s="19" customFormat="1" hidden="1">
      <c r="A5363" s="19">
        <v>720160113</v>
      </c>
      <c r="B5363" s="19">
        <v>20161986</v>
      </c>
      <c r="C5363" s="19" t="s">
        <v>2248</v>
      </c>
      <c r="D5363" s="19" t="s">
        <v>2249</v>
      </c>
      <c r="E5363" s="20">
        <v>42646</v>
      </c>
      <c r="F5363" s="20">
        <v>42825</v>
      </c>
      <c r="G5363" s="19" t="s">
        <v>75</v>
      </c>
      <c r="H5363" s="19" t="s">
        <v>10781</v>
      </c>
      <c r="I5363" s="19" t="s">
        <v>2118</v>
      </c>
      <c r="O5363" s="19" t="s">
        <v>10782</v>
      </c>
      <c r="P5363" s="20">
        <v>42646</v>
      </c>
      <c r="Q5363" s="19" t="s">
        <v>29</v>
      </c>
      <c r="R5363" s="19">
        <v>6230</v>
      </c>
      <c r="S5363" s="19" t="str">
        <f>IF(COUNTIF($B$2:B5363,B5363)&gt;1,"重複","")</f>
        <v/>
      </c>
      <c r="T5363" s="19" t="s">
        <v>11124</v>
      </c>
    </row>
    <row r="5364" spans="1:20" s="19" customFormat="1" hidden="1">
      <c r="A5364" s="19">
        <v>720160114</v>
      </c>
      <c r="B5364" s="19">
        <v>20161995</v>
      </c>
      <c r="C5364" s="19" t="s">
        <v>2250</v>
      </c>
      <c r="D5364" s="19" t="s">
        <v>2251</v>
      </c>
      <c r="E5364" s="20">
        <v>42646</v>
      </c>
      <c r="F5364" s="20">
        <v>42825</v>
      </c>
      <c r="G5364" s="19" t="s">
        <v>75</v>
      </c>
      <c r="H5364" s="19" t="s">
        <v>10781</v>
      </c>
      <c r="I5364" s="19" t="s">
        <v>2118</v>
      </c>
      <c r="O5364" s="19" t="s">
        <v>10782</v>
      </c>
      <c r="P5364" s="20">
        <v>42646</v>
      </c>
      <c r="Q5364" s="19" t="s">
        <v>29</v>
      </c>
      <c r="R5364" s="19">
        <v>5230</v>
      </c>
      <c r="S5364" s="19" t="str">
        <f>IF(COUNTIF($B$2:B5364,B5364)&gt;1,"重複","")</f>
        <v/>
      </c>
      <c r="T5364" s="19" t="s">
        <v>11124</v>
      </c>
    </row>
    <row r="5365" spans="1:20" s="19" customFormat="1" hidden="1">
      <c r="A5365" s="19">
        <v>720160115</v>
      </c>
      <c r="B5365" s="19">
        <v>20162003</v>
      </c>
      <c r="C5365" s="19" t="s">
        <v>2252</v>
      </c>
      <c r="D5365" s="19" t="s">
        <v>2253</v>
      </c>
      <c r="E5365" s="20">
        <v>42646</v>
      </c>
      <c r="F5365" s="20">
        <v>42825</v>
      </c>
      <c r="G5365" s="19" t="s">
        <v>75</v>
      </c>
      <c r="H5365" s="19" t="s">
        <v>10781</v>
      </c>
      <c r="I5365" s="19" t="s">
        <v>2118</v>
      </c>
      <c r="O5365" s="19" t="s">
        <v>10782</v>
      </c>
      <c r="P5365" s="20">
        <v>42646</v>
      </c>
      <c r="Q5365" s="19" t="s">
        <v>29</v>
      </c>
      <c r="R5365" s="19">
        <v>5730</v>
      </c>
      <c r="S5365" s="19" t="str">
        <f>IF(COUNTIF($B$2:B5365,B5365)&gt;1,"重複","")</f>
        <v/>
      </c>
      <c r="T5365" s="19" t="s">
        <v>11124</v>
      </c>
    </row>
    <row r="5366" spans="1:20" s="22" customFormat="1" hidden="1">
      <c r="A5366" s="22">
        <v>720160116</v>
      </c>
      <c r="B5366" s="22">
        <v>20162012</v>
      </c>
      <c r="C5366" s="22" t="s">
        <v>1172</v>
      </c>
      <c r="D5366" s="22" t="s">
        <v>1173</v>
      </c>
      <c r="E5366" s="23">
        <v>44652</v>
      </c>
      <c r="F5366" s="23">
        <v>45016</v>
      </c>
      <c r="G5366" s="22" t="s">
        <v>75</v>
      </c>
      <c r="H5366" s="22" t="s">
        <v>76</v>
      </c>
      <c r="I5366" s="22" t="s">
        <v>10633</v>
      </c>
      <c r="J5366" s="22" t="s">
        <v>10633</v>
      </c>
      <c r="O5366" s="22" t="s">
        <v>10776</v>
      </c>
      <c r="P5366" s="24">
        <v>43010</v>
      </c>
      <c r="Q5366" s="22" t="s">
        <v>29</v>
      </c>
      <c r="R5366" s="22">
        <v>5730</v>
      </c>
      <c r="S5366" s="22" t="str">
        <f>IF(COUNTIF($B$2:B5366,B5366)&gt;1,"重複","")</f>
        <v/>
      </c>
      <c r="T5366" s="22" t="s">
        <v>10765</v>
      </c>
    </row>
    <row r="5367" spans="1:20" s="19" customFormat="1" hidden="1">
      <c r="A5367" s="19">
        <v>720160117</v>
      </c>
      <c r="B5367" s="19">
        <v>20162021</v>
      </c>
      <c r="C5367" s="19" t="s">
        <v>14397</v>
      </c>
      <c r="D5367" s="19" t="s">
        <v>14398</v>
      </c>
      <c r="E5367" s="20">
        <v>42644</v>
      </c>
      <c r="F5367" s="20">
        <v>42825</v>
      </c>
      <c r="G5367" s="19" t="s">
        <v>12416</v>
      </c>
      <c r="H5367" s="19" t="s">
        <v>69</v>
      </c>
      <c r="I5367" s="19" t="s">
        <v>318</v>
      </c>
      <c r="O5367" s="19" t="s">
        <v>10801</v>
      </c>
      <c r="P5367" s="20"/>
      <c r="R5367" s="19">
        <v>0</v>
      </c>
      <c r="S5367" s="19" t="str">
        <f>IF(COUNTIF($B$2:B5367,B5367)&gt;1,"重複","")</f>
        <v/>
      </c>
      <c r="T5367" s="19" t="s">
        <v>12418</v>
      </c>
    </row>
    <row r="5368" spans="1:20" s="19" customFormat="1" hidden="1">
      <c r="A5368" s="19">
        <v>720160118</v>
      </c>
      <c r="B5368" s="19">
        <v>20162086</v>
      </c>
      <c r="C5368" s="19" t="s">
        <v>2265</v>
      </c>
      <c r="D5368" s="19" t="s">
        <v>2266</v>
      </c>
      <c r="E5368" s="20">
        <v>42632</v>
      </c>
      <c r="F5368" s="20">
        <v>42825</v>
      </c>
      <c r="G5368" s="19" t="s">
        <v>75</v>
      </c>
      <c r="H5368" s="19" t="s">
        <v>1447</v>
      </c>
      <c r="I5368" s="19" t="s">
        <v>60</v>
      </c>
      <c r="O5368" s="19" t="s">
        <v>10932</v>
      </c>
      <c r="P5368" s="20">
        <v>42632</v>
      </c>
      <c r="Q5368" s="19" t="s">
        <v>29</v>
      </c>
      <c r="R5368" s="19">
        <v>6600</v>
      </c>
      <c r="S5368" s="19" t="str">
        <f>IF(COUNTIF($B$2:B5368,B5368)&gt;1,"重複","")</f>
        <v/>
      </c>
      <c r="T5368" s="19" t="s">
        <v>11124</v>
      </c>
    </row>
    <row r="5369" spans="1:20" s="19" customFormat="1" hidden="1">
      <c r="A5369" s="19">
        <v>720160119</v>
      </c>
      <c r="B5369" s="19">
        <v>20162110</v>
      </c>
      <c r="C5369" s="19" t="s">
        <v>2170</v>
      </c>
      <c r="D5369" s="19" t="s">
        <v>2171</v>
      </c>
      <c r="E5369" s="20">
        <v>42673</v>
      </c>
      <c r="F5369" s="20">
        <v>42825</v>
      </c>
      <c r="G5369" s="19" t="s">
        <v>75</v>
      </c>
      <c r="H5369" s="19" t="s">
        <v>33</v>
      </c>
      <c r="I5369" s="19" t="s">
        <v>2172</v>
      </c>
      <c r="J5369" s="19" t="s">
        <v>2173</v>
      </c>
      <c r="O5369" s="19" t="s">
        <v>10770</v>
      </c>
      <c r="P5369" s="20">
        <v>42673</v>
      </c>
      <c r="Q5369" s="19" t="s">
        <v>29</v>
      </c>
      <c r="R5369" s="19">
        <v>6100</v>
      </c>
      <c r="S5369" s="19" t="str">
        <f>IF(COUNTIF($B$2:B5369,B5369)&gt;1,"重複","")</f>
        <v/>
      </c>
      <c r="T5369" s="19" t="s">
        <v>11124</v>
      </c>
    </row>
    <row r="5370" spans="1:20" s="19" customFormat="1" hidden="1">
      <c r="A5370" s="19">
        <v>720160120</v>
      </c>
      <c r="B5370" s="19">
        <v>20162129</v>
      </c>
      <c r="C5370" s="19" t="s">
        <v>2163</v>
      </c>
      <c r="D5370" s="19" t="s">
        <v>2164</v>
      </c>
      <c r="E5370" s="20">
        <v>42675</v>
      </c>
      <c r="F5370" s="20">
        <v>42825</v>
      </c>
      <c r="G5370" s="19" t="s">
        <v>75</v>
      </c>
      <c r="H5370" s="19" t="s">
        <v>33</v>
      </c>
      <c r="I5370" s="19" t="s">
        <v>2165</v>
      </c>
      <c r="J5370" s="19" t="s">
        <v>2166</v>
      </c>
      <c r="O5370" s="19" t="s">
        <v>10770</v>
      </c>
      <c r="P5370" s="20">
        <v>42675</v>
      </c>
      <c r="Q5370" s="19" t="s">
        <v>29</v>
      </c>
      <c r="R5370" s="19">
        <v>6100</v>
      </c>
      <c r="S5370" s="19" t="str">
        <f>IF(COUNTIF($B$2:B5370,B5370)&gt;1,"重複","")</f>
        <v/>
      </c>
      <c r="T5370" s="19" t="s">
        <v>11124</v>
      </c>
    </row>
    <row r="5371" spans="1:20" s="19" customFormat="1" hidden="1">
      <c r="A5371" s="19">
        <v>720160121</v>
      </c>
      <c r="B5371" s="19">
        <v>20162138</v>
      </c>
      <c r="C5371" s="19" t="s">
        <v>1718</v>
      </c>
      <c r="D5371" s="19" t="s">
        <v>1719</v>
      </c>
      <c r="E5371" s="20">
        <v>42675</v>
      </c>
      <c r="F5371" s="20">
        <v>42825</v>
      </c>
      <c r="G5371" s="19" t="s">
        <v>75</v>
      </c>
      <c r="H5371" s="19" t="s">
        <v>125</v>
      </c>
      <c r="I5371" s="19" t="s">
        <v>1681</v>
      </c>
      <c r="O5371" s="19" t="s">
        <v>10764</v>
      </c>
      <c r="P5371" s="20">
        <v>44543</v>
      </c>
      <c r="Q5371" s="19" t="s">
        <v>29</v>
      </c>
      <c r="R5371" s="19">
        <v>5730</v>
      </c>
      <c r="S5371" s="19" t="str">
        <f>IF(COUNTIF($B$2:B5371,B5371)&gt;1,"重複","")</f>
        <v/>
      </c>
      <c r="T5371" s="19" t="s">
        <v>11124</v>
      </c>
    </row>
    <row r="5372" spans="1:20" s="19" customFormat="1" hidden="1">
      <c r="A5372" s="19">
        <v>720160122</v>
      </c>
      <c r="B5372" s="19">
        <v>20162147</v>
      </c>
      <c r="C5372" s="19" t="s">
        <v>14399</v>
      </c>
      <c r="D5372" s="19" t="s">
        <v>14400</v>
      </c>
      <c r="E5372" s="20">
        <v>42675</v>
      </c>
      <c r="F5372" s="20">
        <v>42825</v>
      </c>
      <c r="G5372" s="19" t="s">
        <v>12416</v>
      </c>
      <c r="H5372" s="19" t="s">
        <v>119</v>
      </c>
      <c r="I5372" s="19" t="s">
        <v>1681</v>
      </c>
      <c r="O5372" s="19" t="s">
        <v>10792</v>
      </c>
      <c r="P5372" s="20"/>
      <c r="R5372" s="19">
        <v>0</v>
      </c>
      <c r="S5372" s="19" t="str">
        <f>IF(COUNTIF($B$2:B5372,B5372)&gt;1,"重複","")</f>
        <v/>
      </c>
      <c r="T5372" s="19" t="s">
        <v>12418</v>
      </c>
    </row>
    <row r="5373" spans="1:20" s="22" customFormat="1" hidden="1">
      <c r="A5373" s="22">
        <v>720160123</v>
      </c>
      <c r="B5373" s="22">
        <v>20162156</v>
      </c>
      <c r="C5373" s="22" t="s">
        <v>1448</v>
      </c>
      <c r="D5373" s="22" t="s">
        <v>1449</v>
      </c>
      <c r="E5373" s="23">
        <v>44652</v>
      </c>
      <c r="F5373" s="23">
        <v>45016</v>
      </c>
      <c r="G5373" s="22" t="s">
        <v>75</v>
      </c>
      <c r="H5373" s="22" t="s">
        <v>43</v>
      </c>
      <c r="I5373" s="22" t="s">
        <v>1374</v>
      </c>
      <c r="O5373" s="22" t="s">
        <v>10771</v>
      </c>
      <c r="P5373" s="24">
        <v>42644</v>
      </c>
      <c r="Q5373" s="22" t="s">
        <v>29</v>
      </c>
      <c r="R5373" s="22">
        <v>6230</v>
      </c>
      <c r="S5373" s="22" t="str">
        <f>IF(COUNTIF($B$2:B5373,B5373)&gt;1,"重複","")</f>
        <v/>
      </c>
      <c r="T5373" s="22" t="s">
        <v>10765</v>
      </c>
    </row>
    <row r="5374" spans="1:20" s="19" customFormat="1" hidden="1">
      <c r="A5374" s="19">
        <v>720160124</v>
      </c>
      <c r="B5374" s="19">
        <v>20162253</v>
      </c>
      <c r="C5374" s="19" t="s">
        <v>2254</v>
      </c>
      <c r="D5374" s="19" t="s">
        <v>2255</v>
      </c>
      <c r="E5374" s="20">
        <v>42646</v>
      </c>
      <c r="F5374" s="20">
        <v>42825</v>
      </c>
      <c r="G5374" s="19" t="s">
        <v>75</v>
      </c>
      <c r="H5374" s="19" t="s">
        <v>104</v>
      </c>
      <c r="I5374" s="19" t="s">
        <v>103</v>
      </c>
      <c r="O5374" s="19" t="s">
        <v>10805</v>
      </c>
      <c r="P5374" s="20">
        <v>42646</v>
      </c>
      <c r="Q5374" s="19" t="s">
        <v>29</v>
      </c>
      <c r="R5374" s="19">
        <v>1181</v>
      </c>
      <c r="S5374" s="19" t="str">
        <f>IF(COUNTIF($B$2:B5374,B5374)&gt;1,"重複","")</f>
        <v/>
      </c>
      <c r="T5374" s="19" t="s">
        <v>11124</v>
      </c>
    </row>
    <row r="5375" spans="1:20" s="19" customFormat="1" hidden="1">
      <c r="A5375" s="19">
        <v>720160125</v>
      </c>
      <c r="B5375" s="19">
        <v>20162262</v>
      </c>
      <c r="C5375" s="19" t="s">
        <v>14401</v>
      </c>
      <c r="D5375" s="19" t="s">
        <v>14402</v>
      </c>
      <c r="E5375" s="20">
        <v>42649</v>
      </c>
      <c r="F5375" s="20">
        <v>42825</v>
      </c>
      <c r="G5375" s="19" t="s">
        <v>12416</v>
      </c>
      <c r="H5375" s="19" t="s">
        <v>10781</v>
      </c>
      <c r="I5375" s="19" t="s">
        <v>14403</v>
      </c>
      <c r="J5375" s="19" t="s">
        <v>14404</v>
      </c>
      <c r="K5375" s="19" t="s">
        <v>14405</v>
      </c>
      <c r="O5375" s="19" t="s">
        <v>10782</v>
      </c>
      <c r="P5375" s="20"/>
      <c r="R5375" s="19">
        <v>0</v>
      </c>
      <c r="S5375" s="19" t="str">
        <f>IF(COUNTIF($B$2:B5375,B5375)&gt;1,"重複","")</f>
        <v/>
      </c>
      <c r="T5375" s="19" t="s">
        <v>12418</v>
      </c>
    </row>
    <row r="5376" spans="1:20" s="19" customFormat="1" hidden="1">
      <c r="A5376" s="19">
        <v>720160126</v>
      </c>
      <c r="B5376" s="19">
        <v>20162271</v>
      </c>
      <c r="C5376" s="19" t="s">
        <v>14406</v>
      </c>
      <c r="D5376" s="19" t="s">
        <v>14407</v>
      </c>
      <c r="E5376" s="20">
        <v>42657</v>
      </c>
      <c r="F5376" s="20">
        <v>42825</v>
      </c>
      <c r="G5376" s="19" t="s">
        <v>12416</v>
      </c>
      <c r="H5376" s="19" t="s">
        <v>2405</v>
      </c>
      <c r="I5376" s="19" t="s">
        <v>14403</v>
      </c>
      <c r="J5376" s="19" t="s">
        <v>14404</v>
      </c>
      <c r="K5376" s="19" t="s">
        <v>14405</v>
      </c>
      <c r="O5376" s="19" t="s">
        <v>10791</v>
      </c>
      <c r="P5376" s="20"/>
      <c r="R5376" s="19">
        <v>0</v>
      </c>
      <c r="S5376" s="19" t="str">
        <f>IF(COUNTIF($B$2:B5376,B5376)&gt;1,"重複","")</f>
        <v/>
      </c>
      <c r="T5376" s="19" t="s">
        <v>12418</v>
      </c>
    </row>
    <row r="5377" spans="1:20" s="19" customFormat="1" hidden="1">
      <c r="A5377" s="19">
        <v>720160127</v>
      </c>
      <c r="B5377" s="19">
        <v>20162397</v>
      </c>
      <c r="C5377" s="19" t="s">
        <v>14408</v>
      </c>
      <c r="D5377" s="19" t="s">
        <v>14409</v>
      </c>
      <c r="E5377" s="20">
        <v>42648</v>
      </c>
      <c r="F5377" s="20">
        <v>42825</v>
      </c>
      <c r="G5377" s="19" t="s">
        <v>12416</v>
      </c>
      <c r="H5377" s="19" t="s">
        <v>28</v>
      </c>
      <c r="I5377" s="19" t="s">
        <v>13686</v>
      </c>
      <c r="O5377" s="19" t="s">
        <v>10787</v>
      </c>
      <c r="P5377" s="20"/>
      <c r="R5377" s="19">
        <v>0</v>
      </c>
      <c r="S5377" s="19" t="str">
        <f>IF(COUNTIF($B$2:B5377,B5377)&gt;1,"重複","")</f>
        <v/>
      </c>
      <c r="T5377" s="19" t="s">
        <v>12418</v>
      </c>
    </row>
    <row r="5378" spans="1:20" s="19" customFormat="1" hidden="1">
      <c r="A5378" s="19">
        <v>720160128</v>
      </c>
      <c r="B5378" s="19">
        <v>20162402</v>
      </c>
      <c r="C5378" s="19" t="s">
        <v>14410</v>
      </c>
      <c r="D5378" s="19" t="s">
        <v>14411</v>
      </c>
      <c r="E5378" s="20">
        <v>42648</v>
      </c>
      <c r="F5378" s="20">
        <v>42825</v>
      </c>
      <c r="G5378" s="19" t="s">
        <v>12416</v>
      </c>
      <c r="H5378" s="19" t="s">
        <v>28</v>
      </c>
      <c r="I5378" s="19" t="s">
        <v>13686</v>
      </c>
      <c r="O5378" s="19" t="s">
        <v>10787</v>
      </c>
      <c r="P5378" s="20"/>
      <c r="R5378" s="19">
        <v>0</v>
      </c>
      <c r="S5378" s="19" t="str">
        <f>IF(COUNTIF($B$2:B5378,B5378)&gt;1,"重複","")</f>
        <v/>
      </c>
      <c r="T5378" s="19" t="s">
        <v>12418</v>
      </c>
    </row>
    <row r="5379" spans="1:20" s="19" customFormat="1" hidden="1">
      <c r="A5379" s="19">
        <v>720160129</v>
      </c>
      <c r="B5379" s="19">
        <v>20162411</v>
      </c>
      <c r="C5379" s="19" t="s">
        <v>2256</v>
      </c>
      <c r="D5379" s="19" t="s">
        <v>2257</v>
      </c>
      <c r="E5379" s="20">
        <v>42646</v>
      </c>
      <c r="F5379" s="20">
        <v>42825</v>
      </c>
      <c r="G5379" s="19" t="s">
        <v>75</v>
      </c>
      <c r="H5379" s="19" t="s">
        <v>10781</v>
      </c>
      <c r="I5379" s="19" t="s">
        <v>282</v>
      </c>
      <c r="O5379" s="19" t="s">
        <v>10782</v>
      </c>
      <c r="P5379" s="20">
        <v>42461</v>
      </c>
      <c r="Q5379" s="19" t="s">
        <v>29</v>
      </c>
      <c r="R5379" s="19">
        <v>4740</v>
      </c>
      <c r="S5379" s="19" t="str">
        <f>IF(COUNTIF($B$2:B5379,B5379)&gt;1,"重複","")</f>
        <v/>
      </c>
      <c r="T5379" s="19" t="s">
        <v>11124</v>
      </c>
    </row>
    <row r="5380" spans="1:20" s="19" customFormat="1" hidden="1">
      <c r="A5380" s="19">
        <v>720160130</v>
      </c>
      <c r="B5380" s="19">
        <v>20162494</v>
      </c>
      <c r="C5380" s="19" t="s">
        <v>14412</v>
      </c>
      <c r="D5380" s="19" t="s">
        <v>14413</v>
      </c>
      <c r="E5380" s="20">
        <v>42644</v>
      </c>
      <c r="F5380" s="20">
        <v>42825</v>
      </c>
      <c r="G5380" s="19" t="s">
        <v>12416</v>
      </c>
      <c r="H5380" s="19" t="s">
        <v>43</v>
      </c>
      <c r="I5380" s="19" t="s">
        <v>3194</v>
      </c>
      <c r="O5380" s="19" t="s">
        <v>10771</v>
      </c>
      <c r="P5380" s="20"/>
      <c r="R5380" s="19">
        <v>0</v>
      </c>
      <c r="S5380" s="19" t="str">
        <f>IF(COUNTIF($B$2:B5380,B5380)&gt;1,"重複","")</f>
        <v/>
      </c>
      <c r="T5380" s="19" t="s">
        <v>12418</v>
      </c>
    </row>
    <row r="5381" spans="1:20" s="19" customFormat="1" hidden="1">
      <c r="A5381" s="19">
        <v>720160131</v>
      </c>
      <c r="B5381" s="19">
        <v>20162500</v>
      </c>
      <c r="C5381" s="19" t="s">
        <v>2181</v>
      </c>
      <c r="D5381" s="19" t="s">
        <v>2182</v>
      </c>
      <c r="E5381" s="20">
        <v>42654</v>
      </c>
      <c r="F5381" s="20">
        <v>42825</v>
      </c>
      <c r="G5381" s="19" t="s">
        <v>75</v>
      </c>
      <c r="H5381" s="19" t="s">
        <v>43</v>
      </c>
      <c r="I5381" s="19" t="s">
        <v>330</v>
      </c>
      <c r="O5381" s="19" t="s">
        <v>10771</v>
      </c>
      <c r="P5381" s="20">
        <v>42506</v>
      </c>
      <c r="Q5381" s="19" t="s">
        <v>29</v>
      </c>
      <c r="R5381" s="19">
        <v>4740</v>
      </c>
      <c r="S5381" s="19" t="str">
        <f>IF(COUNTIF($B$2:B5381,B5381)&gt;1,"重複","")</f>
        <v/>
      </c>
      <c r="T5381" s="19" t="s">
        <v>11124</v>
      </c>
    </row>
    <row r="5382" spans="1:20" s="19" customFormat="1" hidden="1">
      <c r="A5382" s="19">
        <v>720160134</v>
      </c>
      <c r="B5382" s="19">
        <v>20162573</v>
      </c>
      <c r="C5382" s="19" t="s">
        <v>2159</v>
      </c>
      <c r="D5382" s="19" t="s">
        <v>2160</v>
      </c>
      <c r="E5382" s="20">
        <v>42702</v>
      </c>
      <c r="F5382" s="20">
        <v>42825</v>
      </c>
      <c r="G5382" s="19" t="s">
        <v>75</v>
      </c>
      <c r="H5382" s="19" t="s">
        <v>33</v>
      </c>
      <c r="I5382" s="19" t="s">
        <v>2161</v>
      </c>
      <c r="J5382" s="19" t="s">
        <v>2162</v>
      </c>
      <c r="O5382" s="19" t="s">
        <v>10770</v>
      </c>
      <c r="P5382" s="20">
        <v>42702</v>
      </c>
      <c r="Q5382" s="19" t="s">
        <v>29</v>
      </c>
      <c r="R5382" s="19">
        <v>6600</v>
      </c>
      <c r="S5382" s="19" t="str">
        <f>IF(COUNTIF($B$2:B5382,B5382)&gt;1,"重複","")</f>
        <v/>
      </c>
      <c r="T5382" s="19" t="s">
        <v>11124</v>
      </c>
    </row>
    <row r="5383" spans="1:20" s="19" customFormat="1" hidden="1">
      <c r="A5383" s="19">
        <v>720160135</v>
      </c>
      <c r="B5383" s="19">
        <v>20162607</v>
      </c>
      <c r="C5383" s="19" t="s">
        <v>2146</v>
      </c>
      <c r="D5383" s="19" t="s">
        <v>2147</v>
      </c>
      <c r="E5383" s="20">
        <v>42705</v>
      </c>
      <c r="F5383" s="20">
        <v>42825</v>
      </c>
      <c r="G5383" s="19" t="s">
        <v>75</v>
      </c>
      <c r="H5383" s="19" t="s">
        <v>33</v>
      </c>
      <c r="I5383" s="19" t="s">
        <v>2148</v>
      </c>
      <c r="O5383" s="19" t="s">
        <v>10770</v>
      </c>
      <c r="P5383" s="20">
        <v>42705</v>
      </c>
      <c r="Q5383" s="19" t="s">
        <v>29</v>
      </c>
      <c r="R5383" s="19">
        <v>5600</v>
      </c>
      <c r="S5383" s="19" t="str">
        <f>IF(COUNTIF($B$2:B5383,B5383)&gt;1,"重複","")</f>
        <v/>
      </c>
      <c r="T5383" s="19" t="s">
        <v>11124</v>
      </c>
    </row>
    <row r="5384" spans="1:20" s="19" customFormat="1" hidden="1">
      <c r="A5384" s="19">
        <v>720160136</v>
      </c>
      <c r="B5384" s="19">
        <v>20162616</v>
      </c>
      <c r="C5384" s="19" t="s">
        <v>2149</v>
      </c>
      <c r="D5384" s="19" t="s">
        <v>2150</v>
      </c>
      <c r="E5384" s="20">
        <v>42705</v>
      </c>
      <c r="F5384" s="20">
        <v>42825</v>
      </c>
      <c r="G5384" s="19" t="s">
        <v>75</v>
      </c>
      <c r="H5384" s="19" t="s">
        <v>33</v>
      </c>
      <c r="I5384" s="19" t="s">
        <v>2151</v>
      </c>
      <c r="O5384" s="19" t="s">
        <v>10770</v>
      </c>
      <c r="P5384" s="20">
        <v>42705</v>
      </c>
      <c r="Q5384" s="19" t="s">
        <v>29</v>
      </c>
      <c r="R5384" s="19">
        <v>6600</v>
      </c>
      <c r="S5384" s="19" t="str">
        <f>IF(COUNTIF($B$2:B5384,B5384)&gt;1,"重複","")</f>
        <v/>
      </c>
      <c r="T5384" s="19" t="s">
        <v>11124</v>
      </c>
    </row>
    <row r="5385" spans="1:20" s="19" customFormat="1" hidden="1">
      <c r="A5385" s="19">
        <v>720160137</v>
      </c>
      <c r="B5385" s="19">
        <v>20162625</v>
      </c>
      <c r="C5385" s="19" t="s">
        <v>2152</v>
      </c>
      <c r="D5385" s="19" t="s">
        <v>2153</v>
      </c>
      <c r="E5385" s="20">
        <v>42705</v>
      </c>
      <c r="F5385" s="20">
        <v>42825</v>
      </c>
      <c r="G5385" s="19" t="s">
        <v>75</v>
      </c>
      <c r="H5385" s="19" t="s">
        <v>33</v>
      </c>
      <c r="I5385" s="19" t="s">
        <v>2154</v>
      </c>
      <c r="J5385" s="19" t="s">
        <v>2155</v>
      </c>
      <c r="O5385" s="19" t="s">
        <v>10770</v>
      </c>
      <c r="P5385" s="20">
        <v>42705</v>
      </c>
      <c r="Q5385" s="19" t="s">
        <v>29</v>
      </c>
      <c r="R5385" s="19">
        <v>6600</v>
      </c>
      <c r="S5385" s="19" t="str">
        <f>IF(COUNTIF($B$2:B5385,B5385)&gt;1,"重複","")</f>
        <v/>
      </c>
      <c r="T5385" s="19" t="s">
        <v>11124</v>
      </c>
    </row>
    <row r="5386" spans="1:20" s="19" customFormat="1" hidden="1">
      <c r="A5386" s="19">
        <v>720160139</v>
      </c>
      <c r="B5386" s="19">
        <v>20162704</v>
      </c>
      <c r="C5386" s="19" t="s">
        <v>726</v>
      </c>
      <c r="D5386" s="19" t="s">
        <v>727</v>
      </c>
      <c r="E5386" s="20">
        <v>44743</v>
      </c>
      <c r="F5386" s="20">
        <v>45016</v>
      </c>
      <c r="G5386" s="19" t="s">
        <v>75</v>
      </c>
      <c r="H5386" s="19" t="s">
        <v>43</v>
      </c>
      <c r="I5386" s="19" t="s">
        <v>11135</v>
      </c>
      <c r="O5386" s="19" t="s">
        <v>10771</v>
      </c>
      <c r="P5386" s="21">
        <v>43647</v>
      </c>
      <c r="Q5386" s="19" t="s">
        <v>29</v>
      </c>
      <c r="R5386" s="19">
        <v>6600</v>
      </c>
      <c r="S5386" s="19" t="str">
        <f>IF(COUNTIF($B$2:B5386,B5386)&gt;1,"重複","")</f>
        <v/>
      </c>
      <c r="T5386" s="19" t="s">
        <v>11124</v>
      </c>
    </row>
    <row r="5387" spans="1:20" s="19" customFormat="1" hidden="1">
      <c r="A5387" s="19">
        <v>720160139</v>
      </c>
      <c r="B5387" s="19">
        <v>20185150</v>
      </c>
      <c r="C5387" s="19" t="s">
        <v>726</v>
      </c>
      <c r="D5387" s="19" t="s">
        <v>727</v>
      </c>
      <c r="E5387" s="20">
        <v>43221</v>
      </c>
      <c r="F5387" s="20">
        <v>43555</v>
      </c>
      <c r="G5387" s="19" t="s">
        <v>12416</v>
      </c>
      <c r="H5387" s="19" t="s">
        <v>43</v>
      </c>
      <c r="I5387" s="19" t="s">
        <v>12639</v>
      </c>
      <c r="O5387" s="19" t="s">
        <v>10771</v>
      </c>
      <c r="P5387" s="20">
        <v>42675</v>
      </c>
      <c r="Q5387" s="19" t="s">
        <v>29</v>
      </c>
      <c r="R5387" s="19">
        <v>0</v>
      </c>
      <c r="S5387" s="19" t="str">
        <f>IF(COUNTIF($B$2:B5387,B5387)&gt;1,"重複","")</f>
        <v/>
      </c>
      <c r="T5387" s="19" t="s">
        <v>12418</v>
      </c>
    </row>
    <row r="5388" spans="1:20" s="19" customFormat="1" hidden="1">
      <c r="A5388" s="19">
        <v>720160140</v>
      </c>
      <c r="B5388" s="19">
        <v>20162713</v>
      </c>
      <c r="C5388" s="19" t="s">
        <v>1840</v>
      </c>
      <c r="D5388" s="19" t="s">
        <v>1841</v>
      </c>
      <c r="E5388" s="20">
        <v>42675</v>
      </c>
      <c r="F5388" s="20">
        <v>42825</v>
      </c>
      <c r="G5388" s="19" t="s">
        <v>75</v>
      </c>
      <c r="H5388" s="19" t="s">
        <v>43</v>
      </c>
      <c r="I5388" s="19" t="s">
        <v>626</v>
      </c>
      <c r="O5388" s="19" t="s">
        <v>10771</v>
      </c>
      <c r="P5388" s="20">
        <v>42917</v>
      </c>
      <c r="Q5388" s="19" t="s">
        <v>29</v>
      </c>
      <c r="R5388" s="19">
        <v>6600</v>
      </c>
      <c r="S5388" s="19" t="str">
        <f>IF(COUNTIF($B$2:B5388,B5388)&gt;1,"重複","")</f>
        <v/>
      </c>
      <c r="T5388" s="19" t="s">
        <v>11124</v>
      </c>
    </row>
    <row r="5389" spans="1:20" s="19" customFormat="1" hidden="1">
      <c r="A5389" s="19">
        <v>720160141</v>
      </c>
      <c r="B5389" s="19">
        <v>20162722</v>
      </c>
      <c r="C5389" s="19" t="s">
        <v>2056</v>
      </c>
      <c r="D5389" s="19" t="s">
        <v>2057</v>
      </c>
      <c r="E5389" s="20">
        <v>42675</v>
      </c>
      <c r="F5389" s="20">
        <v>42825</v>
      </c>
      <c r="G5389" s="19" t="s">
        <v>75</v>
      </c>
      <c r="H5389" s="19" t="s">
        <v>43</v>
      </c>
      <c r="I5389" s="19" t="s">
        <v>2169</v>
      </c>
      <c r="O5389" s="19" t="s">
        <v>10771</v>
      </c>
      <c r="P5389" s="20">
        <v>42675</v>
      </c>
      <c r="Q5389" s="19" t="s">
        <v>29</v>
      </c>
      <c r="R5389" s="19">
        <v>5600</v>
      </c>
      <c r="S5389" s="19" t="str">
        <f>IF(COUNTIF($B$2:B5389,B5389)&gt;1,"重複","")</f>
        <v/>
      </c>
      <c r="T5389" s="19" t="s">
        <v>11124</v>
      </c>
    </row>
    <row r="5390" spans="1:20" s="19" customFormat="1" hidden="1">
      <c r="A5390" s="19">
        <v>720160142</v>
      </c>
      <c r="B5390" s="19">
        <v>20162731</v>
      </c>
      <c r="C5390" s="19" t="s">
        <v>2167</v>
      </c>
      <c r="D5390" s="19" t="s">
        <v>2168</v>
      </c>
      <c r="E5390" s="20">
        <v>42675</v>
      </c>
      <c r="F5390" s="20">
        <v>42825</v>
      </c>
      <c r="G5390" s="19" t="s">
        <v>75</v>
      </c>
      <c r="H5390" s="19" t="s">
        <v>43</v>
      </c>
      <c r="I5390" s="19" t="s">
        <v>2169</v>
      </c>
      <c r="O5390" s="19" t="s">
        <v>10771</v>
      </c>
      <c r="P5390" s="20">
        <v>42675</v>
      </c>
      <c r="Q5390" s="19" t="s">
        <v>29</v>
      </c>
      <c r="R5390" s="19">
        <v>6600</v>
      </c>
      <c r="S5390" s="19" t="str">
        <f>IF(COUNTIF($B$2:B5390,B5390)&gt;1,"重複","")</f>
        <v/>
      </c>
      <c r="T5390" s="19" t="s">
        <v>11124</v>
      </c>
    </row>
    <row r="5391" spans="1:20" s="19" customFormat="1" hidden="1">
      <c r="A5391" s="19">
        <v>720160143</v>
      </c>
      <c r="B5391" s="19">
        <v>20162741</v>
      </c>
      <c r="C5391" s="19" t="s">
        <v>1607</v>
      </c>
      <c r="D5391" s="19" t="s">
        <v>1608</v>
      </c>
      <c r="E5391" s="20">
        <v>42705</v>
      </c>
      <c r="F5391" s="20">
        <v>42825</v>
      </c>
      <c r="G5391" s="19" t="s">
        <v>75</v>
      </c>
      <c r="H5391" s="19" t="s">
        <v>28</v>
      </c>
      <c r="I5391" s="19" t="s">
        <v>1556</v>
      </c>
      <c r="O5391" s="19" t="s">
        <v>10787</v>
      </c>
      <c r="P5391" s="20">
        <v>43070</v>
      </c>
      <c r="Q5391" s="19" t="s">
        <v>29</v>
      </c>
      <c r="R5391" s="19">
        <v>5730</v>
      </c>
      <c r="S5391" s="19" t="str">
        <f>IF(COUNTIF($B$2:B5391,B5391)&gt;1,"重複","")</f>
        <v/>
      </c>
      <c r="T5391" s="19" t="s">
        <v>11124</v>
      </c>
    </row>
    <row r="5392" spans="1:20" s="19" customFormat="1" hidden="1">
      <c r="A5392" s="19">
        <v>720160144</v>
      </c>
      <c r="B5392" s="19">
        <v>20162750</v>
      </c>
      <c r="C5392" s="19" t="s">
        <v>14414</v>
      </c>
      <c r="D5392" s="19" t="s">
        <v>14415</v>
      </c>
      <c r="E5392" s="20">
        <v>42705</v>
      </c>
      <c r="F5392" s="20">
        <v>42825</v>
      </c>
      <c r="G5392" s="19" t="s">
        <v>12416</v>
      </c>
      <c r="H5392" s="19" t="s">
        <v>28</v>
      </c>
      <c r="I5392" s="19" t="s">
        <v>11060</v>
      </c>
      <c r="O5392" s="19" t="s">
        <v>10787</v>
      </c>
      <c r="P5392" s="20"/>
      <c r="R5392" s="19">
        <v>0</v>
      </c>
      <c r="S5392" s="19" t="str">
        <f>IF(COUNTIF($B$2:B5392,B5392)&gt;1,"重複","")</f>
        <v/>
      </c>
      <c r="T5392" s="19" t="s">
        <v>12418</v>
      </c>
    </row>
    <row r="5393" spans="1:20" s="19" customFormat="1" hidden="1">
      <c r="A5393" s="19">
        <v>720160146</v>
      </c>
      <c r="B5393" s="19">
        <v>20162778</v>
      </c>
      <c r="C5393" s="19" t="s">
        <v>14416</v>
      </c>
      <c r="D5393" s="19" t="s">
        <v>14417</v>
      </c>
      <c r="E5393" s="20">
        <v>42675</v>
      </c>
      <c r="F5393" s="20">
        <v>42825</v>
      </c>
      <c r="G5393" s="19" t="s">
        <v>12416</v>
      </c>
      <c r="H5393" s="19" t="s">
        <v>43</v>
      </c>
      <c r="I5393" s="19" t="s">
        <v>55</v>
      </c>
      <c r="O5393" s="19" t="s">
        <v>10771</v>
      </c>
      <c r="P5393" s="20"/>
      <c r="R5393" s="19">
        <v>0</v>
      </c>
      <c r="S5393" s="19" t="str">
        <f>IF(COUNTIF($B$2:B5393,B5393)&gt;1,"重複","")</f>
        <v/>
      </c>
      <c r="T5393" s="19" t="s">
        <v>12418</v>
      </c>
    </row>
    <row r="5394" spans="1:20" s="19" customFormat="1" hidden="1">
      <c r="A5394" s="19">
        <v>720160147</v>
      </c>
      <c r="B5394" s="19">
        <v>20162796</v>
      </c>
      <c r="C5394" s="19" t="s">
        <v>14418</v>
      </c>
      <c r="D5394" s="19" t="s">
        <v>14419</v>
      </c>
      <c r="E5394" s="20">
        <v>42675</v>
      </c>
      <c r="F5394" s="20">
        <v>42825</v>
      </c>
      <c r="G5394" s="19" t="s">
        <v>12416</v>
      </c>
      <c r="H5394" s="19" t="s">
        <v>43</v>
      </c>
      <c r="I5394" s="19" t="s">
        <v>14420</v>
      </c>
      <c r="O5394" s="19" t="s">
        <v>10771</v>
      </c>
      <c r="P5394" s="20"/>
      <c r="R5394" s="19">
        <v>0</v>
      </c>
      <c r="S5394" s="19" t="str">
        <f>IF(COUNTIF($B$2:B5394,B5394)&gt;1,"重複","")</f>
        <v/>
      </c>
      <c r="T5394" s="19" t="s">
        <v>12418</v>
      </c>
    </row>
    <row r="5395" spans="1:20" s="19" customFormat="1" hidden="1">
      <c r="A5395" s="19">
        <v>720160148</v>
      </c>
      <c r="B5395" s="19">
        <v>20162801</v>
      </c>
      <c r="C5395" s="19" t="s">
        <v>14421</v>
      </c>
      <c r="D5395" s="19" t="s">
        <v>14422</v>
      </c>
      <c r="E5395" s="20">
        <v>42676</v>
      </c>
      <c r="F5395" s="20">
        <v>42825</v>
      </c>
      <c r="G5395" s="19" t="s">
        <v>12416</v>
      </c>
      <c r="H5395" s="19" t="s">
        <v>28</v>
      </c>
      <c r="I5395" s="19" t="s">
        <v>13686</v>
      </c>
      <c r="O5395" s="19" t="s">
        <v>10787</v>
      </c>
      <c r="P5395" s="20"/>
      <c r="R5395" s="19">
        <v>0</v>
      </c>
      <c r="S5395" s="19" t="str">
        <f>IF(COUNTIF($B$2:B5395,B5395)&gt;1,"重複","")</f>
        <v/>
      </c>
      <c r="T5395" s="19" t="s">
        <v>12418</v>
      </c>
    </row>
    <row r="5396" spans="1:20" s="19" customFormat="1" hidden="1">
      <c r="A5396" s="19">
        <v>720160149</v>
      </c>
      <c r="B5396" s="19">
        <v>20162811</v>
      </c>
      <c r="C5396" s="19" t="s">
        <v>14423</v>
      </c>
      <c r="D5396" s="19" t="s">
        <v>14424</v>
      </c>
      <c r="E5396" s="20">
        <v>42676</v>
      </c>
      <c r="F5396" s="20">
        <v>42825</v>
      </c>
      <c r="G5396" s="19" t="s">
        <v>12416</v>
      </c>
      <c r="H5396" s="19" t="s">
        <v>28</v>
      </c>
      <c r="I5396" s="19" t="s">
        <v>13686</v>
      </c>
      <c r="O5396" s="19" t="s">
        <v>10787</v>
      </c>
      <c r="P5396" s="20"/>
      <c r="R5396" s="19">
        <v>0</v>
      </c>
      <c r="S5396" s="19" t="str">
        <f>IF(COUNTIF($B$2:B5396,B5396)&gt;1,"重複","")</f>
        <v/>
      </c>
      <c r="T5396" s="19" t="s">
        <v>12418</v>
      </c>
    </row>
    <row r="5397" spans="1:20" s="19" customFormat="1" hidden="1">
      <c r="A5397" s="19">
        <v>720160150</v>
      </c>
      <c r="B5397" s="19">
        <v>20162820</v>
      </c>
      <c r="C5397" s="19" t="s">
        <v>14425</v>
      </c>
      <c r="D5397" s="19" t="s">
        <v>14426</v>
      </c>
      <c r="E5397" s="20">
        <v>42676</v>
      </c>
      <c r="F5397" s="20">
        <v>42825</v>
      </c>
      <c r="G5397" s="19" t="s">
        <v>12416</v>
      </c>
      <c r="H5397" s="19" t="s">
        <v>28</v>
      </c>
      <c r="I5397" s="19" t="s">
        <v>13686</v>
      </c>
      <c r="O5397" s="19" t="s">
        <v>10787</v>
      </c>
      <c r="P5397" s="20"/>
      <c r="R5397" s="19">
        <v>0</v>
      </c>
      <c r="S5397" s="19" t="str">
        <f>IF(COUNTIF($B$2:B5397,B5397)&gt;1,"重複","")</f>
        <v/>
      </c>
      <c r="T5397" s="19" t="s">
        <v>12418</v>
      </c>
    </row>
    <row r="5398" spans="1:20" s="19" customFormat="1" hidden="1">
      <c r="A5398" s="19">
        <v>720160151</v>
      </c>
      <c r="B5398" s="19">
        <v>20162839</v>
      </c>
      <c r="C5398" s="19" t="s">
        <v>14427</v>
      </c>
      <c r="D5398" s="19" t="s">
        <v>14428</v>
      </c>
      <c r="E5398" s="20">
        <v>42676</v>
      </c>
      <c r="F5398" s="20">
        <v>42825</v>
      </c>
      <c r="G5398" s="19" t="s">
        <v>12416</v>
      </c>
      <c r="H5398" s="19" t="s">
        <v>28</v>
      </c>
      <c r="I5398" s="19" t="s">
        <v>13686</v>
      </c>
      <c r="O5398" s="19" t="s">
        <v>10787</v>
      </c>
      <c r="P5398" s="20"/>
      <c r="R5398" s="19">
        <v>0</v>
      </c>
      <c r="S5398" s="19" t="str">
        <f>IF(COUNTIF($B$2:B5398,B5398)&gt;1,"重複","")</f>
        <v/>
      </c>
      <c r="T5398" s="19" t="s">
        <v>12418</v>
      </c>
    </row>
    <row r="5399" spans="1:20" s="19" customFormat="1" hidden="1">
      <c r="A5399" s="19">
        <v>720160152</v>
      </c>
      <c r="B5399" s="19">
        <v>20162848</v>
      </c>
      <c r="C5399" s="19" t="s">
        <v>14429</v>
      </c>
      <c r="D5399" s="19" t="s">
        <v>14430</v>
      </c>
      <c r="E5399" s="20">
        <v>42676</v>
      </c>
      <c r="F5399" s="20">
        <v>42825</v>
      </c>
      <c r="G5399" s="19" t="s">
        <v>12416</v>
      </c>
      <c r="H5399" s="19" t="s">
        <v>28</v>
      </c>
      <c r="I5399" s="19" t="s">
        <v>13686</v>
      </c>
      <c r="O5399" s="19" t="s">
        <v>10787</v>
      </c>
      <c r="P5399" s="20"/>
      <c r="R5399" s="19">
        <v>0</v>
      </c>
      <c r="S5399" s="19" t="str">
        <f>IF(COUNTIF($B$2:B5399,B5399)&gt;1,"重複","")</f>
        <v/>
      </c>
      <c r="T5399" s="19" t="s">
        <v>12418</v>
      </c>
    </row>
    <row r="5400" spans="1:20" s="19" customFormat="1" hidden="1">
      <c r="A5400" s="19">
        <v>720160153</v>
      </c>
      <c r="B5400" s="19">
        <v>20162857</v>
      </c>
      <c r="C5400" s="19" t="s">
        <v>14431</v>
      </c>
      <c r="D5400" s="19" t="s">
        <v>14432</v>
      </c>
      <c r="E5400" s="20">
        <v>42676</v>
      </c>
      <c r="F5400" s="20">
        <v>42825</v>
      </c>
      <c r="G5400" s="19" t="s">
        <v>12416</v>
      </c>
      <c r="H5400" s="19" t="s">
        <v>28</v>
      </c>
      <c r="I5400" s="19" t="s">
        <v>13686</v>
      </c>
      <c r="O5400" s="19" t="s">
        <v>10787</v>
      </c>
      <c r="P5400" s="20"/>
      <c r="R5400" s="19">
        <v>0</v>
      </c>
      <c r="S5400" s="19" t="str">
        <f>IF(COUNTIF($B$2:B5400,B5400)&gt;1,"重複","")</f>
        <v/>
      </c>
      <c r="T5400" s="19" t="s">
        <v>12418</v>
      </c>
    </row>
    <row r="5401" spans="1:20" s="19" customFormat="1" hidden="1">
      <c r="A5401" s="19">
        <v>720160154</v>
      </c>
      <c r="B5401" s="19">
        <v>20162866</v>
      </c>
      <c r="C5401" s="19" t="s">
        <v>14433</v>
      </c>
      <c r="D5401" s="19" t="s">
        <v>14434</v>
      </c>
      <c r="E5401" s="20">
        <v>42676</v>
      </c>
      <c r="F5401" s="20">
        <v>42825</v>
      </c>
      <c r="G5401" s="19" t="s">
        <v>12416</v>
      </c>
      <c r="H5401" s="19" t="s">
        <v>28</v>
      </c>
      <c r="I5401" s="19" t="s">
        <v>13686</v>
      </c>
      <c r="O5401" s="19" t="s">
        <v>10787</v>
      </c>
      <c r="P5401" s="20"/>
      <c r="R5401" s="19">
        <v>0</v>
      </c>
      <c r="S5401" s="19" t="str">
        <f>IF(COUNTIF($B$2:B5401,B5401)&gt;1,"重複","")</f>
        <v/>
      </c>
      <c r="T5401" s="19" t="s">
        <v>12418</v>
      </c>
    </row>
    <row r="5402" spans="1:20" s="19" customFormat="1" hidden="1">
      <c r="A5402" s="19">
        <v>720160155</v>
      </c>
      <c r="B5402" s="19">
        <v>20162875</v>
      </c>
      <c r="C5402" s="19" t="s">
        <v>14435</v>
      </c>
      <c r="D5402" s="19" t="s">
        <v>14436</v>
      </c>
      <c r="E5402" s="20">
        <v>42676</v>
      </c>
      <c r="F5402" s="20">
        <v>42825</v>
      </c>
      <c r="G5402" s="19" t="s">
        <v>12416</v>
      </c>
      <c r="H5402" s="19" t="s">
        <v>28</v>
      </c>
      <c r="I5402" s="19" t="s">
        <v>13686</v>
      </c>
      <c r="O5402" s="19" t="s">
        <v>10787</v>
      </c>
      <c r="P5402" s="20"/>
      <c r="R5402" s="19">
        <v>0</v>
      </c>
      <c r="S5402" s="19" t="str">
        <f>IF(COUNTIF($B$2:B5402,B5402)&gt;1,"重複","")</f>
        <v/>
      </c>
      <c r="T5402" s="19" t="s">
        <v>12418</v>
      </c>
    </row>
    <row r="5403" spans="1:20" s="19" customFormat="1" hidden="1">
      <c r="A5403" s="19">
        <v>720160156</v>
      </c>
      <c r="B5403" s="19">
        <v>20162884</v>
      </c>
      <c r="C5403" s="19" t="s">
        <v>14437</v>
      </c>
      <c r="D5403" s="19" t="s">
        <v>14438</v>
      </c>
      <c r="E5403" s="20">
        <v>42676</v>
      </c>
      <c r="F5403" s="20">
        <v>42825</v>
      </c>
      <c r="G5403" s="19" t="s">
        <v>12416</v>
      </c>
      <c r="H5403" s="19" t="s">
        <v>28</v>
      </c>
      <c r="I5403" s="19" t="s">
        <v>13686</v>
      </c>
      <c r="O5403" s="19" t="s">
        <v>10787</v>
      </c>
      <c r="P5403" s="20"/>
      <c r="R5403" s="19">
        <v>0</v>
      </c>
      <c r="S5403" s="19" t="str">
        <f>IF(COUNTIF($B$2:B5403,B5403)&gt;1,"重複","")</f>
        <v/>
      </c>
      <c r="T5403" s="19" t="s">
        <v>12418</v>
      </c>
    </row>
    <row r="5404" spans="1:20" s="19" customFormat="1" hidden="1">
      <c r="A5404" s="19">
        <v>720160157</v>
      </c>
      <c r="B5404" s="19">
        <v>20162893</v>
      </c>
      <c r="C5404" s="19" t="s">
        <v>14439</v>
      </c>
      <c r="D5404" s="19" t="s">
        <v>14440</v>
      </c>
      <c r="E5404" s="20">
        <v>42676</v>
      </c>
      <c r="F5404" s="20">
        <v>42825</v>
      </c>
      <c r="G5404" s="19" t="s">
        <v>12416</v>
      </c>
      <c r="H5404" s="19" t="s">
        <v>28</v>
      </c>
      <c r="I5404" s="19" t="s">
        <v>13686</v>
      </c>
      <c r="O5404" s="19" t="s">
        <v>10787</v>
      </c>
      <c r="P5404" s="20"/>
      <c r="R5404" s="19">
        <v>0</v>
      </c>
      <c r="S5404" s="19" t="str">
        <f>IF(COUNTIF($B$2:B5404,B5404)&gt;1,"重複","")</f>
        <v/>
      </c>
      <c r="T5404" s="19" t="s">
        <v>12418</v>
      </c>
    </row>
    <row r="5405" spans="1:20" s="19" customFormat="1" hidden="1">
      <c r="A5405" s="19">
        <v>720160158</v>
      </c>
      <c r="B5405" s="19">
        <v>20162909</v>
      </c>
      <c r="C5405" s="19" t="s">
        <v>14441</v>
      </c>
      <c r="D5405" s="19" t="s">
        <v>14442</v>
      </c>
      <c r="E5405" s="20">
        <v>42676</v>
      </c>
      <c r="F5405" s="20">
        <v>42825</v>
      </c>
      <c r="G5405" s="19" t="s">
        <v>12416</v>
      </c>
      <c r="H5405" s="19" t="s">
        <v>28</v>
      </c>
      <c r="I5405" s="19" t="s">
        <v>13686</v>
      </c>
      <c r="O5405" s="19" t="s">
        <v>10787</v>
      </c>
      <c r="P5405" s="20"/>
      <c r="R5405" s="19">
        <v>0</v>
      </c>
      <c r="S5405" s="19" t="str">
        <f>IF(COUNTIF($B$2:B5405,B5405)&gt;1,"重複","")</f>
        <v/>
      </c>
      <c r="T5405" s="19" t="s">
        <v>12418</v>
      </c>
    </row>
    <row r="5406" spans="1:20" s="19" customFormat="1" hidden="1">
      <c r="A5406" s="19">
        <v>720160159</v>
      </c>
      <c r="B5406" s="19">
        <v>20162918</v>
      </c>
      <c r="C5406" s="19" t="s">
        <v>14443</v>
      </c>
      <c r="D5406" s="19" t="s">
        <v>14444</v>
      </c>
      <c r="E5406" s="20">
        <v>42676</v>
      </c>
      <c r="F5406" s="20">
        <v>42825</v>
      </c>
      <c r="G5406" s="19" t="s">
        <v>12416</v>
      </c>
      <c r="H5406" s="19" t="s">
        <v>28</v>
      </c>
      <c r="I5406" s="19" t="s">
        <v>13686</v>
      </c>
      <c r="O5406" s="19" t="s">
        <v>10787</v>
      </c>
      <c r="P5406" s="20"/>
      <c r="R5406" s="19">
        <v>0</v>
      </c>
      <c r="S5406" s="19" t="str">
        <f>IF(COUNTIF($B$2:B5406,B5406)&gt;1,"重複","")</f>
        <v/>
      </c>
      <c r="T5406" s="19" t="s">
        <v>12418</v>
      </c>
    </row>
    <row r="5407" spans="1:20" s="19" customFormat="1" hidden="1">
      <c r="A5407" s="19">
        <v>720160160</v>
      </c>
      <c r="B5407" s="19">
        <v>20162927</v>
      </c>
      <c r="C5407" s="19" t="s">
        <v>14445</v>
      </c>
      <c r="D5407" s="19" t="s">
        <v>14446</v>
      </c>
      <c r="E5407" s="20">
        <v>42676</v>
      </c>
      <c r="F5407" s="20">
        <v>42825</v>
      </c>
      <c r="G5407" s="19" t="s">
        <v>12416</v>
      </c>
      <c r="H5407" s="19" t="s">
        <v>28</v>
      </c>
      <c r="I5407" s="19" t="s">
        <v>13686</v>
      </c>
      <c r="O5407" s="19" t="s">
        <v>10787</v>
      </c>
      <c r="P5407" s="20"/>
      <c r="R5407" s="19">
        <v>0</v>
      </c>
      <c r="S5407" s="19" t="str">
        <f>IF(COUNTIF($B$2:B5407,B5407)&gt;1,"重複","")</f>
        <v/>
      </c>
      <c r="T5407" s="19" t="s">
        <v>12418</v>
      </c>
    </row>
    <row r="5408" spans="1:20" s="19" customFormat="1" hidden="1">
      <c r="A5408" s="19">
        <v>720160161</v>
      </c>
      <c r="B5408" s="19">
        <v>20162936</v>
      </c>
      <c r="C5408" s="19" t="s">
        <v>14447</v>
      </c>
      <c r="D5408" s="19" t="s">
        <v>14448</v>
      </c>
      <c r="E5408" s="20">
        <v>42676</v>
      </c>
      <c r="F5408" s="20">
        <v>42825</v>
      </c>
      <c r="G5408" s="19" t="s">
        <v>12416</v>
      </c>
      <c r="H5408" s="19" t="s">
        <v>28</v>
      </c>
      <c r="I5408" s="19" t="s">
        <v>13686</v>
      </c>
      <c r="O5408" s="19" t="s">
        <v>10787</v>
      </c>
      <c r="P5408" s="20"/>
      <c r="R5408" s="19">
        <v>0</v>
      </c>
      <c r="S5408" s="19" t="str">
        <f>IF(COUNTIF($B$2:B5408,B5408)&gt;1,"重複","")</f>
        <v/>
      </c>
      <c r="T5408" s="19" t="s">
        <v>12418</v>
      </c>
    </row>
    <row r="5409" spans="1:20" s="19" customFormat="1" hidden="1">
      <c r="A5409" s="19">
        <v>720160162</v>
      </c>
      <c r="B5409" s="19">
        <v>20162945</v>
      </c>
      <c r="C5409" s="19" t="s">
        <v>14449</v>
      </c>
      <c r="D5409" s="19" t="s">
        <v>14450</v>
      </c>
      <c r="E5409" s="20">
        <v>42676</v>
      </c>
      <c r="F5409" s="20">
        <v>42825</v>
      </c>
      <c r="G5409" s="19" t="s">
        <v>12416</v>
      </c>
      <c r="H5409" s="19" t="s">
        <v>28</v>
      </c>
      <c r="I5409" s="19" t="s">
        <v>13686</v>
      </c>
      <c r="O5409" s="19" t="s">
        <v>10787</v>
      </c>
      <c r="P5409" s="20"/>
      <c r="R5409" s="19">
        <v>0</v>
      </c>
      <c r="S5409" s="19" t="str">
        <f>IF(COUNTIF($B$2:B5409,B5409)&gt;1,"重複","")</f>
        <v/>
      </c>
      <c r="T5409" s="19" t="s">
        <v>12418</v>
      </c>
    </row>
    <row r="5410" spans="1:20" s="19" customFormat="1" hidden="1">
      <c r="A5410" s="19">
        <v>720160163</v>
      </c>
      <c r="B5410" s="19">
        <v>20162991</v>
      </c>
      <c r="C5410" s="19" t="s">
        <v>14451</v>
      </c>
      <c r="D5410" s="19" t="s">
        <v>14452</v>
      </c>
      <c r="E5410" s="20">
        <v>42691</v>
      </c>
      <c r="F5410" s="20">
        <v>42825</v>
      </c>
      <c r="G5410" s="19" t="s">
        <v>12416</v>
      </c>
      <c r="H5410" s="19" t="s">
        <v>76</v>
      </c>
      <c r="I5410" s="19" t="s">
        <v>12482</v>
      </c>
      <c r="O5410" s="19" t="s">
        <v>10776</v>
      </c>
      <c r="P5410" s="20"/>
      <c r="R5410" s="19">
        <v>0</v>
      </c>
      <c r="S5410" s="19" t="str">
        <f>IF(COUNTIF($B$2:B5410,B5410)&gt;1,"重複","")</f>
        <v/>
      </c>
      <c r="T5410" s="19" t="s">
        <v>12418</v>
      </c>
    </row>
    <row r="5411" spans="1:20" s="19" customFormat="1" hidden="1">
      <c r="A5411" s="19">
        <v>720160164</v>
      </c>
      <c r="B5411" s="19">
        <v>20163045</v>
      </c>
      <c r="C5411" s="19" t="s">
        <v>70</v>
      </c>
      <c r="D5411" s="19" t="s">
        <v>71</v>
      </c>
      <c r="E5411" s="20">
        <v>42681</v>
      </c>
      <c r="F5411" s="20">
        <v>42825</v>
      </c>
      <c r="G5411" s="19" t="s">
        <v>75</v>
      </c>
      <c r="H5411" s="19" t="s">
        <v>43</v>
      </c>
      <c r="I5411" s="19" t="s">
        <v>55</v>
      </c>
      <c r="O5411" s="19" t="s">
        <v>10771</v>
      </c>
      <c r="P5411" s="20">
        <v>44835</v>
      </c>
      <c r="Q5411" s="19" t="s">
        <v>29</v>
      </c>
      <c r="R5411" s="19">
        <v>5730</v>
      </c>
      <c r="S5411" s="19" t="str">
        <f>IF(COUNTIF($B$2:B5411,B5411)&gt;1,"重複","")</f>
        <v/>
      </c>
      <c r="T5411" s="19" t="s">
        <v>11124</v>
      </c>
    </row>
    <row r="5412" spans="1:20" s="19" customFormat="1" hidden="1">
      <c r="A5412" s="19">
        <v>720160165</v>
      </c>
      <c r="B5412" s="19">
        <v>20163072</v>
      </c>
      <c r="C5412" s="19" t="s">
        <v>2135</v>
      </c>
      <c r="D5412" s="19" t="s">
        <v>2136</v>
      </c>
      <c r="E5412" s="20">
        <v>42716</v>
      </c>
      <c r="F5412" s="20">
        <v>42825</v>
      </c>
      <c r="G5412" s="19" t="s">
        <v>75</v>
      </c>
      <c r="H5412" s="19" t="s">
        <v>28</v>
      </c>
      <c r="I5412" s="19" t="s">
        <v>356</v>
      </c>
      <c r="O5412" s="19" t="s">
        <v>10787</v>
      </c>
      <c r="P5412" s="20">
        <v>42716</v>
      </c>
      <c r="Q5412" s="19" t="s">
        <v>29</v>
      </c>
      <c r="R5412" s="19">
        <v>6100</v>
      </c>
      <c r="S5412" s="19" t="str">
        <f>IF(COUNTIF($B$2:B5412,B5412)&gt;1,"重複","")</f>
        <v/>
      </c>
      <c r="T5412" s="19" t="s">
        <v>11124</v>
      </c>
    </row>
    <row r="5413" spans="1:20" s="19" customFormat="1" hidden="1">
      <c r="A5413" s="19">
        <v>720160166</v>
      </c>
      <c r="B5413" s="19">
        <v>20163091</v>
      </c>
      <c r="C5413" s="19" t="s">
        <v>2119</v>
      </c>
      <c r="D5413" s="19" t="s">
        <v>2120</v>
      </c>
      <c r="E5413" s="20">
        <v>42736</v>
      </c>
      <c r="F5413" s="20">
        <v>42825</v>
      </c>
      <c r="G5413" s="19" t="s">
        <v>75</v>
      </c>
      <c r="H5413" s="19" t="s">
        <v>119</v>
      </c>
      <c r="I5413" s="19" t="s">
        <v>2121</v>
      </c>
      <c r="O5413" s="19" t="s">
        <v>10792</v>
      </c>
      <c r="P5413" s="20">
        <v>42736</v>
      </c>
      <c r="Q5413" s="19" t="s">
        <v>29</v>
      </c>
      <c r="R5413" s="19">
        <v>6600</v>
      </c>
      <c r="S5413" s="19" t="str">
        <f>IF(COUNTIF($B$2:B5413,B5413)&gt;1,"重複","")</f>
        <v/>
      </c>
      <c r="T5413" s="19" t="s">
        <v>11124</v>
      </c>
    </row>
    <row r="5414" spans="1:20" s="19" customFormat="1" hidden="1">
      <c r="A5414" s="19">
        <v>720160167</v>
      </c>
      <c r="B5414" s="19">
        <v>20163106</v>
      </c>
      <c r="C5414" s="19" t="s">
        <v>254</v>
      </c>
      <c r="D5414" s="19" t="s">
        <v>255</v>
      </c>
      <c r="E5414" s="20">
        <v>42736</v>
      </c>
      <c r="F5414" s="20">
        <v>42825</v>
      </c>
      <c r="G5414" s="19" t="s">
        <v>75</v>
      </c>
      <c r="H5414" s="19" t="s">
        <v>28</v>
      </c>
      <c r="I5414" s="19" t="s">
        <v>160</v>
      </c>
      <c r="O5414" s="19" t="s">
        <v>10787</v>
      </c>
      <c r="P5414" s="20">
        <v>43739</v>
      </c>
      <c r="Q5414" s="19" t="s">
        <v>29</v>
      </c>
      <c r="R5414" s="19">
        <v>5230</v>
      </c>
      <c r="S5414" s="19" t="str">
        <f>IF(COUNTIF($B$2:B5414,B5414)&gt;1,"重複","")</f>
        <v/>
      </c>
      <c r="T5414" s="19" t="s">
        <v>11124</v>
      </c>
    </row>
    <row r="5415" spans="1:20" s="19" customFormat="1" hidden="1">
      <c r="A5415" s="19">
        <v>720160168</v>
      </c>
      <c r="B5415" s="19">
        <v>20163151</v>
      </c>
      <c r="C5415" s="19" t="s">
        <v>14453</v>
      </c>
      <c r="D5415" s="19" t="s">
        <v>14454</v>
      </c>
      <c r="E5415" s="20">
        <v>42712</v>
      </c>
      <c r="F5415" s="20">
        <v>42825</v>
      </c>
      <c r="G5415" s="19" t="s">
        <v>12416</v>
      </c>
      <c r="H5415" s="19" t="s">
        <v>94</v>
      </c>
      <c r="I5415" s="19" t="s">
        <v>2138</v>
      </c>
      <c r="O5415" s="19" t="s">
        <v>10768</v>
      </c>
      <c r="P5415" s="20"/>
      <c r="R5415" s="19">
        <v>0</v>
      </c>
      <c r="S5415" s="19" t="str">
        <f>IF(COUNTIF($B$2:B5415,B5415)&gt;1,"重複","")</f>
        <v/>
      </c>
      <c r="T5415" s="19" t="s">
        <v>12418</v>
      </c>
    </row>
    <row r="5416" spans="1:20" s="19" customFormat="1" hidden="1">
      <c r="A5416" s="19">
        <v>720160172</v>
      </c>
      <c r="B5416" s="19">
        <v>20163161</v>
      </c>
      <c r="C5416" s="19" t="s">
        <v>2122</v>
      </c>
      <c r="D5416" s="19" t="s">
        <v>2123</v>
      </c>
      <c r="E5416" s="20">
        <v>42736</v>
      </c>
      <c r="F5416" s="20">
        <v>42825</v>
      </c>
      <c r="G5416" s="19" t="s">
        <v>75</v>
      </c>
      <c r="H5416" s="19" t="s">
        <v>33</v>
      </c>
      <c r="I5416" s="19" t="s">
        <v>2124</v>
      </c>
      <c r="O5416" s="19" t="s">
        <v>10770</v>
      </c>
      <c r="P5416" s="20">
        <v>42736</v>
      </c>
      <c r="Q5416" s="19" t="s">
        <v>29</v>
      </c>
      <c r="R5416" s="19">
        <v>6100</v>
      </c>
      <c r="S5416" s="19" t="str">
        <f>IF(COUNTIF($B$2:B5416,B5416)&gt;1,"重複","")</f>
        <v/>
      </c>
      <c r="T5416" s="19" t="s">
        <v>11124</v>
      </c>
    </row>
    <row r="5417" spans="1:20" s="19" customFormat="1" hidden="1">
      <c r="A5417" s="19">
        <v>720160173</v>
      </c>
      <c r="B5417" s="19">
        <v>20163170</v>
      </c>
      <c r="C5417" s="19" t="s">
        <v>2131</v>
      </c>
      <c r="D5417" s="19" t="s">
        <v>2132</v>
      </c>
      <c r="E5417" s="20">
        <v>42721</v>
      </c>
      <c r="F5417" s="20">
        <v>42825</v>
      </c>
      <c r="G5417" s="19" t="s">
        <v>75</v>
      </c>
      <c r="H5417" s="19" t="s">
        <v>1545</v>
      </c>
      <c r="I5417" s="19" t="s">
        <v>2133</v>
      </c>
      <c r="J5417" s="19" t="s">
        <v>2134</v>
      </c>
      <c r="O5417" s="19" t="s">
        <v>10772</v>
      </c>
      <c r="P5417" s="20">
        <v>42721</v>
      </c>
      <c r="Q5417" s="19" t="s">
        <v>29</v>
      </c>
      <c r="R5417" s="19">
        <v>5230</v>
      </c>
      <c r="S5417" s="19" t="str">
        <f>IF(COUNTIF($B$2:B5417,B5417)&gt;1,"重複","")</f>
        <v/>
      </c>
      <c r="T5417" s="19" t="s">
        <v>11124</v>
      </c>
    </row>
    <row r="5418" spans="1:20" s="19" customFormat="1" hidden="1">
      <c r="A5418" s="19">
        <v>720160174</v>
      </c>
      <c r="B5418" s="19">
        <v>20163189</v>
      </c>
      <c r="C5418" s="19" t="s">
        <v>2125</v>
      </c>
      <c r="D5418" s="19" t="s">
        <v>2126</v>
      </c>
      <c r="E5418" s="20">
        <v>42736</v>
      </c>
      <c r="F5418" s="20">
        <v>42825</v>
      </c>
      <c r="G5418" s="19" t="s">
        <v>75</v>
      </c>
      <c r="H5418" s="19" t="s">
        <v>1545</v>
      </c>
      <c r="I5418" s="19" t="s">
        <v>2127</v>
      </c>
      <c r="O5418" s="19" t="s">
        <v>10772</v>
      </c>
      <c r="P5418" s="20">
        <v>42736</v>
      </c>
      <c r="Q5418" s="19" t="s">
        <v>29</v>
      </c>
      <c r="R5418" s="19">
        <v>5230</v>
      </c>
      <c r="S5418" s="19" t="str">
        <f>IF(COUNTIF($B$2:B5418,B5418)&gt;1,"重複","")</f>
        <v/>
      </c>
      <c r="T5418" s="19" t="s">
        <v>11124</v>
      </c>
    </row>
    <row r="5419" spans="1:20" s="19" customFormat="1" hidden="1">
      <c r="A5419" s="19">
        <v>720160175</v>
      </c>
      <c r="B5419" s="19">
        <v>20163240</v>
      </c>
      <c r="C5419" s="19" t="s">
        <v>256</v>
      </c>
      <c r="D5419" s="19" t="s">
        <v>257</v>
      </c>
      <c r="E5419" s="20">
        <v>42699</v>
      </c>
      <c r="F5419" s="20">
        <v>42825</v>
      </c>
      <c r="G5419" s="19" t="s">
        <v>75</v>
      </c>
      <c r="H5419" s="19" t="s">
        <v>28</v>
      </c>
      <c r="I5419" s="19" t="s">
        <v>160</v>
      </c>
      <c r="O5419" s="19" t="s">
        <v>10787</v>
      </c>
      <c r="P5419" s="20">
        <v>43739</v>
      </c>
      <c r="Q5419" s="19" t="s">
        <v>29</v>
      </c>
      <c r="R5419" s="19">
        <v>5730</v>
      </c>
      <c r="S5419" s="19" t="str">
        <f>IF(COUNTIF($B$2:B5419,B5419)&gt;1,"重複","")</f>
        <v/>
      </c>
      <c r="T5419" s="19" t="s">
        <v>11124</v>
      </c>
    </row>
    <row r="5420" spans="1:20" s="19" customFormat="1" hidden="1">
      <c r="A5420" s="19">
        <v>720160176</v>
      </c>
      <c r="B5420" s="19">
        <v>20163259</v>
      </c>
      <c r="C5420" s="19" t="s">
        <v>14455</v>
      </c>
      <c r="D5420" s="19" t="s">
        <v>14456</v>
      </c>
      <c r="E5420" s="20">
        <v>42718</v>
      </c>
      <c r="F5420" s="20">
        <v>42825</v>
      </c>
      <c r="G5420" s="19" t="s">
        <v>12416</v>
      </c>
      <c r="H5420" s="19" t="s">
        <v>28</v>
      </c>
      <c r="I5420" s="19" t="s">
        <v>13686</v>
      </c>
      <c r="O5420" s="19" t="s">
        <v>10787</v>
      </c>
      <c r="P5420" s="20"/>
      <c r="R5420" s="19">
        <v>0</v>
      </c>
      <c r="S5420" s="19" t="str">
        <f>IF(COUNTIF($B$2:B5420,B5420)&gt;1,"重複","")</f>
        <v/>
      </c>
      <c r="T5420" s="19" t="s">
        <v>12418</v>
      </c>
    </row>
    <row r="5421" spans="1:20" s="22" customFormat="1" hidden="1">
      <c r="A5421" s="22">
        <v>720160177</v>
      </c>
      <c r="B5421" s="22">
        <v>20163277</v>
      </c>
      <c r="C5421" s="22" t="s">
        <v>1175</v>
      </c>
      <c r="D5421" s="22" t="s">
        <v>1176</v>
      </c>
      <c r="E5421" s="23">
        <v>44652</v>
      </c>
      <c r="F5421" s="23">
        <v>45016</v>
      </c>
      <c r="G5421" s="22" t="s">
        <v>75</v>
      </c>
      <c r="H5421" s="22" t="s">
        <v>74</v>
      </c>
      <c r="I5421" s="22" t="s">
        <v>507</v>
      </c>
      <c r="O5421" s="22" t="s">
        <v>10819</v>
      </c>
      <c r="P5421" s="24">
        <v>42736</v>
      </c>
      <c r="Q5421" s="22" t="s">
        <v>29</v>
      </c>
      <c r="R5421" s="22">
        <v>5730</v>
      </c>
      <c r="S5421" s="22" t="str">
        <f>IF(COUNTIF($B$2:B5421,B5421)&gt;1,"重複","")</f>
        <v/>
      </c>
      <c r="T5421" s="22" t="s">
        <v>10765</v>
      </c>
    </row>
    <row r="5422" spans="1:20" s="19" customFormat="1" hidden="1">
      <c r="A5422" s="19">
        <v>720160178</v>
      </c>
      <c r="B5422" s="19">
        <v>20163286</v>
      </c>
      <c r="C5422" s="19" t="s">
        <v>1609</v>
      </c>
      <c r="D5422" s="19" t="s">
        <v>1610</v>
      </c>
      <c r="E5422" s="20">
        <v>42705</v>
      </c>
      <c r="F5422" s="20">
        <v>42825</v>
      </c>
      <c r="G5422" s="19" t="s">
        <v>75</v>
      </c>
      <c r="H5422" s="19" t="s">
        <v>43</v>
      </c>
      <c r="I5422" s="19" t="s">
        <v>1611</v>
      </c>
      <c r="O5422" s="19" t="s">
        <v>10771</v>
      </c>
      <c r="P5422" s="20">
        <v>43070</v>
      </c>
      <c r="Q5422" s="19" t="s">
        <v>29</v>
      </c>
      <c r="R5422" s="19">
        <v>5230</v>
      </c>
      <c r="S5422" s="19" t="str">
        <f>IF(COUNTIF($B$2:B5422,B5422)&gt;1,"重複","")</f>
        <v/>
      </c>
      <c r="T5422" s="19" t="s">
        <v>11124</v>
      </c>
    </row>
    <row r="5423" spans="1:20" s="19" customFormat="1" hidden="1">
      <c r="A5423" s="19">
        <v>720160179</v>
      </c>
      <c r="B5423" s="19">
        <v>20163365</v>
      </c>
      <c r="C5423" s="19" t="s">
        <v>2092</v>
      </c>
      <c r="D5423" s="19" t="s">
        <v>2093</v>
      </c>
      <c r="E5423" s="20">
        <v>42767</v>
      </c>
      <c r="F5423" s="20">
        <v>42825</v>
      </c>
      <c r="G5423" s="19" t="s">
        <v>75</v>
      </c>
      <c r="H5423" s="19" t="s">
        <v>119</v>
      </c>
      <c r="I5423" s="19" t="s">
        <v>2094</v>
      </c>
      <c r="O5423" s="19" t="s">
        <v>10792</v>
      </c>
      <c r="P5423" s="20">
        <v>42767</v>
      </c>
      <c r="Q5423" s="19" t="s">
        <v>29</v>
      </c>
      <c r="R5423" s="19">
        <v>5110</v>
      </c>
      <c r="S5423" s="19" t="str">
        <f>IF(COUNTIF($B$2:B5423,B5423)&gt;1,"重複","")</f>
        <v/>
      </c>
      <c r="T5423" s="19" t="s">
        <v>11124</v>
      </c>
    </row>
    <row r="5424" spans="1:20" s="19" customFormat="1" hidden="1">
      <c r="A5424" s="19">
        <v>720160180</v>
      </c>
      <c r="B5424" s="19">
        <v>20163374</v>
      </c>
      <c r="C5424" s="19" t="s">
        <v>1720</v>
      </c>
      <c r="D5424" s="19" t="s">
        <v>1721</v>
      </c>
      <c r="E5424" s="20">
        <v>42767</v>
      </c>
      <c r="F5424" s="20">
        <v>42825</v>
      </c>
      <c r="G5424" s="19" t="s">
        <v>75</v>
      </c>
      <c r="H5424" s="19" t="s">
        <v>119</v>
      </c>
      <c r="I5424" s="19" t="s">
        <v>2530</v>
      </c>
      <c r="O5424" s="19" t="s">
        <v>10792</v>
      </c>
      <c r="P5424" s="20">
        <v>43010</v>
      </c>
      <c r="Q5424" s="19" t="s">
        <v>29</v>
      </c>
      <c r="R5424" s="19">
        <v>6600</v>
      </c>
      <c r="S5424" s="19" t="str">
        <f>IF(COUNTIF($B$2:B5424,B5424)&gt;1,"重複","")</f>
        <v/>
      </c>
      <c r="T5424" s="19" t="s">
        <v>11124</v>
      </c>
    </row>
    <row r="5425" spans="1:20" s="19" customFormat="1" hidden="1">
      <c r="A5425" s="19">
        <v>720160181</v>
      </c>
      <c r="B5425" s="19">
        <v>20163383</v>
      </c>
      <c r="C5425" s="19" t="s">
        <v>2095</v>
      </c>
      <c r="D5425" s="19" t="s">
        <v>2096</v>
      </c>
      <c r="E5425" s="20">
        <v>42767</v>
      </c>
      <c r="F5425" s="20">
        <v>42825</v>
      </c>
      <c r="G5425" s="19" t="s">
        <v>75</v>
      </c>
      <c r="H5425" s="19" t="s">
        <v>119</v>
      </c>
      <c r="I5425" s="19" t="s">
        <v>2097</v>
      </c>
      <c r="O5425" s="19" t="s">
        <v>10792</v>
      </c>
      <c r="P5425" s="20">
        <v>42767</v>
      </c>
      <c r="Q5425" s="19" t="s">
        <v>29</v>
      </c>
      <c r="R5425" s="19">
        <v>6600</v>
      </c>
      <c r="S5425" s="19" t="str">
        <f>IF(COUNTIF($B$2:B5425,B5425)&gt;1,"重複","")</f>
        <v/>
      </c>
      <c r="T5425" s="19" t="s">
        <v>11124</v>
      </c>
    </row>
    <row r="5426" spans="1:20" s="19" customFormat="1" hidden="1">
      <c r="A5426" s="19">
        <v>720160182</v>
      </c>
      <c r="B5426" s="19">
        <v>20163392</v>
      </c>
      <c r="C5426" s="19" t="s">
        <v>2098</v>
      </c>
      <c r="D5426" s="19" t="s">
        <v>2099</v>
      </c>
      <c r="E5426" s="20">
        <v>42767</v>
      </c>
      <c r="F5426" s="20">
        <v>42825</v>
      </c>
      <c r="G5426" s="19" t="s">
        <v>75</v>
      </c>
      <c r="H5426" s="19" t="s">
        <v>119</v>
      </c>
      <c r="I5426" s="19" t="s">
        <v>246</v>
      </c>
      <c r="O5426" s="19" t="s">
        <v>10792</v>
      </c>
      <c r="P5426" s="20">
        <v>42767</v>
      </c>
      <c r="Q5426" s="19" t="s">
        <v>29</v>
      </c>
      <c r="R5426" s="19">
        <v>5110</v>
      </c>
      <c r="S5426" s="19" t="str">
        <f>IF(COUNTIF($B$2:B5426,B5426)&gt;1,"重複","")</f>
        <v/>
      </c>
      <c r="T5426" s="19" t="s">
        <v>11124</v>
      </c>
    </row>
    <row r="5427" spans="1:20" s="19" customFormat="1" hidden="1">
      <c r="A5427" s="19">
        <v>720160183</v>
      </c>
      <c r="B5427" s="19">
        <v>20163408</v>
      </c>
      <c r="C5427" s="19" t="s">
        <v>1497</v>
      </c>
      <c r="D5427" s="19" t="s">
        <v>1498</v>
      </c>
      <c r="E5427" s="20">
        <v>42767</v>
      </c>
      <c r="F5427" s="20">
        <v>42825</v>
      </c>
      <c r="G5427" s="19" t="s">
        <v>75</v>
      </c>
      <c r="H5427" s="19" t="s">
        <v>28</v>
      </c>
      <c r="I5427" s="19" t="s">
        <v>1499</v>
      </c>
      <c r="O5427" s="19" t="s">
        <v>10787</v>
      </c>
      <c r="P5427" s="20">
        <v>43149</v>
      </c>
      <c r="Q5427" s="19" t="s">
        <v>29</v>
      </c>
      <c r="R5427" s="19">
        <v>6600</v>
      </c>
      <c r="S5427" s="19" t="str">
        <f>IF(COUNTIF($B$2:B5427,B5427)&gt;1,"重複","")</f>
        <v/>
      </c>
      <c r="T5427" s="19" t="s">
        <v>11124</v>
      </c>
    </row>
    <row r="5428" spans="1:20" s="19" customFormat="1" hidden="1">
      <c r="A5428" s="19">
        <v>720160186</v>
      </c>
      <c r="B5428" s="19">
        <v>20163435</v>
      </c>
      <c r="C5428" s="19" t="s">
        <v>14457</v>
      </c>
      <c r="D5428" s="19" t="s">
        <v>14458</v>
      </c>
      <c r="E5428" s="20">
        <v>42736</v>
      </c>
      <c r="F5428" s="20">
        <v>42825</v>
      </c>
      <c r="G5428" s="19" t="s">
        <v>12416</v>
      </c>
      <c r="H5428" s="19" t="s">
        <v>43</v>
      </c>
      <c r="I5428" s="19" t="s">
        <v>378</v>
      </c>
      <c r="O5428" s="19" t="s">
        <v>10771</v>
      </c>
      <c r="P5428" s="20"/>
      <c r="R5428" s="19">
        <v>0</v>
      </c>
      <c r="S5428" s="19" t="str">
        <f>IF(COUNTIF($B$2:B5428,B5428)&gt;1,"重複","")</f>
        <v/>
      </c>
      <c r="T5428" s="19" t="s">
        <v>12418</v>
      </c>
    </row>
    <row r="5429" spans="1:20" s="19" customFormat="1" hidden="1">
      <c r="A5429" s="19">
        <v>720160187</v>
      </c>
      <c r="B5429" s="19">
        <v>20163444</v>
      </c>
      <c r="C5429" s="19" t="s">
        <v>14459</v>
      </c>
      <c r="D5429" s="19" t="s">
        <v>14460</v>
      </c>
      <c r="E5429" s="20">
        <v>42736</v>
      </c>
      <c r="F5429" s="20">
        <v>42825</v>
      </c>
      <c r="G5429" s="19" t="s">
        <v>12416</v>
      </c>
      <c r="H5429" s="19" t="s">
        <v>43</v>
      </c>
      <c r="I5429" s="19" t="s">
        <v>1564</v>
      </c>
      <c r="O5429" s="19" t="s">
        <v>10771</v>
      </c>
      <c r="P5429" s="20"/>
      <c r="Q5429" s="19" t="s">
        <v>29</v>
      </c>
      <c r="R5429" s="19">
        <v>0</v>
      </c>
      <c r="S5429" s="19" t="str">
        <f>IF(COUNTIF($B$2:B5429,B5429)&gt;1,"重複","")</f>
        <v/>
      </c>
      <c r="T5429" s="19" t="s">
        <v>12418</v>
      </c>
    </row>
    <row r="5430" spans="1:20" s="19" customFormat="1" hidden="1">
      <c r="A5430" s="19">
        <v>720160188</v>
      </c>
      <c r="B5430" s="19">
        <v>20163453</v>
      </c>
      <c r="C5430" s="19" t="s">
        <v>14461</v>
      </c>
      <c r="D5430" s="19" t="s">
        <v>14462</v>
      </c>
      <c r="E5430" s="20">
        <v>42736</v>
      </c>
      <c r="F5430" s="20">
        <v>42825</v>
      </c>
      <c r="G5430" s="19" t="s">
        <v>12416</v>
      </c>
      <c r="H5430" s="19" t="s">
        <v>43</v>
      </c>
      <c r="I5430" s="19" t="s">
        <v>1570</v>
      </c>
      <c r="O5430" s="19" t="s">
        <v>10771</v>
      </c>
      <c r="P5430" s="20"/>
      <c r="Q5430" s="19" t="s">
        <v>29</v>
      </c>
      <c r="R5430" s="19">
        <v>0</v>
      </c>
      <c r="S5430" s="19" t="str">
        <f>IF(COUNTIF($B$2:B5430,B5430)&gt;1,"重複","")</f>
        <v/>
      </c>
      <c r="T5430" s="19" t="s">
        <v>12418</v>
      </c>
    </row>
    <row r="5431" spans="1:20" s="19" customFormat="1" hidden="1">
      <c r="A5431" s="19">
        <v>720160189</v>
      </c>
      <c r="B5431" s="19">
        <v>20163462</v>
      </c>
      <c r="C5431" s="19" t="s">
        <v>14463</v>
      </c>
      <c r="D5431" s="19" t="s">
        <v>14464</v>
      </c>
      <c r="E5431" s="20">
        <v>42736</v>
      </c>
      <c r="F5431" s="20">
        <v>42825</v>
      </c>
      <c r="G5431" s="19" t="s">
        <v>12416</v>
      </c>
      <c r="H5431" s="19" t="s">
        <v>2091</v>
      </c>
      <c r="I5431" s="19" t="s">
        <v>2090</v>
      </c>
      <c r="O5431" s="19" t="s">
        <v>10992</v>
      </c>
      <c r="P5431" s="20"/>
      <c r="R5431" s="19">
        <v>0</v>
      </c>
      <c r="S5431" s="19" t="str">
        <f>IF(COUNTIF($B$2:B5431,B5431)&gt;1,"重複","")</f>
        <v/>
      </c>
      <c r="T5431" s="19" t="s">
        <v>12418</v>
      </c>
    </row>
    <row r="5432" spans="1:20" s="19" customFormat="1" hidden="1">
      <c r="A5432" s="19">
        <v>720160189</v>
      </c>
      <c r="B5432" s="19">
        <v>20171873</v>
      </c>
      <c r="C5432" s="19" t="s">
        <v>14463</v>
      </c>
      <c r="D5432" s="19" t="s">
        <v>14464</v>
      </c>
      <c r="E5432" s="20">
        <v>43101</v>
      </c>
      <c r="F5432" s="20">
        <v>43190</v>
      </c>
      <c r="G5432" s="19" t="s">
        <v>12416</v>
      </c>
      <c r="H5432" s="19" t="s">
        <v>43</v>
      </c>
      <c r="I5432" s="19" t="s">
        <v>14304</v>
      </c>
      <c r="O5432" s="19" t="s">
        <v>10771</v>
      </c>
      <c r="P5432" s="20"/>
      <c r="R5432" s="19">
        <v>0</v>
      </c>
      <c r="S5432" s="19" t="str">
        <f>IF(COUNTIF($B$2:B5432,B5432)&gt;1,"重複","")</f>
        <v/>
      </c>
      <c r="T5432" s="19" t="s">
        <v>12418</v>
      </c>
    </row>
    <row r="5433" spans="1:20" s="19" customFormat="1" hidden="1">
      <c r="A5433" s="19">
        <v>720160190</v>
      </c>
      <c r="B5433" s="19">
        <v>20163471</v>
      </c>
      <c r="C5433" s="19" t="s">
        <v>2100</v>
      </c>
      <c r="D5433" s="19" t="s">
        <v>2101</v>
      </c>
      <c r="E5433" s="20">
        <v>42767</v>
      </c>
      <c r="F5433" s="20">
        <v>42825</v>
      </c>
      <c r="G5433" s="19" t="s">
        <v>75</v>
      </c>
      <c r="H5433" s="19" t="s">
        <v>119</v>
      </c>
      <c r="I5433" s="19" t="s">
        <v>2102</v>
      </c>
      <c r="O5433" s="19" t="s">
        <v>10792</v>
      </c>
      <c r="P5433" s="20">
        <v>42767</v>
      </c>
      <c r="Q5433" s="19" t="s">
        <v>29</v>
      </c>
      <c r="R5433" s="19">
        <v>6600</v>
      </c>
      <c r="S5433" s="19" t="str">
        <f>IF(COUNTIF($B$2:B5433,B5433)&gt;1,"重複","")</f>
        <v/>
      </c>
      <c r="T5433" s="19" t="s">
        <v>11124</v>
      </c>
    </row>
    <row r="5434" spans="1:20" s="19" customFormat="1" hidden="1">
      <c r="A5434" s="19">
        <v>720160191</v>
      </c>
      <c r="B5434" s="19">
        <v>20163481</v>
      </c>
      <c r="C5434" s="19" t="s">
        <v>1571</v>
      </c>
      <c r="D5434" s="19" t="s">
        <v>1572</v>
      </c>
      <c r="E5434" s="20">
        <v>42736</v>
      </c>
      <c r="F5434" s="20">
        <v>42825</v>
      </c>
      <c r="G5434" s="19" t="s">
        <v>75</v>
      </c>
      <c r="H5434" s="19" t="s">
        <v>43</v>
      </c>
      <c r="I5434" s="19" t="s">
        <v>1588</v>
      </c>
      <c r="O5434" s="19" t="s">
        <v>10771</v>
      </c>
      <c r="P5434" s="20">
        <v>44562</v>
      </c>
      <c r="Q5434" s="19" t="s">
        <v>29</v>
      </c>
      <c r="R5434" s="19">
        <v>5730</v>
      </c>
      <c r="S5434" s="19" t="str">
        <f>IF(COUNTIF($B$2:B5434,B5434)&gt;1,"重複","")</f>
        <v/>
      </c>
      <c r="T5434" s="19" t="s">
        <v>11124</v>
      </c>
    </row>
    <row r="5435" spans="1:20" s="19" customFormat="1" hidden="1">
      <c r="A5435" s="19">
        <v>720160192</v>
      </c>
      <c r="B5435" s="19">
        <v>20163505</v>
      </c>
      <c r="C5435" s="19" t="s">
        <v>2058</v>
      </c>
      <c r="D5435" s="19" t="s">
        <v>2059</v>
      </c>
      <c r="E5435" s="20">
        <v>42736</v>
      </c>
      <c r="F5435" s="20">
        <v>42825</v>
      </c>
      <c r="G5435" s="19" t="s">
        <v>75</v>
      </c>
      <c r="H5435" s="19" t="s">
        <v>43</v>
      </c>
      <c r="I5435" s="19" t="s">
        <v>378</v>
      </c>
      <c r="O5435" s="19" t="s">
        <v>10771</v>
      </c>
      <c r="P5435" s="20">
        <v>44287</v>
      </c>
      <c r="Q5435" s="19" t="s">
        <v>29</v>
      </c>
      <c r="R5435" s="19">
        <v>5110</v>
      </c>
      <c r="S5435" s="19" t="str">
        <f>IF(COUNTIF($B$2:B5435,B5435)&gt;1,"重複","")</f>
        <v/>
      </c>
      <c r="T5435" s="19" t="s">
        <v>11124</v>
      </c>
    </row>
    <row r="5436" spans="1:20" s="19" customFormat="1" hidden="1">
      <c r="A5436" s="19">
        <v>720160193</v>
      </c>
      <c r="B5436" s="19">
        <v>20163597</v>
      </c>
      <c r="C5436" s="19" t="s">
        <v>2080</v>
      </c>
      <c r="D5436" s="19" t="s">
        <v>2081</v>
      </c>
      <c r="E5436" s="20">
        <v>42785</v>
      </c>
      <c r="F5436" s="20">
        <v>42825</v>
      </c>
      <c r="G5436" s="19" t="s">
        <v>75</v>
      </c>
      <c r="H5436" s="19" t="s">
        <v>119</v>
      </c>
      <c r="I5436" s="19" t="s">
        <v>2082</v>
      </c>
      <c r="O5436" s="19" t="s">
        <v>10792</v>
      </c>
      <c r="P5436" s="20">
        <v>42785</v>
      </c>
      <c r="Q5436" s="19" t="s">
        <v>29</v>
      </c>
      <c r="R5436" s="19">
        <v>5600</v>
      </c>
      <c r="S5436" s="19" t="str">
        <f>IF(COUNTIF($B$2:B5436,B5436)&gt;1,"重複","")</f>
        <v/>
      </c>
      <c r="T5436" s="19" t="s">
        <v>11124</v>
      </c>
    </row>
    <row r="5437" spans="1:20" s="19" customFormat="1" hidden="1">
      <c r="A5437" s="19">
        <v>720160194</v>
      </c>
      <c r="B5437" s="19">
        <v>20163602</v>
      </c>
      <c r="C5437" s="19" t="s">
        <v>2103</v>
      </c>
      <c r="D5437" s="19" t="s">
        <v>2104</v>
      </c>
      <c r="E5437" s="20">
        <v>42767</v>
      </c>
      <c r="F5437" s="20">
        <v>42825</v>
      </c>
      <c r="G5437" s="19" t="s">
        <v>75</v>
      </c>
      <c r="H5437" s="19" t="s">
        <v>119</v>
      </c>
      <c r="I5437" s="19" t="s">
        <v>2105</v>
      </c>
      <c r="O5437" s="19" t="s">
        <v>10792</v>
      </c>
      <c r="P5437" s="20">
        <v>42767</v>
      </c>
      <c r="Q5437" s="19" t="s">
        <v>29</v>
      </c>
      <c r="R5437" s="19">
        <v>6600</v>
      </c>
      <c r="S5437" s="19" t="str">
        <f>IF(COUNTIF($B$2:B5437,B5437)&gt;1,"重複","")</f>
        <v/>
      </c>
      <c r="T5437" s="19" t="s">
        <v>11124</v>
      </c>
    </row>
    <row r="5438" spans="1:20" s="19" customFormat="1" hidden="1">
      <c r="A5438" s="19">
        <v>720160195</v>
      </c>
      <c r="B5438" s="19">
        <v>20163611</v>
      </c>
      <c r="C5438" s="19" t="s">
        <v>2060</v>
      </c>
      <c r="D5438" s="19" t="s">
        <v>2061</v>
      </c>
      <c r="E5438" s="20">
        <v>42751</v>
      </c>
      <c r="F5438" s="20">
        <v>42825</v>
      </c>
      <c r="G5438" s="19" t="s">
        <v>75</v>
      </c>
      <c r="H5438" s="19" t="s">
        <v>43</v>
      </c>
      <c r="I5438" s="19" t="s">
        <v>700</v>
      </c>
      <c r="O5438" s="19" t="s">
        <v>10771</v>
      </c>
      <c r="P5438" s="20">
        <v>42751</v>
      </c>
      <c r="Q5438" s="19" t="s">
        <v>29</v>
      </c>
      <c r="R5438" s="19">
        <v>5230</v>
      </c>
      <c r="S5438" s="19" t="str">
        <f>IF(COUNTIF($B$2:B5438,B5438)&gt;1,"重複","")</f>
        <v/>
      </c>
      <c r="T5438" s="19" t="s">
        <v>11124</v>
      </c>
    </row>
    <row r="5439" spans="1:20" s="19" customFormat="1" hidden="1">
      <c r="A5439" s="19">
        <v>720160196</v>
      </c>
      <c r="B5439" s="19">
        <v>20163621</v>
      </c>
      <c r="C5439" s="19" t="s">
        <v>2078</v>
      </c>
      <c r="D5439" s="19" t="s">
        <v>2079</v>
      </c>
      <c r="E5439" s="20">
        <v>42787</v>
      </c>
      <c r="F5439" s="20">
        <v>42825</v>
      </c>
      <c r="G5439" s="19" t="s">
        <v>75</v>
      </c>
      <c r="H5439" s="19" t="s">
        <v>76</v>
      </c>
      <c r="I5439" s="19" t="s">
        <v>1485</v>
      </c>
      <c r="O5439" s="19" t="s">
        <v>10776</v>
      </c>
      <c r="P5439" s="20">
        <v>42787</v>
      </c>
      <c r="Q5439" s="19" t="s">
        <v>29</v>
      </c>
      <c r="R5439" s="19">
        <v>5600</v>
      </c>
      <c r="S5439" s="19" t="str">
        <f>IF(COUNTIF($B$2:B5439,B5439)&gt;1,"重複","")</f>
        <v/>
      </c>
      <c r="T5439" s="19" t="s">
        <v>11124</v>
      </c>
    </row>
    <row r="5440" spans="1:20" s="19" customFormat="1" hidden="1">
      <c r="A5440" s="19">
        <v>720160197</v>
      </c>
      <c r="B5440" s="19">
        <v>20163630</v>
      </c>
      <c r="C5440" s="19" t="s">
        <v>2075</v>
      </c>
      <c r="D5440" s="19" t="s">
        <v>2076</v>
      </c>
      <c r="E5440" s="20">
        <v>42795</v>
      </c>
      <c r="F5440" s="20">
        <v>42825</v>
      </c>
      <c r="G5440" s="19" t="s">
        <v>75</v>
      </c>
      <c r="H5440" s="19" t="s">
        <v>76</v>
      </c>
      <c r="I5440" s="19" t="s">
        <v>2077</v>
      </c>
      <c r="O5440" s="19" t="s">
        <v>10776</v>
      </c>
      <c r="P5440" s="20">
        <v>42795</v>
      </c>
      <c r="Q5440" s="19" t="s">
        <v>29</v>
      </c>
      <c r="R5440" s="19">
        <v>6600</v>
      </c>
      <c r="S5440" s="19" t="str">
        <f>IF(COUNTIF($B$2:B5440,B5440)&gt;1,"重複","")</f>
        <v/>
      </c>
      <c r="T5440" s="19" t="s">
        <v>11124</v>
      </c>
    </row>
    <row r="5441" spans="1:20" s="19" customFormat="1" hidden="1">
      <c r="A5441" s="19">
        <v>720160198</v>
      </c>
      <c r="B5441" s="19">
        <v>20163658</v>
      </c>
      <c r="C5441" s="19" t="s">
        <v>2106</v>
      </c>
      <c r="D5441" s="19" t="s">
        <v>2107</v>
      </c>
      <c r="E5441" s="20">
        <v>42767</v>
      </c>
      <c r="F5441" s="20">
        <v>42825</v>
      </c>
      <c r="G5441" s="19" t="s">
        <v>75</v>
      </c>
      <c r="H5441" s="19" t="s">
        <v>43</v>
      </c>
      <c r="I5441" s="19" t="s">
        <v>1767</v>
      </c>
      <c r="O5441" s="19" t="s">
        <v>10771</v>
      </c>
      <c r="P5441" s="20">
        <v>42767</v>
      </c>
      <c r="Q5441" s="19" t="s">
        <v>29</v>
      </c>
      <c r="R5441" s="19">
        <v>6600</v>
      </c>
      <c r="S5441" s="19" t="str">
        <f>IF(COUNTIF($B$2:B5441,B5441)&gt;1,"重複","")</f>
        <v/>
      </c>
      <c r="T5441" s="19" t="s">
        <v>11124</v>
      </c>
    </row>
    <row r="5442" spans="1:20" s="19" customFormat="1" hidden="1">
      <c r="A5442" s="19">
        <v>720160199</v>
      </c>
      <c r="B5442" s="19">
        <v>20163685</v>
      </c>
      <c r="C5442" s="19" t="s">
        <v>14465</v>
      </c>
      <c r="D5442" s="19" t="s">
        <v>14466</v>
      </c>
      <c r="E5442" s="20">
        <v>42767</v>
      </c>
      <c r="F5442" s="20">
        <v>42825</v>
      </c>
      <c r="G5442" s="19" t="s">
        <v>12416</v>
      </c>
      <c r="H5442" s="19" t="s">
        <v>94</v>
      </c>
      <c r="I5442" s="19" t="s">
        <v>14360</v>
      </c>
      <c r="O5442" s="19" t="s">
        <v>10768</v>
      </c>
      <c r="P5442" s="20">
        <v>44105</v>
      </c>
      <c r="R5442" s="19">
        <v>0</v>
      </c>
      <c r="S5442" s="19" t="str">
        <f>IF(COUNTIF($B$2:B5442,B5442)&gt;1,"重複","")</f>
        <v/>
      </c>
      <c r="T5442" s="19" t="s">
        <v>12418</v>
      </c>
    </row>
    <row r="5443" spans="1:20" s="19" customFormat="1" hidden="1">
      <c r="A5443" s="19">
        <v>720160200</v>
      </c>
      <c r="B5443" s="19">
        <v>20163694</v>
      </c>
      <c r="C5443" s="19" t="s">
        <v>14467</v>
      </c>
      <c r="D5443" s="19" t="s">
        <v>14468</v>
      </c>
      <c r="E5443" s="20">
        <v>42767</v>
      </c>
      <c r="F5443" s="20">
        <v>42825</v>
      </c>
      <c r="G5443" s="19" t="s">
        <v>12416</v>
      </c>
      <c r="H5443" s="19" t="s">
        <v>94</v>
      </c>
      <c r="I5443" s="19" t="s">
        <v>14360</v>
      </c>
      <c r="O5443" s="19" t="s">
        <v>10768</v>
      </c>
      <c r="P5443" s="20"/>
      <c r="R5443" s="19">
        <v>0</v>
      </c>
      <c r="S5443" s="19" t="str">
        <f>IF(COUNTIF($B$2:B5443,B5443)&gt;1,"重複","")</f>
        <v/>
      </c>
      <c r="T5443" s="19" t="s">
        <v>12418</v>
      </c>
    </row>
    <row r="5444" spans="1:20" s="19" customFormat="1" hidden="1">
      <c r="A5444" s="19">
        <v>720160201</v>
      </c>
      <c r="B5444" s="19">
        <v>20164306</v>
      </c>
      <c r="C5444" s="19" t="s">
        <v>14469</v>
      </c>
      <c r="D5444" s="19" t="s">
        <v>14470</v>
      </c>
      <c r="E5444" s="20">
        <v>42762</v>
      </c>
      <c r="F5444" s="20">
        <v>42825</v>
      </c>
      <c r="G5444" s="19" t="s">
        <v>12416</v>
      </c>
      <c r="H5444" s="19" t="s">
        <v>43</v>
      </c>
      <c r="I5444" s="19" t="s">
        <v>494</v>
      </c>
      <c r="O5444" s="19" t="s">
        <v>10771</v>
      </c>
      <c r="P5444" s="20"/>
      <c r="R5444" s="19">
        <v>0</v>
      </c>
      <c r="S5444" s="19" t="str">
        <f>IF(COUNTIF($B$2:B5444,B5444)&gt;1,"重複","")</f>
        <v/>
      </c>
      <c r="T5444" s="19" t="s">
        <v>12418</v>
      </c>
    </row>
    <row r="5445" spans="1:20" s="19" customFormat="1" hidden="1">
      <c r="A5445" s="19">
        <v>720160202</v>
      </c>
      <c r="B5445" s="19">
        <v>20164333</v>
      </c>
      <c r="C5445" s="19" t="s">
        <v>14471</v>
      </c>
      <c r="D5445" s="19" t="s">
        <v>14472</v>
      </c>
      <c r="E5445" s="20">
        <v>42798</v>
      </c>
      <c r="F5445" s="20">
        <v>43190</v>
      </c>
      <c r="G5445" s="19" t="s">
        <v>12416</v>
      </c>
      <c r="H5445" s="19" t="s">
        <v>74</v>
      </c>
      <c r="I5445" s="19" t="s">
        <v>14201</v>
      </c>
      <c r="O5445" s="19" t="s">
        <v>10819</v>
      </c>
      <c r="P5445" s="20"/>
      <c r="R5445" s="19">
        <v>0</v>
      </c>
      <c r="S5445" s="19" t="str">
        <f>IF(COUNTIF($B$2:B5445,B5445)&gt;1,"重複","")</f>
        <v/>
      </c>
      <c r="T5445" s="19" t="s">
        <v>12418</v>
      </c>
    </row>
    <row r="5446" spans="1:20" s="19" customFormat="1" hidden="1">
      <c r="A5446" s="19">
        <v>720160203</v>
      </c>
      <c r="B5446" s="19">
        <v>20164403</v>
      </c>
      <c r="C5446" s="19" t="s">
        <v>2084</v>
      </c>
      <c r="D5446" s="19" t="s">
        <v>2085</v>
      </c>
      <c r="E5446" s="20">
        <v>42471</v>
      </c>
      <c r="F5446" s="20">
        <v>42825</v>
      </c>
      <c r="G5446" s="19" t="s">
        <v>75</v>
      </c>
      <c r="H5446" s="19" t="s">
        <v>43</v>
      </c>
      <c r="O5446" s="19" t="s">
        <v>10771</v>
      </c>
      <c r="P5446" s="20">
        <v>42779</v>
      </c>
      <c r="Q5446" s="19" t="s">
        <v>29</v>
      </c>
      <c r="S5446" s="19" t="str">
        <f>IF(COUNTIF($B$2:B5446,B5446)&gt;1,"重複","")</f>
        <v/>
      </c>
      <c r="T5446" s="19" t="s">
        <v>11124</v>
      </c>
    </row>
    <row r="5447" spans="1:20" s="19" customFormat="1" hidden="1">
      <c r="A5447" s="19">
        <v>720160204</v>
      </c>
      <c r="B5447" s="19">
        <v>20164440</v>
      </c>
      <c r="C5447" s="19" t="s">
        <v>344</v>
      </c>
      <c r="D5447" s="19" t="s">
        <v>345</v>
      </c>
      <c r="E5447" s="20">
        <v>42830</v>
      </c>
      <c r="F5447" s="20">
        <v>43190</v>
      </c>
      <c r="G5447" s="19" t="s">
        <v>75</v>
      </c>
      <c r="H5447" s="19" t="s">
        <v>69</v>
      </c>
      <c r="I5447" s="19" t="s">
        <v>346</v>
      </c>
      <c r="J5447" s="19" t="s">
        <v>347</v>
      </c>
      <c r="O5447" s="19" t="s">
        <v>10801</v>
      </c>
      <c r="P5447" s="20">
        <v>43368</v>
      </c>
      <c r="Q5447" s="19" t="s">
        <v>29</v>
      </c>
      <c r="R5447" s="19">
        <v>6230</v>
      </c>
      <c r="S5447" s="19" t="str">
        <f>IF(COUNTIF($B$2:B5447,B5447)&gt;1,"重複","")</f>
        <v/>
      </c>
      <c r="T5447" s="19" t="s">
        <v>11124</v>
      </c>
    </row>
    <row r="5448" spans="1:20" s="22" customFormat="1" hidden="1">
      <c r="A5448" s="22">
        <v>720160205</v>
      </c>
      <c r="B5448" s="22">
        <v>20164459</v>
      </c>
      <c r="C5448" s="22" t="s">
        <v>1366</v>
      </c>
      <c r="D5448" s="22" t="s">
        <v>1367</v>
      </c>
      <c r="E5448" s="23">
        <v>44657</v>
      </c>
      <c r="F5448" s="23">
        <v>45016</v>
      </c>
      <c r="G5448" s="22" t="s">
        <v>75</v>
      </c>
      <c r="H5448" s="22" t="s">
        <v>69</v>
      </c>
      <c r="I5448" s="22" t="s">
        <v>1368</v>
      </c>
      <c r="O5448" s="22" t="s">
        <v>10801</v>
      </c>
      <c r="P5448" s="24">
        <v>42830</v>
      </c>
      <c r="Q5448" s="22" t="s">
        <v>29</v>
      </c>
      <c r="R5448" s="22">
        <v>6100</v>
      </c>
      <c r="S5448" s="22" t="str">
        <f>IF(COUNTIF($B$2:B5448,B5448)&gt;1,"重複","")</f>
        <v/>
      </c>
      <c r="T5448" s="22" t="s">
        <v>10765</v>
      </c>
    </row>
    <row r="5449" spans="1:20" s="19" customFormat="1" hidden="1">
      <c r="A5449" s="19">
        <v>720160206</v>
      </c>
      <c r="B5449" s="19">
        <v>20164468</v>
      </c>
      <c r="C5449" s="19" t="s">
        <v>14473</v>
      </c>
      <c r="D5449" s="19" t="s">
        <v>14474</v>
      </c>
      <c r="E5449" s="20">
        <v>42830</v>
      </c>
      <c r="F5449" s="20">
        <v>43190</v>
      </c>
      <c r="G5449" s="19" t="s">
        <v>12416</v>
      </c>
      <c r="H5449" s="19" t="s">
        <v>69</v>
      </c>
      <c r="I5449" s="19" t="s">
        <v>14475</v>
      </c>
      <c r="O5449" s="19" t="s">
        <v>10801</v>
      </c>
      <c r="P5449" s="20">
        <v>42830</v>
      </c>
      <c r="Q5449" s="19" t="s">
        <v>29</v>
      </c>
      <c r="R5449" s="19">
        <v>0</v>
      </c>
      <c r="S5449" s="19" t="str">
        <f>IF(COUNTIF($B$2:B5449,B5449)&gt;1,"重複","")</f>
        <v/>
      </c>
      <c r="T5449" s="19" t="s">
        <v>12418</v>
      </c>
    </row>
    <row r="5450" spans="1:20" s="19" customFormat="1" hidden="1">
      <c r="A5450" s="19">
        <v>720160207</v>
      </c>
      <c r="B5450" s="19">
        <v>20164477</v>
      </c>
      <c r="C5450" s="19" t="s">
        <v>14476</v>
      </c>
      <c r="D5450" s="19" t="s">
        <v>14477</v>
      </c>
      <c r="E5450" s="20">
        <v>42830</v>
      </c>
      <c r="F5450" s="20">
        <v>43190</v>
      </c>
      <c r="G5450" s="19" t="s">
        <v>12416</v>
      </c>
      <c r="H5450" s="19" t="s">
        <v>69</v>
      </c>
      <c r="I5450" s="19" t="s">
        <v>14475</v>
      </c>
      <c r="O5450" s="19" t="s">
        <v>10801</v>
      </c>
      <c r="P5450" s="20">
        <v>42830</v>
      </c>
      <c r="Q5450" s="19" t="s">
        <v>29</v>
      </c>
      <c r="R5450" s="19">
        <v>0</v>
      </c>
      <c r="S5450" s="19" t="str">
        <f>IF(COUNTIF($B$2:B5450,B5450)&gt;1,"重複","")</f>
        <v/>
      </c>
      <c r="T5450" s="19" t="s">
        <v>12418</v>
      </c>
    </row>
    <row r="5451" spans="1:20" s="19" customFormat="1" hidden="1">
      <c r="A5451" s="19">
        <v>720160208</v>
      </c>
      <c r="B5451" s="19">
        <v>20164495</v>
      </c>
      <c r="C5451" s="19" t="s">
        <v>2070</v>
      </c>
      <c r="D5451" s="19" t="s">
        <v>2071</v>
      </c>
      <c r="E5451" s="20">
        <v>42808</v>
      </c>
      <c r="F5451" s="20">
        <v>42825</v>
      </c>
      <c r="G5451" s="19" t="s">
        <v>75</v>
      </c>
      <c r="H5451" s="19" t="s">
        <v>76</v>
      </c>
      <c r="I5451" s="19" t="s">
        <v>988</v>
      </c>
      <c r="O5451" s="19" t="s">
        <v>10776</v>
      </c>
      <c r="P5451" s="20">
        <v>42808</v>
      </c>
      <c r="Q5451" s="19" t="s">
        <v>29</v>
      </c>
      <c r="R5451" s="19">
        <v>6100</v>
      </c>
      <c r="S5451" s="19" t="str">
        <f>IF(COUNTIF($B$2:B5451,B5451)&gt;1,"重複","")</f>
        <v/>
      </c>
      <c r="T5451" s="19" t="s">
        <v>11124</v>
      </c>
    </row>
    <row r="5452" spans="1:20" s="19" customFormat="1" hidden="1">
      <c r="A5452" s="19">
        <v>720160209</v>
      </c>
      <c r="B5452" s="19">
        <v>20164538</v>
      </c>
      <c r="C5452" s="19" t="s">
        <v>11414</v>
      </c>
      <c r="D5452" s="19" t="s">
        <v>11415</v>
      </c>
      <c r="E5452" s="20">
        <v>42835</v>
      </c>
      <c r="F5452" s="20">
        <v>43190</v>
      </c>
      <c r="G5452" s="19" t="s">
        <v>75</v>
      </c>
      <c r="H5452" s="19" t="s">
        <v>76</v>
      </c>
      <c r="I5452" s="19" t="s">
        <v>11416</v>
      </c>
      <c r="O5452" s="19" t="s">
        <v>10776</v>
      </c>
      <c r="P5452" s="20">
        <v>44105</v>
      </c>
      <c r="Q5452" s="19" t="s">
        <v>29</v>
      </c>
      <c r="R5452" s="19">
        <v>6230</v>
      </c>
      <c r="S5452" s="19" t="str">
        <f>IF(COUNTIF($B$2:B5452,B5452)&gt;1,"重複","")</f>
        <v/>
      </c>
      <c r="T5452" s="19" t="s">
        <v>11124</v>
      </c>
    </row>
    <row r="5453" spans="1:20" s="19" customFormat="1" hidden="1">
      <c r="A5453" s="19">
        <v>720160209</v>
      </c>
      <c r="B5453" s="19">
        <v>20164547</v>
      </c>
      <c r="C5453" s="19" t="s">
        <v>1177</v>
      </c>
      <c r="D5453" s="19" t="s">
        <v>1177</v>
      </c>
      <c r="E5453" s="20">
        <v>42835</v>
      </c>
      <c r="F5453" s="20">
        <v>43190</v>
      </c>
      <c r="G5453" s="19" t="s">
        <v>12416</v>
      </c>
      <c r="H5453" s="19" t="s">
        <v>76</v>
      </c>
      <c r="I5453" s="19" t="s">
        <v>1178</v>
      </c>
      <c r="O5453" s="19" t="s">
        <v>10776</v>
      </c>
      <c r="P5453" s="20"/>
      <c r="Q5453" s="19" t="s">
        <v>29</v>
      </c>
      <c r="R5453" s="19">
        <v>0</v>
      </c>
      <c r="S5453" s="19" t="str">
        <f>IF(COUNTIF($B$2:B5453,B5453)&gt;1,"重複","")</f>
        <v/>
      </c>
      <c r="T5453" s="19" t="s">
        <v>12418</v>
      </c>
    </row>
    <row r="5454" spans="1:20" s="19" customFormat="1" hidden="1">
      <c r="A5454" s="19">
        <v>720160210</v>
      </c>
      <c r="B5454" s="19">
        <v>20164556</v>
      </c>
      <c r="C5454" s="19" t="s">
        <v>1179</v>
      </c>
      <c r="D5454" s="19" t="s">
        <v>1180</v>
      </c>
      <c r="E5454" s="20">
        <v>42835</v>
      </c>
      <c r="F5454" s="20">
        <v>43190</v>
      </c>
      <c r="G5454" s="19" t="s">
        <v>12416</v>
      </c>
      <c r="H5454" s="19" t="s">
        <v>28</v>
      </c>
      <c r="I5454" s="19" t="s">
        <v>1181</v>
      </c>
      <c r="J5454" s="19" t="s">
        <v>14478</v>
      </c>
      <c r="O5454" s="19" t="s">
        <v>10787</v>
      </c>
      <c r="P5454" s="20"/>
      <c r="R5454" s="19">
        <v>6230</v>
      </c>
      <c r="S5454" s="19" t="str">
        <f>IF(COUNTIF($B$2:B5454,B5454)&gt;1,"重複","")</f>
        <v/>
      </c>
      <c r="T5454" s="19" t="s">
        <v>12418</v>
      </c>
    </row>
    <row r="5455" spans="1:20" s="19" customFormat="1" hidden="1">
      <c r="A5455" s="19">
        <v>720160211</v>
      </c>
      <c r="B5455" s="19">
        <v>20164565</v>
      </c>
      <c r="C5455" s="19" t="s">
        <v>1182</v>
      </c>
      <c r="D5455" s="19" t="s">
        <v>1183</v>
      </c>
      <c r="E5455" s="20">
        <v>42835</v>
      </c>
      <c r="F5455" s="20">
        <v>43190</v>
      </c>
      <c r="G5455" s="19" t="s">
        <v>75</v>
      </c>
      <c r="H5455" s="19" t="s">
        <v>28</v>
      </c>
      <c r="I5455" s="19" t="s">
        <v>1184</v>
      </c>
      <c r="J5455" s="19" t="s">
        <v>11066</v>
      </c>
      <c r="O5455" s="19" t="s">
        <v>10787</v>
      </c>
      <c r="P5455" s="20">
        <v>42835</v>
      </c>
      <c r="Q5455" s="19" t="s">
        <v>29</v>
      </c>
      <c r="R5455" s="19">
        <v>6230</v>
      </c>
      <c r="S5455" s="19" t="str">
        <f>IF(COUNTIF($B$2:B5455,B5455)&gt;1,"重複","")</f>
        <v/>
      </c>
      <c r="T5455" s="19" t="s">
        <v>11124</v>
      </c>
    </row>
    <row r="5456" spans="1:20" s="19" customFormat="1" hidden="1">
      <c r="A5456" s="19">
        <v>720160212</v>
      </c>
      <c r="B5456" s="19">
        <v>20164574</v>
      </c>
      <c r="C5456" s="19" t="s">
        <v>1722</v>
      </c>
      <c r="D5456" s="19" t="s">
        <v>1723</v>
      </c>
      <c r="E5456" s="20">
        <v>43010</v>
      </c>
      <c r="F5456" s="20">
        <v>43190</v>
      </c>
      <c r="G5456" s="19" t="s">
        <v>75</v>
      </c>
      <c r="H5456" s="19" t="s">
        <v>33</v>
      </c>
      <c r="I5456" s="19" t="s">
        <v>1111</v>
      </c>
      <c r="O5456" s="19" t="s">
        <v>10770</v>
      </c>
      <c r="P5456" s="20">
        <v>43374</v>
      </c>
      <c r="Q5456" s="19" t="s">
        <v>29</v>
      </c>
      <c r="R5456" s="19">
        <v>4740</v>
      </c>
      <c r="S5456" s="19" t="str">
        <f>IF(COUNTIF($B$2:B5456,B5456)&gt;1,"重複","")</f>
        <v/>
      </c>
      <c r="T5456" s="19" t="s">
        <v>11124</v>
      </c>
    </row>
    <row r="5457" spans="1:20" s="19" customFormat="1" hidden="1">
      <c r="A5457" s="19">
        <v>720160213</v>
      </c>
      <c r="B5457" s="19">
        <v>20164583</v>
      </c>
      <c r="C5457" s="19" t="s">
        <v>1185</v>
      </c>
      <c r="D5457" s="19" t="s">
        <v>1186</v>
      </c>
      <c r="E5457" s="20">
        <v>42835</v>
      </c>
      <c r="F5457" s="20">
        <v>43190</v>
      </c>
      <c r="G5457" s="19" t="s">
        <v>75</v>
      </c>
      <c r="H5457" s="19" t="s">
        <v>33</v>
      </c>
      <c r="I5457" s="19" t="s">
        <v>1952</v>
      </c>
      <c r="O5457" s="19" t="s">
        <v>10770</v>
      </c>
      <c r="P5457" s="20">
        <v>41426</v>
      </c>
      <c r="Q5457" s="19" t="s">
        <v>29</v>
      </c>
      <c r="R5457" s="19">
        <v>4740</v>
      </c>
      <c r="S5457" s="19" t="str">
        <f>IF(COUNTIF($B$2:B5457,B5457)&gt;1,"重複","")</f>
        <v/>
      </c>
      <c r="T5457" s="19" t="s">
        <v>11124</v>
      </c>
    </row>
    <row r="5458" spans="1:20" s="19" customFormat="1" hidden="1">
      <c r="A5458" s="19">
        <v>720160214</v>
      </c>
      <c r="B5458" s="19">
        <v>20164592</v>
      </c>
      <c r="C5458" s="19" t="s">
        <v>1999</v>
      </c>
      <c r="D5458" s="19" t="s">
        <v>2000</v>
      </c>
      <c r="E5458" s="20">
        <v>42835</v>
      </c>
      <c r="F5458" s="20">
        <v>43190</v>
      </c>
      <c r="G5458" s="19" t="s">
        <v>75</v>
      </c>
      <c r="H5458" s="19" t="s">
        <v>33</v>
      </c>
      <c r="I5458" s="19" t="s">
        <v>1952</v>
      </c>
      <c r="O5458" s="19" t="s">
        <v>10770</v>
      </c>
      <c r="P5458" s="20">
        <v>42835</v>
      </c>
      <c r="Q5458" s="19" t="s">
        <v>29</v>
      </c>
      <c r="R5458" s="19">
        <v>4740</v>
      </c>
      <c r="S5458" s="19" t="str">
        <f>IF(COUNTIF($B$2:B5458,B5458)&gt;1,"重複","")</f>
        <v/>
      </c>
      <c r="T5458" s="19" t="s">
        <v>11124</v>
      </c>
    </row>
    <row r="5459" spans="1:20" s="19" customFormat="1" hidden="1">
      <c r="A5459" s="19">
        <v>720160215</v>
      </c>
      <c r="B5459" s="19">
        <v>20165524</v>
      </c>
      <c r="C5459" s="19" t="s">
        <v>1187</v>
      </c>
      <c r="D5459" s="19" t="s">
        <v>1188</v>
      </c>
      <c r="E5459" s="20">
        <v>42835</v>
      </c>
      <c r="F5459" s="20">
        <v>43190</v>
      </c>
      <c r="G5459" s="19" t="s">
        <v>75</v>
      </c>
      <c r="H5459" s="19" t="s">
        <v>74</v>
      </c>
      <c r="I5459" s="19" t="s">
        <v>11454</v>
      </c>
      <c r="J5459" s="19" t="s">
        <v>11455</v>
      </c>
      <c r="K5459" s="19" t="s">
        <v>3124</v>
      </c>
      <c r="O5459" s="19" t="s">
        <v>10819</v>
      </c>
      <c r="P5459" s="20">
        <v>44105</v>
      </c>
      <c r="Q5459" s="19" t="s">
        <v>29</v>
      </c>
      <c r="R5459" s="19">
        <v>6230</v>
      </c>
      <c r="S5459" s="19" t="str">
        <f>IF(COUNTIF($B$2:B5459,B5459)&gt;1,"重複","")</f>
        <v/>
      </c>
      <c r="T5459" s="19" t="s">
        <v>11124</v>
      </c>
    </row>
    <row r="5460" spans="1:20" s="22" customFormat="1" hidden="1">
      <c r="A5460" s="22">
        <v>720160216</v>
      </c>
      <c r="B5460" s="22">
        <v>20165533</v>
      </c>
      <c r="C5460" s="22" t="s">
        <v>1189</v>
      </c>
      <c r="D5460" s="22" t="s">
        <v>1190</v>
      </c>
      <c r="E5460" s="23">
        <v>44663</v>
      </c>
      <c r="F5460" s="23">
        <v>45016</v>
      </c>
      <c r="G5460" s="22" t="s">
        <v>75</v>
      </c>
      <c r="H5460" s="22" t="s">
        <v>74</v>
      </c>
      <c r="I5460" s="22" t="s">
        <v>11070</v>
      </c>
      <c r="O5460" s="22" t="s">
        <v>10819</v>
      </c>
      <c r="P5460" s="24">
        <v>42835</v>
      </c>
      <c r="Q5460" s="22" t="s">
        <v>29</v>
      </c>
      <c r="R5460" s="22">
        <v>6230</v>
      </c>
      <c r="S5460" s="22" t="str">
        <f>IF(COUNTIF($B$2:B5460,B5460)&gt;1,"重複","")</f>
        <v/>
      </c>
      <c r="T5460" s="22" t="s">
        <v>10765</v>
      </c>
    </row>
    <row r="5461" spans="1:20" s="22" customFormat="1" hidden="1">
      <c r="A5461" s="22">
        <v>720160216</v>
      </c>
      <c r="B5461" s="22">
        <v>20165570</v>
      </c>
      <c r="C5461" s="22" t="s">
        <v>1189</v>
      </c>
      <c r="D5461" s="22" t="s">
        <v>1190</v>
      </c>
      <c r="E5461" s="23">
        <v>44663</v>
      </c>
      <c r="F5461" s="23">
        <v>45016</v>
      </c>
      <c r="G5461" s="22" t="s">
        <v>75</v>
      </c>
      <c r="H5461" s="22" t="s">
        <v>10781</v>
      </c>
      <c r="I5461" s="22" t="s">
        <v>1195</v>
      </c>
      <c r="J5461" s="22" t="s">
        <v>10634</v>
      </c>
      <c r="K5461" s="22" t="s">
        <v>1196</v>
      </c>
      <c r="L5461" s="22" t="s">
        <v>1140</v>
      </c>
      <c r="O5461" s="22" t="s">
        <v>10782</v>
      </c>
      <c r="P5461" s="24">
        <v>42835</v>
      </c>
      <c r="Q5461" s="22" t="s">
        <v>29</v>
      </c>
      <c r="R5461" s="22">
        <v>6230</v>
      </c>
      <c r="S5461" s="22" t="str">
        <f>IF(COUNTIF($B$2:B5461,B5461)&gt;1,"重複","")</f>
        <v/>
      </c>
      <c r="T5461" s="22" t="s">
        <v>10765</v>
      </c>
    </row>
    <row r="5462" spans="1:20" s="19" customFormat="1" hidden="1">
      <c r="A5462" s="19">
        <v>720160217</v>
      </c>
      <c r="B5462" s="19">
        <v>20165542</v>
      </c>
      <c r="C5462" s="19" t="s">
        <v>2072</v>
      </c>
      <c r="D5462" s="19" t="s">
        <v>2073</v>
      </c>
      <c r="E5462" s="20">
        <v>42802</v>
      </c>
      <c r="F5462" s="20">
        <v>42825</v>
      </c>
      <c r="G5462" s="19" t="s">
        <v>75</v>
      </c>
      <c r="H5462" s="19" t="s">
        <v>76</v>
      </c>
      <c r="I5462" s="19" t="s">
        <v>2074</v>
      </c>
      <c r="O5462" s="19" t="s">
        <v>10776</v>
      </c>
      <c r="P5462" s="20">
        <v>42802</v>
      </c>
      <c r="Q5462" s="19" t="s">
        <v>29</v>
      </c>
      <c r="R5462" s="19">
        <v>5600</v>
      </c>
      <c r="S5462" s="19" t="str">
        <f>IF(COUNTIF($B$2:B5462,B5462)&gt;1,"重複","")</f>
        <v/>
      </c>
      <c r="T5462" s="19" t="s">
        <v>11124</v>
      </c>
    </row>
    <row r="5463" spans="1:20" s="19" customFormat="1" hidden="1">
      <c r="A5463" s="19">
        <v>720160218</v>
      </c>
      <c r="B5463" s="19">
        <v>20165589</v>
      </c>
      <c r="C5463" s="19" t="s">
        <v>14479</v>
      </c>
      <c r="D5463" s="19" t="s">
        <v>14480</v>
      </c>
      <c r="E5463" s="20">
        <v>42835</v>
      </c>
      <c r="F5463" s="20">
        <v>43190</v>
      </c>
      <c r="G5463" s="19" t="s">
        <v>12416</v>
      </c>
      <c r="H5463" s="19" t="s">
        <v>10781</v>
      </c>
      <c r="I5463" s="19" t="s">
        <v>14481</v>
      </c>
      <c r="O5463" s="19" t="s">
        <v>10782</v>
      </c>
      <c r="P5463" s="20"/>
      <c r="R5463" s="19">
        <v>0</v>
      </c>
      <c r="S5463" s="19" t="str">
        <f>IF(COUNTIF($B$2:B5463,B5463)&gt;1,"重複","")</f>
        <v/>
      </c>
      <c r="T5463" s="19" t="s">
        <v>12418</v>
      </c>
    </row>
    <row r="5464" spans="1:20" s="19" customFormat="1" hidden="1">
      <c r="A5464" s="19">
        <v>720160219</v>
      </c>
      <c r="B5464" s="19">
        <v>20165598</v>
      </c>
      <c r="C5464" s="19" t="s">
        <v>14482</v>
      </c>
      <c r="D5464" s="19" t="s">
        <v>14483</v>
      </c>
      <c r="E5464" s="20">
        <v>42835</v>
      </c>
      <c r="F5464" s="20">
        <v>43190</v>
      </c>
      <c r="G5464" s="19" t="s">
        <v>12416</v>
      </c>
      <c r="H5464" s="19" t="s">
        <v>10781</v>
      </c>
      <c r="I5464" s="19" t="s">
        <v>14484</v>
      </c>
      <c r="O5464" s="19" t="s">
        <v>10782</v>
      </c>
      <c r="P5464" s="20">
        <v>42835</v>
      </c>
      <c r="Q5464" s="19" t="s">
        <v>29</v>
      </c>
      <c r="R5464" s="19">
        <v>0</v>
      </c>
      <c r="S5464" s="19" t="str">
        <f>IF(COUNTIF($B$2:B5464,B5464)&gt;1,"重複","")</f>
        <v/>
      </c>
      <c r="T5464" s="19" t="s">
        <v>12418</v>
      </c>
    </row>
    <row r="5465" spans="1:20" s="22" customFormat="1" hidden="1">
      <c r="A5465" s="22">
        <v>720160220</v>
      </c>
      <c r="B5465" s="22">
        <v>20206216</v>
      </c>
      <c r="C5465" s="22" t="s">
        <v>1198</v>
      </c>
      <c r="D5465" s="22" t="s">
        <v>1199</v>
      </c>
      <c r="E5465" s="23">
        <v>44652</v>
      </c>
      <c r="F5465" s="23">
        <v>45016</v>
      </c>
      <c r="G5465" s="22" t="s">
        <v>75</v>
      </c>
      <c r="H5465" s="22" t="s">
        <v>10781</v>
      </c>
      <c r="I5465" s="22" t="s">
        <v>4558</v>
      </c>
      <c r="O5465" s="22" t="s">
        <v>10782</v>
      </c>
      <c r="P5465" s="24">
        <v>42826</v>
      </c>
      <c r="Q5465" s="22" t="s">
        <v>29</v>
      </c>
      <c r="R5465" s="22">
        <v>5230</v>
      </c>
      <c r="S5465" s="22" t="str">
        <f>IF(COUNTIF($B$2:B5465,B5465)&gt;1,"重複","")</f>
        <v/>
      </c>
      <c r="T5465" s="22" t="s">
        <v>10765</v>
      </c>
    </row>
    <row r="5466" spans="1:20" s="22" customFormat="1" hidden="1">
      <c r="A5466" s="22">
        <v>720160220</v>
      </c>
      <c r="B5466" s="22">
        <v>20165603</v>
      </c>
      <c r="C5466" s="22" t="s">
        <v>1198</v>
      </c>
      <c r="D5466" s="22" t="s">
        <v>1199</v>
      </c>
      <c r="E5466" s="23">
        <v>44652</v>
      </c>
      <c r="F5466" s="23">
        <v>45016</v>
      </c>
      <c r="G5466" s="22" t="s">
        <v>75</v>
      </c>
      <c r="H5466" s="22" t="s">
        <v>74</v>
      </c>
      <c r="I5466" s="22" t="s">
        <v>11068</v>
      </c>
      <c r="O5466" s="22" t="s">
        <v>10819</v>
      </c>
      <c r="P5466" s="24">
        <v>42835</v>
      </c>
      <c r="Q5466" s="22" t="s">
        <v>29</v>
      </c>
      <c r="R5466" s="22">
        <v>5230</v>
      </c>
      <c r="S5466" s="22" t="str">
        <f>IF(COUNTIF($B$2:B5466,B5466)&gt;1,"重複","")</f>
        <v/>
      </c>
      <c r="T5466" s="22" t="s">
        <v>10765</v>
      </c>
    </row>
    <row r="5467" spans="1:20" s="19" customFormat="1" hidden="1">
      <c r="A5467" s="19">
        <v>720160221</v>
      </c>
      <c r="B5467" s="19">
        <v>20165631</v>
      </c>
      <c r="C5467" s="19" t="s">
        <v>14485</v>
      </c>
      <c r="D5467" s="19" t="s">
        <v>14486</v>
      </c>
      <c r="E5467" s="20">
        <v>42835</v>
      </c>
      <c r="F5467" s="20">
        <v>43190</v>
      </c>
      <c r="G5467" s="19" t="s">
        <v>12416</v>
      </c>
      <c r="H5467" s="19" t="s">
        <v>74</v>
      </c>
      <c r="I5467" s="19" t="s">
        <v>11041</v>
      </c>
      <c r="O5467" s="19" t="s">
        <v>10819</v>
      </c>
      <c r="P5467" s="20"/>
      <c r="R5467" s="19">
        <v>0</v>
      </c>
      <c r="S5467" s="19" t="str">
        <f>IF(COUNTIF($B$2:B5467,B5467)&gt;1,"重複","")</f>
        <v/>
      </c>
      <c r="T5467" s="19" t="s">
        <v>12418</v>
      </c>
    </row>
    <row r="5468" spans="1:20" s="19" customFormat="1" hidden="1">
      <c r="A5468" s="19">
        <v>720160222</v>
      </c>
      <c r="B5468" s="19">
        <v>20165640</v>
      </c>
      <c r="C5468" s="19" t="s">
        <v>14487</v>
      </c>
      <c r="D5468" s="19" t="s">
        <v>14488</v>
      </c>
      <c r="E5468" s="20">
        <v>42835</v>
      </c>
      <c r="F5468" s="20">
        <v>43190</v>
      </c>
      <c r="G5468" s="19" t="s">
        <v>12416</v>
      </c>
      <c r="H5468" s="19" t="s">
        <v>74</v>
      </c>
      <c r="I5468" s="19" t="s">
        <v>11041</v>
      </c>
      <c r="O5468" s="19" t="s">
        <v>10819</v>
      </c>
      <c r="P5468" s="20"/>
      <c r="R5468" s="19">
        <v>0</v>
      </c>
      <c r="S5468" s="19" t="str">
        <f>IF(COUNTIF($B$2:B5468,B5468)&gt;1,"重複","")</f>
        <v/>
      </c>
      <c r="T5468" s="19" t="s">
        <v>12418</v>
      </c>
    </row>
    <row r="5469" spans="1:20" s="19" customFormat="1" hidden="1">
      <c r="A5469" s="19">
        <v>720160223</v>
      </c>
      <c r="B5469" s="19">
        <v>20165659</v>
      </c>
      <c r="C5469" s="19" t="s">
        <v>14489</v>
      </c>
      <c r="D5469" s="19" t="s">
        <v>14490</v>
      </c>
      <c r="E5469" s="20">
        <v>42835</v>
      </c>
      <c r="F5469" s="20">
        <v>43190</v>
      </c>
      <c r="G5469" s="19" t="s">
        <v>12416</v>
      </c>
      <c r="H5469" s="19" t="s">
        <v>74</v>
      </c>
      <c r="I5469" s="19" t="s">
        <v>11041</v>
      </c>
      <c r="O5469" s="19" t="s">
        <v>10819</v>
      </c>
      <c r="P5469" s="20"/>
      <c r="R5469" s="19">
        <v>0</v>
      </c>
      <c r="S5469" s="19" t="str">
        <f>IF(COUNTIF($B$2:B5469,B5469)&gt;1,"重複","")</f>
        <v/>
      </c>
      <c r="T5469" s="19" t="s">
        <v>12418</v>
      </c>
    </row>
    <row r="5470" spans="1:20" s="19" customFormat="1" hidden="1">
      <c r="A5470" s="19">
        <v>720160224</v>
      </c>
      <c r="B5470" s="19">
        <v>20165765</v>
      </c>
      <c r="C5470" s="19" t="s">
        <v>2001</v>
      </c>
      <c r="D5470" s="19" t="s">
        <v>2002</v>
      </c>
      <c r="E5470" s="20">
        <v>42835</v>
      </c>
      <c r="F5470" s="20">
        <v>43190</v>
      </c>
      <c r="G5470" s="19" t="s">
        <v>75</v>
      </c>
      <c r="H5470" s="19" t="s">
        <v>33</v>
      </c>
      <c r="I5470" s="19" t="s">
        <v>1955</v>
      </c>
      <c r="O5470" s="19" t="s">
        <v>10770</v>
      </c>
      <c r="P5470" s="20">
        <v>42835</v>
      </c>
      <c r="Q5470" s="19" t="s">
        <v>29</v>
      </c>
      <c r="R5470" s="19">
        <v>5730</v>
      </c>
      <c r="S5470" s="19" t="str">
        <f>IF(COUNTIF($B$2:B5470,B5470)&gt;1,"重複","")</f>
        <v/>
      </c>
      <c r="T5470" s="19" t="s">
        <v>11124</v>
      </c>
    </row>
    <row r="5471" spans="1:20" s="19" customFormat="1" hidden="1">
      <c r="A5471" s="19">
        <v>720160225</v>
      </c>
      <c r="B5471" s="19">
        <v>20165774</v>
      </c>
      <c r="C5471" s="19" t="s">
        <v>2003</v>
      </c>
      <c r="D5471" s="19" t="s">
        <v>2004</v>
      </c>
      <c r="E5471" s="20">
        <v>42835</v>
      </c>
      <c r="F5471" s="20">
        <v>43190</v>
      </c>
      <c r="G5471" s="19" t="s">
        <v>75</v>
      </c>
      <c r="H5471" s="19" t="s">
        <v>33</v>
      </c>
      <c r="I5471" s="19" t="s">
        <v>1955</v>
      </c>
      <c r="O5471" s="19" t="s">
        <v>10770</v>
      </c>
      <c r="P5471" s="20">
        <v>42835</v>
      </c>
      <c r="Q5471" s="19" t="s">
        <v>29</v>
      </c>
      <c r="R5471" s="19">
        <v>5730</v>
      </c>
      <c r="S5471" s="19" t="str">
        <f>IF(COUNTIF($B$2:B5471,B5471)&gt;1,"重複","")</f>
        <v/>
      </c>
      <c r="T5471" s="19" t="s">
        <v>11124</v>
      </c>
    </row>
    <row r="5472" spans="1:20" s="22" customFormat="1" hidden="1">
      <c r="A5472" s="22">
        <v>720160226</v>
      </c>
      <c r="B5472" s="22">
        <v>20183743</v>
      </c>
      <c r="C5472" s="22" t="s">
        <v>1288</v>
      </c>
      <c r="D5472" s="22" t="s">
        <v>1289</v>
      </c>
      <c r="E5472" s="23">
        <v>44663</v>
      </c>
      <c r="F5472" s="23">
        <v>45016</v>
      </c>
      <c r="G5472" s="22" t="s">
        <v>75</v>
      </c>
      <c r="H5472" s="22" t="s">
        <v>287</v>
      </c>
      <c r="I5472" s="22" t="s">
        <v>10485</v>
      </c>
      <c r="O5472" s="22" t="s">
        <v>10800</v>
      </c>
      <c r="P5472" s="24">
        <v>42835</v>
      </c>
      <c r="Q5472" s="22" t="s">
        <v>29</v>
      </c>
      <c r="R5472" s="22">
        <v>6230</v>
      </c>
      <c r="S5472" s="22" t="str">
        <f>IF(COUNTIF($B$2:B5472,B5472)&gt;1,"重複","")</f>
        <v/>
      </c>
      <c r="T5472" s="22" t="s">
        <v>10765</v>
      </c>
    </row>
    <row r="5473" spans="1:20" s="22" customFormat="1" hidden="1">
      <c r="A5473" s="22">
        <v>720160226</v>
      </c>
      <c r="B5473" s="22">
        <v>20165783</v>
      </c>
      <c r="C5473" s="22" t="s">
        <v>1288</v>
      </c>
      <c r="D5473" s="22" t="s">
        <v>1289</v>
      </c>
      <c r="E5473" s="23">
        <v>44652</v>
      </c>
      <c r="F5473" s="23">
        <v>45016</v>
      </c>
      <c r="G5473" s="22" t="s">
        <v>75</v>
      </c>
      <c r="H5473" s="22" t="s">
        <v>94</v>
      </c>
      <c r="I5473" s="22" t="s">
        <v>11069</v>
      </c>
      <c r="O5473" s="22" t="s">
        <v>10768</v>
      </c>
      <c r="P5473" s="24">
        <v>42835</v>
      </c>
      <c r="Q5473" s="22" t="s">
        <v>29</v>
      </c>
      <c r="R5473" s="22">
        <v>6230</v>
      </c>
      <c r="S5473" s="22" t="str">
        <f>IF(COUNTIF($B$2:B5473,B5473)&gt;1,"重複","")</f>
        <v/>
      </c>
      <c r="T5473" s="22" t="s">
        <v>10765</v>
      </c>
    </row>
    <row r="5474" spans="1:20" s="19" customFormat="1" hidden="1">
      <c r="A5474" s="19">
        <v>720160227</v>
      </c>
      <c r="B5474" s="19">
        <v>20165792</v>
      </c>
      <c r="C5474" s="19" t="s">
        <v>14491</v>
      </c>
      <c r="D5474" s="19" t="s">
        <v>14492</v>
      </c>
      <c r="E5474" s="20">
        <v>42835</v>
      </c>
      <c r="F5474" s="20">
        <v>43190</v>
      </c>
      <c r="G5474" s="19" t="s">
        <v>12416</v>
      </c>
      <c r="H5474" s="19" t="s">
        <v>94</v>
      </c>
      <c r="I5474" s="19" t="s">
        <v>12910</v>
      </c>
      <c r="O5474" s="19" t="s">
        <v>10768</v>
      </c>
      <c r="P5474" s="20"/>
      <c r="R5474" s="19">
        <v>0</v>
      </c>
      <c r="S5474" s="19" t="str">
        <f>IF(COUNTIF($B$2:B5474,B5474)&gt;1,"重複","")</f>
        <v/>
      </c>
      <c r="T5474" s="19" t="s">
        <v>12418</v>
      </c>
    </row>
    <row r="5475" spans="1:20" s="22" customFormat="1" hidden="1">
      <c r="A5475" s="22">
        <v>720160228</v>
      </c>
      <c r="B5475" s="22">
        <v>20165808</v>
      </c>
      <c r="C5475" s="22" t="s">
        <v>1200</v>
      </c>
      <c r="D5475" s="22" t="s">
        <v>1201</v>
      </c>
      <c r="E5475" s="23">
        <v>44652</v>
      </c>
      <c r="F5475" s="23">
        <v>45016</v>
      </c>
      <c r="G5475" s="22" t="s">
        <v>75</v>
      </c>
      <c r="H5475" s="22" t="s">
        <v>94</v>
      </c>
      <c r="I5475" s="22" t="s">
        <v>1202</v>
      </c>
      <c r="J5475" s="22" t="s">
        <v>11067</v>
      </c>
      <c r="O5475" s="22" t="s">
        <v>10768</v>
      </c>
      <c r="P5475" s="24">
        <v>42835</v>
      </c>
      <c r="Q5475" s="22" t="s">
        <v>29</v>
      </c>
      <c r="R5475" s="22">
        <v>6230</v>
      </c>
      <c r="S5475" s="22" t="str">
        <f>IF(COUNTIF($B$2:B5475,B5475)&gt;1,"重複","")</f>
        <v/>
      </c>
      <c r="T5475" s="22" t="s">
        <v>10765</v>
      </c>
    </row>
    <row r="5476" spans="1:20" s="19" customFormat="1" hidden="1">
      <c r="A5476" s="19">
        <v>720160230</v>
      </c>
      <c r="B5476" s="19">
        <v>20198891</v>
      </c>
      <c r="C5476" s="19" t="s">
        <v>1205</v>
      </c>
      <c r="D5476" s="19" t="s">
        <v>1206</v>
      </c>
      <c r="E5476" s="20">
        <v>43739</v>
      </c>
      <c r="F5476" s="20">
        <v>43921</v>
      </c>
      <c r="G5476" s="19" t="s">
        <v>75</v>
      </c>
      <c r="H5476" s="19" t="s">
        <v>74</v>
      </c>
      <c r="I5476" s="19" t="s">
        <v>7529</v>
      </c>
      <c r="O5476" s="19" t="s">
        <v>10819</v>
      </c>
      <c r="P5476" s="20">
        <v>42834</v>
      </c>
      <c r="Q5476" s="19" t="s">
        <v>29</v>
      </c>
      <c r="R5476" s="19">
        <v>6230</v>
      </c>
      <c r="S5476" s="19" t="str">
        <f>IF(COUNTIF($B$2:B5476,B5476)&gt;1,"重複","")</f>
        <v/>
      </c>
      <c r="T5476" s="19" t="s">
        <v>11124</v>
      </c>
    </row>
    <row r="5477" spans="1:20" s="19" customFormat="1" hidden="1">
      <c r="A5477" s="19">
        <v>720160230</v>
      </c>
      <c r="B5477" s="19">
        <v>20165923</v>
      </c>
      <c r="C5477" s="19" t="s">
        <v>1205</v>
      </c>
      <c r="D5477" s="19" t="s">
        <v>1206</v>
      </c>
      <c r="E5477" s="20">
        <v>42835</v>
      </c>
      <c r="F5477" s="20">
        <v>43190</v>
      </c>
      <c r="G5477" s="19" t="s">
        <v>75</v>
      </c>
      <c r="H5477" s="19" t="s">
        <v>10781</v>
      </c>
      <c r="I5477" s="19" t="s">
        <v>1207</v>
      </c>
      <c r="J5477" s="19" t="s">
        <v>1208</v>
      </c>
      <c r="O5477" s="19" t="s">
        <v>10782</v>
      </c>
      <c r="P5477" s="20">
        <v>42835</v>
      </c>
      <c r="Q5477" s="19" t="s">
        <v>29</v>
      </c>
      <c r="R5477" s="19">
        <v>6230</v>
      </c>
      <c r="S5477" s="19" t="str">
        <f>IF(COUNTIF($B$2:B5477,B5477)&gt;1,"重複","")</f>
        <v/>
      </c>
      <c r="T5477" s="19" t="s">
        <v>11124</v>
      </c>
    </row>
    <row r="5478" spans="1:20" s="19" customFormat="1" hidden="1">
      <c r="A5478" s="19">
        <v>720160231</v>
      </c>
      <c r="B5478" s="19">
        <v>20165932</v>
      </c>
      <c r="C5478" s="19" t="s">
        <v>2005</v>
      </c>
      <c r="D5478" s="19" t="s">
        <v>2006</v>
      </c>
      <c r="E5478" s="20">
        <v>42835</v>
      </c>
      <c r="F5478" s="20">
        <v>43190</v>
      </c>
      <c r="G5478" s="19" t="s">
        <v>75</v>
      </c>
      <c r="H5478" s="19" t="s">
        <v>10781</v>
      </c>
      <c r="I5478" s="19" t="s">
        <v>983</v>
      </c>
      <c r="O5478" s="19" t="s">
        <v>10782</v>
      </c>
      <c r="P5478" s="20">
        <v>42835</v>
      </c>
      <c r="Q5478" s="19" t="s">
        <v>29</v>
      </c>
      <c r="R5478" s="19">
        <v>5730</v>
      </c>
      <c r="S5478" s="19" t="str">
        <f>IF(COUNTIF($B$2:B5478,B5478)&gt;1,"重複","")</f>
        <v/>
      </c>
      <c r="T5478" s="19" t="s">
        <v>11124</v>
      </c>
    </row>
    <row r="5479" spans="1:20" s="19" customFormat="1" hidden="1">
      <c r="A5479" s="19">
        <v>720160232</v>
      </c>
      <c r="B5479" s="19">
        <v>20165960</v>
      </c>
      <c r="C5479" s="19" t="s">
        <v>2023</v>
      </c>
      <c r="D5479" s="19" t="s">
        <v>2024</v>
      </c>
      <c r="E5479" s="20">
        <v>42832</v>
      </c>
      <c r="F5479" s="20">
        <v>43190</v>
      </c>
      <c r="G5479" s="19" t="s">
        <v>75</v>
      </c>
      <c r="H5479" s="19" t="s">
        <v>104</v>
      </c>
      <c r="I5479" s="19" t="s">
        <v>2025</v>
      </c>
      <c r="O5479" s="19" t="s">
        <v>10805</v>
      </c>
      <c r="P5479" s="20">
        <v>42832</v>
      </c>
      <c r="Q5479" s="19" t="s">
        <v>29</v>
      </c>
      <c r="R5479" s="19">
        <v>2380</v>
      </c>
      <c r="S5479" s="19" t="str">
        <f>IF(COUNTIF($B$2:B5479,B5479)&gt;1,"重複","")</f>
        <v/>
      </c>
      <c r="T5479" s="19" t="s">
        <v>11124</v>
      </c>
    </row>
    <row r="5480" spans="1:20" s="19" customFormat="1" hidden="1">
      <c r="A5480" s="19">
        <v>720160233</v>
      </c>
      <c r="B5480" s="19">
        <v>20165979</v>
      </c>
      <c r="C5480" s="19" t="s">
        <v>1209</v>
      </c>
      <c r="D5480" s="19" t="s">
        <v>1210</v>
      </c>
      <c r="E5480" s="20">
        <v>42835</v>
      </c>
      <c r="F5480" s="20">
        <v>43190</v>
      </c>
      <c r="G5480" s="19" t="s">
        <v>75</v>
      </c>
      <c r="H5480" s="19" t="s">
        <v>94</v>
      </c>
      <c r="I5480" s="19" t="s">
        <v>1211</v>
      </c>
      <c r="O5480" s="19" t="s">
        <v>10768</v>
      </c>
      <c r="P5480" s="20">
        <v>42835</v>
      </c>
      <c r="Q5480" s="19" t="s">
        <v>29</v>
      </c>
      <c r="R5480" s="19">
        <v>5230</v>
      </c>
      <c r="S5480" s="19" t="str">
        <f>IF(COUNTIF($B$2:B5480,B5480)&gt;1,"重複","")</f>
        <v/>
      </c>
      <c r="T5480" s="19" t="s">
        <v>11124</v>
      </c>
    </row>
    <row r="5481" spans="1:20" s="19" customFormat="1" hidden="1">
      <c r="A5481" s="19">
        <v>720160234</v>
      </c>
      <c r="B5481" s="19">
        <v>20166023</v>
      </c>
      <c r="C5481" s="19" t="s">
        <v>14493</v>
      </c>
      <c r="D5481" s="19" t="s">
        <v>14494</v>
      </c>
      <c r="E5481" s="20">
        <v>42835</v>
      </c>
      <c r="F5481" s="20">
        <v>43190</v>
      </c>
      <c r="G5481" s="19" t="s">
        <v>12416</v>
      </c>
      <c r="H5481" s="19" t="s">
        <v>1545</v>
      </c>
      <c r="I5481" s="19" t="s">
        <v>13986</v>
      </c>
      <c r="J5481" s="19" t="s">
        <v>13986</v>
      </c>
      <c r="O5481" s="19" t="s">
        <v>10772</v>
      </c>
      <c r="P5481" s="20"/>
      <c r="R5481" s="19">
        <v>0</v>
      </c>
      <c r="S5481" s="19" t="str">
        <f>IF(COUNTIF($B$2:B5481,B5481)&gt;1,"重複","")</f>
        <v/>
      </c>
      <c r="T5481" s="19" t="s">
        <v>12418</v>
      </c>
    </row>
    <row r="5482" spans="1:20" s="19" customFormat="1" hidden="1">
      <c r="A5482" s="19">
        <v>720160234</v>
      </c>
      <c r="B5482" s="19">
        <v>20183655</v>
      </c>
      <c r="C5482" s="19" t="s">
        <v>14493</v>
      </c>
      <c r="D5482" s="19" t="s">
        <v>14494</v>
      </c>
      <c r="E5482" s="20">
        <v>43191</v>
      </c>
      <c r="F5482" s="20">
        <v>43555</v>
      </c>
      <c r="G5482" s="19" t="s">
        <v>12416</v>
      </c>
      <c r="H5482" s="19" t="s">
        <v>10781</v>
      </c>
      <c r="I5482" s="19" t="s">
        <v>14495</v>
      </c>
      <c r="J5482" s="19" t="s">
        <v>14495</v>
      </c>
      <c r="O5482" s="19" t="s">
        <v>10782</v>
      </c>
      <c r="P5482" s="20"/>
      <c r="R5482" s="19">
        <v>0</v>
      </c>
      <c r="S5482" s="19" t="str">
        <f>IF(COUNTIF($B$2:B5482,B5482)&gt;1,"重複","")</f>
        <v/>
      </c>
      <c r="T5482" s="19" t="s">
        <v>12418</v>
      </c>
    </row>
    <row r="5483" spans="1:20" s="22" customFormat="1" hidden="1">
      <c r="A5483" s="22">
        <v>720160235</v>
      </c>
      <c r="B5483" s="22">
        <v>20166032</v>
      </c>
      <c r="C5483" s="22" t="s">
        <v>1212</v>
      </c>
      <c r="D5483" s="22" t="s">
        <v>1213</v>
      </c>
      <c r="E5483" s="23">
        <v>44663</v>
      </c>
      <c r="F5483" s="23">
        <v>45016</v>
      </c>
      <c r="G5483" s="22" t="s">
        <v>75</v>
      </c>
      <c r="H5483" s="22" t="s">
        <v>74</v>
      </c>
      <c r="I5483" s="22" t="s">
        <v>11064</v>
      </c>
      <c r="O5483" s="22" t="s">
        <v>10819</v>
      </c>
      <c r="P5483" s="24">
        <v>42835</v>
      </c>
      <c r="Q5483" s="22" t="s">
        <v>29</v>
      </c>
      <c r="R5483" s="22">
        <v>5730</v>
      </c>
      <c r="S5483" s="22" t="str">
        <f>IF(COUNTIF($B$2:B5483,B5483)&gt;1,"重複","")</f>
        <v/>
      </c>
      <c r="T5483" s="22" t="s">
        <v>10765</v>
      </c>
    </row>
    <row r="5484" spans="1:20" s="22" customFormat="1" hidden="1">
      <c r="A5484" s="22">
        <v>720160236</v>
      </c>
      <c r="B5484" s="22">
        <v>20166041</v>
      </c>
      <c r="C5484" s="22" t="s">
        <v>1214</v>
      </c>
      <c r="D5484" s="22" t="s">
        <v>1215</v>
      </c>
      <c r="E5484" s="23">
        <v>44666</v>
      </c>
      <c r="F5484" s="23">
        <v>45016</v>
      </c>
      <c r="G5484" s="22" t="s">
        <v>75</v>
      </c>
      <c r="H5484" s="22" t="s">
        <v>10781</v>
      </c>
      <c r="I5484" s="22" t="s">
        <v>1216</v>
      </c>
      <c r="J5484" s="22" t="s">
        <v>1217</v>
      </c>
      <c r="K5484" s="22" t="s">
        <v>1217</v>
      </c>
      <c r="L5484" s="22" t="s">
        <v>1217</v>
      </c>
      <c r="O5484" s="22" t="s">
        <v>10782</v>
      </c>
      <c r="P5484" s="24">
        <v>42835</v>
      </c>
      <c r="Q5484" s="22" t="s">
        <v>29</v>
      </c>
      <c r="R5484" s="22">
        <v>5230</v>
      </c>
      <c r="S5484" s="22" t="str">
        <f>IF(COUNTIF($B$2:B5484,B5484)&gt;1,"重複","")</f>
        <v/>
      </c>
      <c r="T5484" s="22" t="s">
        <v>10765</v>
      </c>
    </row>
    <row r="5485" spans="1:20" s="19" customFormat="1" hidden="1">
      <c r="A5485" s="19">
        <v>720160237</v>
      </c>
      <c r="B5485" s="19">
        <v>20171483</v>
      </c>
      <c r="C5485" s="19" t="s">
        <v>1218</v>
      </c>
      <c r="D5485" s="19" t="s">
        <v>1219</v>
      </c>
      <c r="E5485" s="20">
        <v>42737</v>
      </c>
      <c r="F5485" s="20">
        <v>43190</v>
      </c>
      <c r="G5485" s="19" t="s">
        <v>12416</v>
      </c>
      <c r="H5485" s="19" t="s">
        <v>10781</v>
      </c>
      <c r="I5485" s="19" t="s">
        <v>1222</v>
      </c>
      <c r="O5485" s="19" t="s">
        <v>10782</v>
      </c>
      <c r="P5485" s="20">
        <v>42835</v>
      </c>
      <c r="Q5485" s="19" t="s">
        <v>29</v>
      </c>
      <c r="R5485" s="19">
        <v>0</v>
      </c>
      <c r="S5485" s="19" t="str">
        <f>IF(COUNTIF($B$2:B5485,B5485)&gt;1,"重複","")</f>
        <v/>
      </c>
      <c r="T5485" s="19" t="s">
        <v>12418</v>
      </c>
    </row>
    <row r="5486" spans="1:20" s="22" customFormat="1" hidden="1">
      <c r="A5486" s="22">
        <v>720160237</v>
      </c>
      <c r="B5486" s="22">
        <v>20166051</v>
      </c>
      <c r="C5486" s="22" t="s">
        <v>1218</v>
      </c>
      <c r="D5486" s="22" t="s">
        <v>1219</v>
      </c>
      <c r="E5486" s="23">
        <v>44663</v>
      </c>
      <c r="F5486" s="23">
        <v>45016</v>
      </c>
      <c r="G5486" s="22" t="s">
        <v>75</v>
      </c>
      <c r="H5486" s="22" t="s">
        <v>10781</v>
      </c>
      <c r="I5486" s="22" t="s">
        <v>1220</v>
      </c>
      <c r="J5486" s="22" t="s">
        <v>1221</v>
      </c>
      <c r="K5486" s="22" t="s">
        <v>1222</v>
      </c>
      <c r="O5486" s="22" t="s">
        <v>10782</v>
      </c>
      <c r="P5486" s="24">
        <v>42835</v>
      </c>
      <c r="Q5486" s="22" t="s">
        <v>29</v>
      </c>
      <c r="R5486" s="22">
        <v>6230</v>
      </c>
      <c r="S5486" s="22" t="str">
        <f>IF(COUNTIF($B$2:B5486,B5486)&gt;1,"重複","")</f>
        <v/>
      </c>
      <c r="T5486" s="22" t="s">
        <v>10765</v>
      </c>
    </row>
    <row r="5487" spans="1:20" s="22" customFormat="1" hidden="1">
      <c r="A5487" s="22">
        <v>720160238</v>
      </c>
      <c r="B5487" s="22">
        <v>20186768</v>
      </c>
      <c r="C5487" s="22" t="s">
        <v>569</v>
      </c>
      <c r="D5487" s="22" t="s">
        <v>570</v>
      </c>
      <c r="E5487" s="23">
        <v>43267</v>
      </c>
      <c r="F5487" s="23">
        <v>43555</v>
      </c>
      <c r="G5487" s="22" t="s">
        <v>75</v>
      </c>
      <c r="H5487" s="22" t="s">
        <v>287</v>
      </c>
      <c r="I5487" s="22" t="s">
        <v>571</v>
      </c>
      <c r="O5487" s="22" t="s">
        <v>10800</v>
      </c>
      <c r="P5487" s="23">
        <v>42835</v>
      </c>
      <c r="Q5487" s="22" t="s">
        <v>29</v>
      </c>
      <c r="R5487" s="22">
        <v>7000</v>
      </c>
      <c r="S5487" s="22" t="str">
        <f>IF(COUNTIF($B$2:B5487,B5487)&gt;1,"重複","")</f>
        <v/>
      </c>
      <c r="T5487" s="22" t="s">
        <v>10765</v>
      </c>
    </row>
    <row r="5488" spans="1:20" s="22" customFormat="1" hidden="1">
      <c r="A5488" s="22">
        <v>720160238</v>
      </c>
      <c r="B5488" s="22">
        <v>20166060</v>
      </c>
      <c r="C5488" s="22" t="s">
        <v>569</v>
      </c>
      <c r="D5488" s="22" t="s">
        <v>570</v>
      </c>
      <c r="E5488" s="23">
        <v>44663</v>
      </c>
      <c r="F5488" s="23">
        <v>45016</v>
      </c>
      <c r="G5488" s="22" t="s">
        <v>75</v>
      </c>
      <c r="H5488" s="22" t="s">
        <v>10781</v>
      </c>
      <c r="I5488" s="22" t="s">
        <v>1223</v>
      </c>
      <c r="J5488" s="22" t="s">
        <v>1224</v>
      </c>
      <c r="O5488" s="22" t="s">
        <v>10782</v>
      </c>
      <c r="P5488" s="24">
        <v>42835</v>
      </c>
      <c r="Q5488" s="22" t="s">
        <v>29</v>
      </c>
      <c r="R5488" s="22">
        <v>5230</v>
      </c>
      <c r="S5488" s="22" t="str">
        <f>IF(COUNTIF($B$2:B5488,B5488)&gt;1,"重複","")</f>
        <v/>
      </c>
      <c r="T5488" s="22" t="s">
        <v>10765</v>
      </c>
    </row>
    <row r="5489" spans="1:20" s="19" customFormat="1" hidden="1">
      <c r="A5489" s="19">
        <v>720160239</v>
      </c>
      <c r="B5489" s="19">
        <v>20166282</v>
      </c>
      <c r="C5489" s="19" t="s">
        <v>1476</v>
      </c>
      <c r="D5489" s="19" t="s">
        <v>1477</v>
      </c>
      <c r="E5489" s="20">
        <v>42826</v>
      </c>
      <c r="F5489" s="20">
        <v>43190</v>
      </c>
      <c r="G5489" s="19" t="s">
        <v>75</v>
      </c>
      <c r="H5489" s="19" t="s">
        <v>43</v>
      </c>
      <c r="I5489" s="19" t="s">
        <v>494</v>
      </c>
      <c r="O5489" s="19" t="s">
        <v>10771</v>
      </c>
      <c r="P5489" s="20">
        <v>42826</v>
      </c>
      <c r="Q5489" s="19" t="s">
        <v>29</v>
      </c>
      <c r="R5489" s="19">
        <v>6230</v>
      </c>
      <c r="S5489" s="19" t="str">
        <f>IF(COUNTIF($B$2:B5489,B5489)&gt;1,"重複","")</f>
        <v/>
      </c>
      <c r="T5489" s="19" t="s">
        <v>11124</v>
      </c>
    </row>
    <row r="5490" spans="1:20" s="19" customFormat="1" hidden="1">
      <c r="A5490" s="19">
        <v>720160239</v>
      </c>
      <c r="B5490" s="19">
        <v>20184109</v>
      </c>
      <c r="C5490" s="19" t="s">
        <v>1476</v>
      </c>
      <c r="D5490" s="19" t="s">
        <v>1477</v>
      </c>
      <c r="E5490" s="20">
        <v>43191</v>
      </c>
      <c r="F5490" s="20">
        <v>43555</v>
      </c>
      <c r="G5490" s="19" t="s">
        <v>12416</v>
      </c>
      <c r="H5490" s="19" t="s">
        <v>43</v>
      </c>
      <c r="I5490" s="19" t="s">
        <v>494</v>
      </c>
      <c r="O5490" s="19" t="s">
        <v>10771</v>
      </c>
      <c r="P5490" s="20"/>
      <c r="R5490" s="19">
        <v>0</v>
      </c>
      <c r="S5490" s="19" t="str">
        <f>IF(COUNTIF($B$2:B5490,B5490)&gt;1,"重複","")</f>
        <v/>
      </c>
      <c r="T5490" s="19" t="s">
        <v>12418</v>
      </c>
    </row>
    <row r="5491" spans="1:20" s="19" customFormat="1" hidden="1">
      <c r="A5491" s="19">
        <v>720160240</v>
      </c>
      <c r="B5491" s="19">
        <v>20166291</v>
      </c>
      <c r="C5491" s="19" t="s">
        <v>14496</v>
      </c>
      <c r="D5491" s="19" t="s">
        <v>14497</v>
      </c>
      <c r="E5491" s="20">
        <v>42835</v>
      </c>
      <c r="F5491" s="20">
        <v>43190</v>
      </c>
      <c r="G5491" s="19" t="s">
        <v>12416</v>
      </c>
      <c r="H5491" s="19" t="s">
        <v>74</v>
      </c>
      <c r="I5491" s="19" t="s">
        <v>508</v>
      </c>
      <c r="O5491" s="19" t="s">
        <v>10819</v>
      </c>
      <c r="P5491" s="20">
        <v>42832</v>
      </c>
      <c r="Q5491" s="19" t="s">
        <v>29</v>
      </c>
      <c r="R5491" s="19">
        <v>0</v>
      </c>
      <c r="S5491" s="19" t="str">
        <f>IF(COUNTIF($B$2:B5491,B5491)&gt;1,"重複","")</f>
        <v/>
      </c>
      <c r="T5491" s="19" t="s">
        <v>12418</v>
      </c>
    </row>
    <row r="5492" spans="1:20" s="19" customFormat="1" hidden="1">
      <c r="A5492" s="19">
        <v>720160241</v>
      </c>
      <c r="B5492" s="19">
        <v>20166307</v>
      </c>
      <c r="C5492" s="19" t="s">
        <v>1225</v>
      </c>
      <c r="D5492" s="19" t="s">
        <v>1226</v>
      </c>
      <c r="E5492" s="20">
        <v>42832</v>
      </c>
      <c r="F5492" s="20">
        <v>43190</v>
      </c>
      <c r="G5492" s="19" t="s">
        <v>75</v>
      </c>
      <c r="H5492" s="19" t="s">
        <v>108</v>
      </c>
      <c r="I5492" s="19" t="s">
        <v>1227</v>
      </c>
      <c r="O5492" s="19" t="s">
        <v>10806</v>
      </c>
      <c r="P5492" s="20">
        <v>42832</v>
      </c>
      <c r="Q5492" s="19" t="s">
        <v>29</v>
      </c>
      <c r="R5492" s="19">
        <v>2380</v>
      </c>
      <c r="S5492" s="19" t="str">
        <f>IF(COUNTIF($B$2:B5492,B5492)&gt;1,"重複","")</f>
        <v/>
      </c>
      <c r="T5492" s="19" t="s">
        <v>11124</v>
      </c>
    </row>
    <row r="5493" spans="1:20" s="19" customFormat="1" hidden="1">
      <c r="A5493" s="19">
        <v>720160242</v>
      </c>
      <c r="B5493" s="19">
        <v>20166316</v>
      </c>
      <c r="C5493" s="19" t="s">
        <v>2026</v>
      </c>
      <c r="D5493" s="19" t="s">
        <v>2027</v>
      </c>
      <c r="E5493" s="20">
        <v>42832</v>
      </c>
      <c r="F5493" s="20">
        <v>43190</v>
      </c>
      <c r="G5493" s="19" t="s">
        <v>75</v>
      </c>
      <c r="H5493" s="19" t="s">
        <v>108</v>
      </c>
      <c r="I5493" s="19" t="s">
        <v>1083</v>
      </c>
      <c r="O5493" s="19" t="s">
        <v>10806</v>
      </c>
      <c r="P5493" s="20">
        <v>42832</v>
      </c>
      <c r="Q5493" s="19" t="s">
        <v>29</v>
      </c>
      <c r="R5493" s="19">
        <v>2380</v>
      </c>
      <c r="S5493" s="19" t="str">
        <f>IF(COUNTIF($B$2:B5493,B5493)&gt;1,"重複","")</f>
        <v/>
      </c>
      <c r="T5493" s="19" t="s">
        <v>11124</v>
      </c>
    </row>
    <row r="5494" spans="1:20" s="19" customFormat="1" hidden="1">
      <c r="A5494" s="19">
        <v>720160243</v>
      </c>
      <c r="B5494" s="19">
        <v>20166325</v>
      </c>
      <c r="C5494" s="19" t="s">
        <v>2028</v>
      </c>
      <c r="D5494" s="19" t="s">
        <v>2029</v>
      </c>
      <c r="E5494" s="20">
        <v>42832</v>
      </c>
      <c r="F5494" s="20">
        <v>43190</v>
      </c>
      <c r="G5494" s="19" t="s">
        <v>75</v>
      </c>
      <c r="H5494" s="19" t="s">
        <v>108</v>
      </c>
      <c r="I5494" s="19" t="s">
        <v>1313</v>
      </c>
      <c r="O5494" s="19" t="s">
        <v>10806</v>
      </c>
      <c r="P5494" s="20">
        <v>42832</v>
      </c>
      <c r="Q5494" s="19" t="s">
        <v>29</v>
      </c>
      <c r="R5494" s="19">
        <v>2380</v>
      </c>
      <c r="S5494" s="19" t="str">
        <f>IF(COUNTIF($B$2:B5494,B5494)&gt;1,"重複","")</f>
        <v/>
      </c>
      <c r="T5494" s="19" t="s">
        <v>11124</v>
      </c>
    </row>
    <row r="5495" spans="1:20" s="22" customFormat="1" hidden="1">
      <c r="A5495" s="22">
        <v>720160244</v>
      </c>
      <c r="B5495" s="22">
        <v>20166413</v>
      </c>
      <c r="C5495" s="22" t="s">
        <v>1450</v>
      </c>
      <c r="D5495" s="22" t="s">
        <v>1451</v>
      </c>
      <c r="E5495" s="23">
        <v>44652</v>
      </c>
      <c r="F5495" s="23">
        <v>45016</v>
      </c>
      <c r="G5495" s="22" t="s">
        <v>75</v>
      </c>
      <c r="H5495" s="22" t="s">
        <v>43</v>
      </c>
      <c r="I5495" s="22" t="s">
        <v>1420</v>
      </c>
      <c r="O5495" s="22" t="s">
        <v>10771</v>
      </c>
      <c r="P5495" s="24">
        <v>42826</v>
      </c>
      <c r="Q5495" s="22" t="s">
        <v>29</v>
      </c>
      <c r="R5495" s="22">
        <v>6230</v>
      </c>
      <c r="S5495" s="22" t="str">
        <f>IF(COUNTIF($B$2:B5495,B5495)&gt;1,"重複","")</f>
        <v/>
      </c>
      <c r="T5495" s="22" t="s">
        <v>10765</v>
      </c>
    </row>
    <row r="5496" spans="1:20" s="19" customFormat="1" hidden="1">
      <c r="A5496" s="19">
        <v>720160245</v>
      </c>
      <c r="B5496" s="19">
        <v>20167092</v>
      </c>
      <c r="C5496" s="19" t="s">
        <v>703</v>
      </c>
      <c r="D5496" s="19" t="s">
        <v>704</v>
      </c>
      <c r="E5496" s="20">
        <v>42884</v>
      </c>
      <c r="F5496" s="20">
        <v>43190</v>
      </c>
      <c r="G5496" s="19" t="s">
        <v>75</v>
      </c>
      <c r="H5496" s="19" t="s">
        <v>43</v>
      </c>
      <c r="I5496" s="19" t="s">
        <v>11062</v>
      </c>
      <c r="O5496" s="19" t="s">
        <v>10771</v>
      </c>
      <c r="P5496" s="20">
        <v>42826</v>
      </c>
      <c r="Q5496" s="19" t="s">
        <v>29</v>
      </c>
      <c r="R5496" s="19">
        <v>0</v>
      </c>
      <c r="S5496" s="19" t="str">
        <f>IF(COUNTIF($B$2:B5496,B5496)&gt;1,"重複","")</f>
        <v/>
      </c>
      <c r="T5496" s="19" t="s">
        <v>11124</v>
      </c>
    </row>
    <row r="5497" spans="1:20" s="19" customFormat="1" hidden="1">
      <c r="A5497" s="19">
        <v>720160246</v>
      </c>
      <c r="B5497" s="19">
        <v>20167108</v>
      </c>
      <c r="C5497" s="19" t="s">
        <v>705</v>
      </c>
      <c r="D5497" s="19" t="s">
        <v>706</v>
      </c>
      <c r="E5497" s="20">
        <v>44713</v>
      </c>
      <c r="F5497" s="20">
        <v>45016</v>
      </c>
      <c r="G5497" s="19" t="s">
        <v>75</v>
      </c>
      <c r="H5497" s="19" t="s">
        <v>43</v>
      </c>
      <c r="I5497" s="19" t="s">
        <v>11967</v>
      </c>
      <c r="O5497" s="19" t="s">
        <v>10771</v>
      </c>
      <c r="P5497" s="21">
        <v>44713</v>
      </c>
      <c r="Q5497" s="19" t="s">
        <v>29</v>
      </c>
      <c r="R5497" s="19">
        <v>5230</v>
      </c>
      <c r="S5497" s="19" t="str">
        <f>IF(COUNTIF($B$2:B5497,B5497)&gt;1,"重複","")</f>
        <v/>
      </c>
      <c r="T5497" s="19" t="s">
        <v>11124</v>
      </c>
    </row>
    <row r="5498" spans="1:20" s="19" customFormat="1" hidden="1">
      <c r="A5498" s="19">
        <v>720160247</v>
      </c>
      <c r="B5498" s="19">
        <v>20167117</v>
      </c>
      <c r="C5498" s="19" t="s">
        <v>1452</v>
      </c>
      <c r="D5498" s="19" t="s">
        <v>1453</v>
      </c>
      <c r="E5498" s="20">
        <v>42826</v>
      </c>
      <c r="F5498" s="20">
        <v>43190</v>
      </c>
      <c r="G5498" s="19" t="s">
        <v>75</v>
      </c>
      <c r="H5498" s="19" t="s">
        <v>43</v>
      </c>
      <c r="I5498" s="19" t="s">
        <v>11062</v>
      </c>
      <c r="O5498" s="19" t="s">
        <v>10771</v>
      </c>
      <c r="P5498" s="20">
        <v>42826</v>
      </c>
      <c r="Q5498" s="19" t="s">
        <v>29</v>
      </c>
      <c r="R5498" s="19">
        <v>5230</v>
      </c>
      <c r="S5498" s="19" t="str">
        <f>IF(COUNTIF($B$2:B5498,B5498)&gt;1,"重複","")</f>
        <v/>
      </c>
      <c r="T5498" s="19" t="s">
        <v>11124</v>
      </c>
    </row>
    <row r="5499" spans="1:20" s="19" customFormat="1" hidden="1">
      <c r="A5499" s="19">
        <v>720160248</v>
      </c>
      <c r="B5499" s="19">
        <v>20167126</v>
      </c>
      <c r="C5499" s="19" t="s">
        <v>2062</v>
      </c>
      <c r="D5499" s="19" t="s">
        <v>2063</v>
      </c>
      <c r="E5499" s="20">
        <v>42826</v>
      </c>
      <c r="F5499" s="20">
        <v>43190</v>
      </c>
      <c r="G5499" s="19" t="s">
        <v>75</v>
      </c>
      <c r="H5499" s="19" t="s">
        <v>43</v>
      </c>
      <c r="I5499" s="19" t="s">
        <v>2064</v>
      </c>
      <c r="O5499" s="19" t="s">
        <v>10771</v>
      </c>
      <c r="P5499" s="20">
        <v>42826</v>
      </c>
      <c r="Q5499" s="19" t="s">
        <v>29</v>
      </c>
      <c r="R5499" s="19">
        <v>5230</v>
      </c>
      <c r="S5499" s="19" t="str">
        <f>IF(COUNTIF($B$2:B5499,B5499)&gt;1,"重複","")</f>
        <v/>
      </c>
      <c r="T5499" s="19" t="s">
        <v>11124</v>
      </c>
    </row>
    <row r="5500" spans="1:20" s="22" customFormat="1" hidden="1">
      <c r="A5500" s="22">
        <v>720160249</v>
      </c>
      <c r="B5500" s="22">
        <v>20167135</v>
      </c>
      <c r="C5500" s="22" t="s">
        <v>1454</v>
      </c>
      <c r="D5500" s="22" t="s">
        <v>1455</v>
      </c>
      <c r="E5500" s="23">
        <v>44652</v>
      </c>
      <c r="F5500" s="23">
        <v>45016</v>
      </c>
      <c r="G5500" s="22" t="s">
        <v>75</v>
      </c>
      <c r="H5500" s="22" t="s">
        <v>43</v>
      </c>
      <c r="I5500" s="22" t="s">
        <v>10794</v>
      </c>
      <c r="O5500" s="22" t="s">
        <v>10771</v>
      </c>
      <c r="P5500" s="24">
        <v>42826</v>
      </c>
      <c r="Q5500" s="22" t="s">
        <v>29</v>
      </c>
      <c r="R5500" s="22">
        <v>6230</v>
      </c>
      <c r="S5500" s="22" t="str">
        <f>IF(COUNTIF($B$2:B5500,B5500)&gt;1,"重複","")</f>
        <v/>
      </c>
      <c r="T5500" s="22" t="s">
        <v>10765</v>
      </c>
    </row>
    <row r="5501" spans="1:20" s="19" customFormat="1" hidden="1">
      <c r="A5501" s="19">
        <v>720160250</v>
      </c>
      <c r="B5501" s="19">
        <v>20167144</v>
      </c>
      <c r="C5501" s="19" t="s">
        <v>2065</v>
      </c>
      <c r="D5501" s="19" t="s">
        <v>2066</v>
      </c>
      <c r="E5501" s="20">
        <v>42826</v>
      </c>
      <c r="F5501" s="20">
        <v>43190</v>
      </c>
      <c r="G5501" s="19" t="s">
        <v>75</v>
      </c>
      <c r="H5501" s="19" t="s">
        <v>43</v>
      </c>
      <c r="I5501" s="19" t="s">
        <v>479</v>
      </c>
      <c r="O5501" s="19" t="s">
        <v>10771</v>
      </c>
      <c r="P5501" s="20">
        <v>43831</v>
      </c>
      <c r="Q5501" s="19" t="s">
        <v>29</v>
      </c>
      <c r="R5501" s="19">
        <v>6230</v>
      </c>
      <c r="S5501" s="19" t="str">
        <f>IF(COUNTIF($B$2:B5501,B5501)&gt;1,"重複","")</f>
        <v/>
      </c>
      <c r="T5501" s="19" t="s">
        <v>11124</v>
      </c>
    </row>
    <row r="5502" spans="1:20" s="19" customFormat="1" hidden="1">
      <c r="A5502" s="19">
        <v>720160252</v>
      </c>
      <c r="B5502" s="19">
        <v>20167162</v>
      </c>
      <c r="C5502" s="19" t="s">
        <v>14498</v>
      </c>
      <c r="D5502" s="19" t="s">
        <v>14499</v>
      </c>
      <c r="E5502" s="20">
        <v>42826</v>
      </c>
      <c r="F5502" s="20">
        <v>43190</v>
      </c>
      <c r="G5502" s="19" t="s">
        <v>12416</v>
      </c>
      <c r="H5502" s="19" t="s">
        <v>43</v>
      </c>
      <c r="I5502" s="19" t="s">
        <v>14500</v>
      </c>
      <c r="O5502" s="19" t="s">
        <v>10771</v>
      </c>
      <c r="P5502" s="20"/>
      <c r="R5502" s="19">
        <v>0</v>
      </c>
      <c r="S5502" s="19" t="str">
        <f>IF(COUNTIF($B$2:B5502,B5502)&gt;1,"重複","")</f>
        <v/>
      </c>
      <c r="T5502" s="19" t="s">
        <v>12418</v>
      </c>
    </row>
    <row r="5503" spans="1:20" s="19" customFormat="1" hidden="1">
      <c r="A5503" s="19">
        <v>720160253</v>
      </c>
      <c r="B5503" s="19">
        <v>20167171</v>
      </c>
      <c r="C5503" s="19" t="s">
        <v>14501</v>
      </c>
      <c r="D5503" s="19" t="s">
        <v>14502</v>
      </c>
      <c r="E5503" s="20">
        <v>42842</v>
      </c>
      <c r="F5503" s="20">
        <v>43190</v>
      </c>
      <c r="G5503" s="19" t="s">
        <v>12416</v>
      </c>
      <c r="H5503" s="19" t="s">
        <v>43</v>
      </c>
      <c r="I5503" s="19" t="s">
        <v>14503</v>
      </c>
      <c r="O5503" s="19" t="s">
        <v>10771</v>
      </c>
      <c r="P5503" s="20"/>
      <c r="R5503" s="19">
        <v>0</v>
      </c>
      <c r="S5503" s="19" t="str">
        <f>IF(COUNTIF($B$2:B5503,B5503)&gt;1,"重複","")</f>
        <v/>
      </c>
      <c r="T5503" s="19" t="s">
        <v>12418</v>
      </c>
    </row>
    <row r="5504" spans="1:20" s="19" customFormat="1" hidden="1">
      <c r="A5504" s="19">
        <v>720160254</v>
      </c>
      <c r="B5504" s="19">
        <v>20167190</v>
      </c>
      <c r="C5504" s="19" t="s">
        <v>14504</v>
      </c>
      <c r="D5504" s="19" t="s">
        <v>14505</v>
      </c>
      <c r="E5504" s="20">
        <v>42826</v>
      </c>
      <c r="F5504" s="20">
        <v>43190</v>
      </c>
      <c r="G5504" s="19" t="s">
        <v>12416</v>
      </c>
      <c r="H5504" s="19" t="s">
        <v>43</v>
      </c>
      <c r="I5504" s="19" t="s">
        <v>42</v>
      </c>
      <c r="O5504" s="19" t="s">
        <v>10771</v>
      </c>
      <c r="P5504" s="20"/>
      <c r="R5504" s="19">
        <v>0</v>
      </c>
      <c r="S5504" s="19" t="str">
        <f>IF(COUNTIF($B$2:B5504,B5504)&gt;1,"重複","")</f>
        <v/>
      </c>
      <c r="T5504" s="19" t="s">
        <v>12418</v>
      </c>
    </row>
    <row r="5505" spans="1:20" s="19" customFormat="1" hidden="1">
      <c r="A5505" s="19">
        <v>720160255</v>
      </c>
      <c r="B5505" s="19">
        <v>20167205</v>
      </c>
      <c r="C5505" s="19" t="s">
        <v>14506</v>
      </c>
      <c r="D5505" s="19" t="s">
        <v>14507</v>
      </c>
      <c r="E5505" s="20">
        <v>42826</v>
      </c>
      <c r="F5505" s="20">
        <v>43190</v>
      </c>
      <c r="G5505" s="19" t="s">
        <v>12416</v>
      </c>
      <c r="H5505" s="19" t="s">
        <v>43</v>
      </c>
      <c r="I5505" s="19" t="s">
        <v>14508</v>
      </c>
      <c r="O5505" s="19" t="s">
        <v>10771</v>
      </c>
      <c r="P5505" s="20"/>
      <c r="R5505" s="19">
        <v>0</v>
      </c>
      <c r="S5505" s="19" t="str">
        <f>IF(COUNTIF($B$2:B5505,B5505)&gt;1,"重複","")</f>
        <v/>
      </c>
      <c r="T5505" s="19" t="s">
        <v>12418</v>
      </c>
    </row>
    <row r="5506" spans="1:20" s="19" customFormat="1" hidden="1">
      <c r="A5506" s="19">
        <v>720160256</v>
      </c>
      <c r="B5506" s="19">
        <v>20167376</v>
      </c>
      <c r="C5506" s="19" t="s">
        <v>1897</v>
      </c>
      <c r="D5506" s="19" t="s">
        <v>1898</v>
      </c>
      <c r="E5506" s="20">
        <v>42845</v>
      </c>
      <c r="F5506" s="20">
        <v>43190</v>
      </c>
      <c r="G5506" s="19" t="s">
        <v>75</v>
      </c>
      <c r="H5506" s="19" t="s">
        <v>43</v>
      </c>
      <c r="I5506" s="19" t="s">
        <v>717</v>
      </c>
      <c r="O5506" s="19" t="s">
        <v>10771</v>
      </c>
      <c r="P5506" s="20">
        <v>42845</v>
      </c>
      <c r="Q5506" s="19" t="s">
        <v>29</v>
      </c>
      <c r="R5506" s="19">
        <v>5730</v>
      </c>
      <c r="S5506" s="19" t="str">
        <f>IF(COUNTIF($B$2:B5506,B5506)&gt;1,"重複","")</f>
        <v/>
      </c>
      <c r="T5506" s="19" t="s">
        <v>11124</v>
      </c>
    </row>
    <row r="5507" spans="1:20" s="22" customFormat="1" hidden="1">
      <c r="A5507" s="22">
        <v>720160257</v>
      </c>
      <c r="B5507" s="22">
        <v>20167385</v>
      </c>
      <c r="C5507" s="22" t="s">
        <v>707</v>
      </c>
      <c r="D5507" s="22" t="s">
        <v>708</v>
      </c>
      <c r="E5507" s="23">
        <v>44705</v>
      </c>
      <c r="F5507" s="23">
        <v>45016</v>
      </c>
      <c r="G5507" s="22" t="s">
        <v>75</v>
      </c>
      <c r="H5507" s="22" t="s">
        <v>43</v>
      </c>
      <c r="I5507" s="22" t="s">
        <v>709</v>
      </c>
      <c r="O5507" s="22" t="s">
        <v>10771</v>
      </c>
      <c r="P5507" s="24">
        <v>42845</v>
      </c>
      <c r="Q5507" s="22" t="s">
        <v>29</v>
      </c>
      <c r="R5507" s="22">
        <v>5730</v>
      </c>
      <c r="S5507" s="22" t="str">
        <f>IF(COUNTIF($B$2:B5507,B5507)&gt;1,"重複","")</f>
        <v/>
      </c>
      <c r="T5507" s="22" t="s">
        <v>10765</v>
      </c>
    </row>
    <row r="5508" spans="1:20" s="19" customFormat="1" hidden="1">
      <c r="A5508" s="19">
        <v>720160258</v>
      </c>
      <c r="B5508" s="19">
        <v>20167604</v>
      </c>
      <c r="C5508" s="19" t="s">
        <v>1884</v>
      </c>
      <c r="D5508" s="19" t="s">
        <v>1885</v>
      </c>
      <c r="E5508" s="20">
        <v>42876</v>
      </c>
      <c r="F5508" s="20">
        <v>43190</v>
      </c>
      <c r="G5508" s="19" t="s">
        <v>75</v>
      </c>
      <c r="H5508" s="19" t="s">
        <v>33</v>
      </c>
      <c r="I5508" s="19" t="s">
        <v>1886</v>
      </c>
      <c r="O5508" s="19" t="s">
        <v>10770</v>
      </c>
      <c r="P5508" s="20">
        <v>42876</v>
      </c>
      <c r="Q5508" s="19" t="s">
        <v>29</v>
      </c>
      <c r="R5508" s="19">
        <v>6600</v>
      </c>
      <c r="S5508" s="19" t="str">
        <f>IF(COUNTIF($B$2:B5508,B5508)&gt;1,"重複","")</f>
        <v/>
      </c>
      <c r="T5508" s="19" t="s">
        <v>11124</v>
      </c>
    </row>
    <row r="5509" spans="1:20" s="19" customFormat="1" hidden="1">
      <c r="A5509" s="19">
        <v>720160259</v>
      </c>
      <c r="B5509" s="19">
        <v>20167613</v>
      </c>
      <c r="C5509" s="19" t="s">
        <v>14509</v>
      </c>
      <c r="D5509" s="19" t="s">
        <v>14510</v>
      </c>
      <c r="E5509" s="20">
        <v>42852</v>
      </c>
      <c r="F5509" s="20">
        <v>43190</v>
      </c>
      <c r="G5509" s="19" t="s">
        <v>12416</v>
      </c>
      <c r="H5509" s="19" t="s">
        <v>43</v>
      </c>
      <c r="I5509" s="19" t="s">
        <v>14511</v>
      </c>
      <c r="O5509" s="19" t="s">
        <v>10771</v>
      </c>
      <c r="P5509" s="20"/>
      <c r="R5509" s="19">
        <v>0</v>
      </c>
      <c r="S5509" s="19" t="str">
        <f>IF(COUNTIF($B$2:B5509,B5509)&gt;1,"重複","")</f>
        <v/>
      </c>
      <c r="T5509" s="19" t="s">
        <v>12418</v>
      </c>
    </row>
    <row r="5510" spans="1:20" s="19" customFormat="1" hidden="1">
      <c r="A5510" s="19">
        <v>720160260</v>
      </c>
      <c r="B5510" s="19">
        <v>20167622</v>
      </c>
      <c r="C5510" s="19" t="s">
        <v>14512</v>
      </c>
      <c r="D5510" s="19" t="s">
        <v>14513</v>
      </c>
      <c r="E5510" s="20">
        <v>42856</v>
      </c>
      <c r="F5510" s="20">
        <v>43190</v>
      </c>
      <c r="G5510" s="19" t="s">
        <v>12416</v>
      </c>
      <c r="H5510" s="19" t="s">
        <v>43</v>
      </c>
      <c r="I5510" s="19" t="s">
        <v>1567</v>
      </c>
      <c r="O5510" s="19" t="s">
        <v>10771</v>
      </c>
      <c r="P5510" s="20"/>
      <c r="Q5510" s="19" t="s">
        <v>29</v>
      </c>
      <c r="R5510" s="19">
        <v>0</v>
      </c>
      <c r="S5510" s="19" t="str">
        <f>IF(COUNTIF($B$2:B5510,B5510)&gt;1,"重複","")</f>
        <v/>
      </c>
      <c r="T5510" s="19" t="s">
        <v>12418</v>
      </c>
    </row>
    <row r="5511" spans="1:20" s="19" customFormat="1" hidden="1">
      <c r="A5511" s="19">
        <v>720160261</v>
      </c>
      <c r="B5511" s="19">
        <v>20167631</v>
      </c>
      <c r="C5511" s="19" t="s">
        <v>14514</v>
      </c>
      <c r="D5511" s="19" t="s">
        <v>14515</v>
      </c>
      <c r="E5511" s="20">
        <v>42856</v>
      </c>
      <c r="F5511" s="20">
        <v>43190</v>
      </c>
      <c r="G5511" s="19" t="s">
        <v>12416</v>
      </c>
      <c r="H5511" s="19" t="s">
        <v>43</v>
      </c>
      <c r="I5511" s="19" t="s">
        <v>378</v>
      </c>
      <c r="O5511" s="19" t="s">
        <v>10771</v>
      </c>
      <c r="P5511" s="20"/>
      <c r="R5511" s="19">
        <v>0</v>
      </c>
      <c r="S5511" s="19" t="str">
        <f>IF(COUNTIF($B$2:B5511,B5511)&gt;1,"重複","")</f>
        <v/>
      </c>
      <c r="T5511" s="19" t="s">
        <v>12418</v>
      </c>
    </row>
    <row r="5512" spans="1:20" s="19" customFormat="1" hidden="1">
      <c r="A5512" s="19">
        <v>720160262</v>
      </c>
      <c r="B5512" s="19">
        <v>20167641</v>
      </c>
      <c r="C5512" s="19" t="s">
        <v>1894</v>
      </c>
      <c r="D5512" s="19" t="s">
        <v>1895</v>
      </c>
      <c r="E5512" s="20">
        <v>42856</v>
      </c>
      <c r="F5512" s="20">
        <v>43190</v>
      </c>
      <c r="G5512" s="19" t="s">
        <v>75</v>
      </c>
      <c r="H5512" s="19" t="s">
        <v>43</v>
      </c>
      <c r="I5512" s="19" t="s">
        <v>1896</v>
      </c>
      <c r="O5512" s="19" t="s">
        <v>10771</v>
      </c>
      <c r="P5512" s="20">
        <v>41787</v>
      </c>
      <c r="Q5512" s="19" t="s">
        <v>29</v>
      </c>
      <c r="R5512" s="19">
        <v>4740</v>
      </c>
      <c r="S5512" s="19" t="str">
        <f>IF(COUNTIF($B$2:B5512,B5512)&gt;1,"重複","")</f>
        <v/>
      </c>
      <c r="T5512" s="19" t="s">
        <v>11124</v>
      </c>
    </row>
    <row r="5513" spans="1:20" s="19" customFormat="1" hidden="1">
      <c r="A5513" s="19">
        <v>720160263</v>
      </c>
      <c r="B5513" s="19">
        <v>20167748</v>
      </c>
      <c r="C5513" s="19" t="s">
        <v>1456</v>
      </c>
      <c r="D5513" s="19" t="s">
        <v>1457</v>
      </c>
      <c r="E5513" s="20">
        <v>42845</v>
      </c>
      <c r="F5513" s="20">
        <v>43190</v>
      </c>
      <c r="G5513" s="19" t="s">
        <v>12416</v>
      </c>
      <c r="H5513" s="19" t="s">
        <v>43</v>
      </c>
      <c r="I5513" s="19" t="s">
        <v>717</v>
      </c>
      <c r="O5513" s="19" t="s">
        <v>10771</v>
      </c>
      <c r="P5513" s="20"/>
      <c r="R5513" s="19">
        <v>0</v>
      </c>
      <c r="S5513" s="19" t="str">
        <f>IF(COUNTIF($B$2:B5513,B5513)&gt;1,"重複","")</f>
        <v/>
      </c>
      <c r="T5513" s="19" t="s">
        <v>12418</v>
      </c>
    </row>
    <row r="5514" spans="1:20" s="19" customFormat="1" hidden="1">
      <c r="A5514" s="19">
        <v>720160264</v>
      </c>
      <c r="B5514" s="19">
        <v>20168024</v>
      </c>
      <c r="C5514" s="19" t="s">
        <v>14516</v>
      </c>
      <c r="D5514" s="19" t="s">
        <v>14517</v>
      </c>
      <c r="E5514" s="20">
        <v>42870</v>
      </c>
      <c r="F5514" s="20">
        <v>43190</v>
      </c>
      <c r="G5514" s="19" t="s">
        <v>12416</v>
      </c>
      <c r="H5514" s="19" t="s">
        <v>28</v>
      </c>
      <c r="I5514" s="19" t="s">
        <v>1887</v>
      </c>
      <c r="O5514" s="19" t="s">
        <v>10787</v>
      </c>
      <c r="P5514" s="20">
        <v>42870</v>
      </c>
      <c r="Q5514" s="19" t="s">
        <v>29</v>
      </c>
      <c r="R5514" s="19">
        <v>0</v>
      </c>
      <c r="S5514" s="19" t="str">
        <f>IF(COUNTIF($B$2:B5514,B5514)&gt;1,"重複","")</f>
        <v/>
      </c>
      <c r="T5514" s="19" t="s">
        <v>12418</v>
      </c>
    </row>
    <row r="5515" spans="1:20" s="19" customFormat="1" hidden="1">
      <c r="A5515" s="19">
        <v>720160265</v>
      </c>
      <c r="B5515" s="19">
        <v>20167153</v>
      </c>
      <c r="C5515" s="19" t="s">
        <v>1228</v>
      </c>
      <c r="D5515" s="19" t="s">
        <v>1229</v>
      </c>
      <c r="E5515" s="20">
        <v>42887</v>
      </c>
      <c r="F5515" s="20">
        <v>43190</v>
      </c>
      <c r="G5515" s="19" t="s">
        <v>75</v>
      </c>
      <c r="H5515" s="19" t="s">
        <v>10781</v>
      </c>
      <c r="I5515" s="19" t="s">
        <v>11071</v>
      </c>
      <c r="O5515" s="19" t="s">
        <v>10782</v>
      </c>
      <c r="P5515" s="20">
        <v>42887</v>
      </c>
      <c r="Q5515" s="19" t="s">
        <v>29</v>
      </c>
      <c r="R5515" s="19">
        <v>4740</v>
      </c>
      <c r="S5515" s="19" t="str">
        <f>IF(COUNTIF($B$2:B5515,B5515)&gt;1,"重複","")</f>
        <v/>
      </c>
      <c r="T5515" s="19" t="s">
        <v>11124</v>
      </c>
    </row>
    <row r="5516" spans="1:20" s="19" customFormat="1" hidden="1">
      <c r="A5516" s="19">
        <v>720160266</v>
      </c>
      <c r="B5516" s="19">
        <v>20168353</v>
      </c>
      <c r="C5516" s="19" t="s">
        <v>1874</v>
      </c>
      <c r="D5516" s="19" t="s">
        <v>1875</v>
      </c>
      <c r="E5516" s="20">
        <v>42887</v>
      </c>
      <c r="F5516" s="20">
        <v>43190</v>
      </c>
      <c r="G5516" s="19" t="s">
        <v>75</v>
      </c>
      <c r="H5516" s="19" t="s">
        <v>1545</v>
      </c>
      <c r="I5516" s="19" t="s">
        <v>1831</v>
      </c>
      <c r="O5516" s="19" t="s">
        <v>10772</v>
      </c>
      <c r="P5516" s="20">
        <v>42887</v>
      </c>
      <c r="Q5516" s="19" t="s">
        <v>29</v>
      </c>
      <c r="R5516" s="19">
        <v>4740</v>
      </c>
      <c r="S5516" s="19" t="str">
        <f>IF(COUNTIF($B$2:B5516,B5516)&gt;1,"重複","")</f>
        <v/>
      </c>
      <c r="T5516" s="19" t="s">
        <v>11124</v>
      </c>
    </row>
    <row r="5517" spans="1:20" s="19" customFormat="1" hidden="1">
      <c r="A5517" s="19">
        <v>720160267</v>
      </c>
      <c r="B5517" s="19">
        <v>20168362</v>
      </c>
      <c r="C5517" s="19" t="s">
        <v>1876</v>
      </c>
      <c r="D5517" s="19" t="s">
        <v>1877</v>
      </c>
      <c r="E5517" s="20">
        <v>42887</v>
      </c>
      <c r="F5517" s="20">
        <v>43190</v>
      </c>
      <c r="G5517" s="19" t="s">
        <v>75</v>
      </c>
      <c r="H5517" s="19" t="s">
        <v>74</v>
      </c>
      <c r="I5517" s="19" t="s">
        <v>1831</v>
      </c>
      <c r="O5517" s="19" t="s">
        <v>10819</v>
      </c>
      <c r="P5517" s="20">
        <v>44470</v>
      </c>
      <c r="Q5517" s="19" t="s">
        <v>29</v>
      </c>
      <c r="R5517" s="19">
        <v>5730</v>
      </c>
      <c r="S5517" s="19" t="str">
        <f>IF(COUNTIF($B$2:B5517,B5517)&gt;1,"重複","")</f>
        <v/>
      </c>
      <c r="T5517" s="19" t="s">
        <v>11124</v>
      </c>
    </row>
    <row r="5518" spans="1:20" s="19" customFormat="1" hidden="1">
      <c r="A5518" s="19">
        <v>720160269</v>
      </c>
      <c r="B5518" s="19">
        <v>20168488</v>
      </c>
      <c r="C5518" s="19" t="s">
        <v>619</v>
      </c>
      <c r="D5518" s="19" t="s">
        <v>620</v>
      </c>
      <c r="E5518" s="20">
        <v>42877</v>
      </c>
      <c r="F5518" s="20">
        <v>43190</v>
      </c>
      <c r="G5518" s="19" t="s">
        <v>75</v>
      </c>
      <c r="H5518" s="19" t="s">
        <v>609</v>
      </c>
      <c r="I5518" s="19" t="s">
        <v>577</v>
      </c>
      <c r="O5518" s="19" t="s">
        <v>10777</v>
      </c>
      <c r="P5518" s="20">
        <v>42877</v>
      </c>
      <c r="Q5518" s="19" t="s">
        <v>29</v>
      </c>
      <c r="R5518" s="19">
        <v>4190</v>
      </c>
      <c r="S5518" s="19" t="str">
        <f>IF(COUNTIF($B$2:B5518,B5518)&gt;1,"重複","")</f>
        <v/>
      </c>
      <c r="T5518" s="19" t="s">
        <v>11124</v>
      </c>
    </row>
    <row r="5519" spans="1:20" s="19" customFormat="1" hidden="1">
      <c r="A5519" s="19">
        <v>720160270</v>
      </c>
      <c r="B5519" s="19">
        <v>20168497</v>
      </c>
      <c r="C5519" s="19" t="s">
        <v>14518</v>
      </c>
      <c r="D5519" s="19" t="s">
        <v>14519</v>
      </c>
      <c r="E5519" s="20">
        <v>42887</v>
      </c>
      <c r="F5519" s="20">
        <v>43190</v>
      </c>
      <c r="G5519" s="19" t="s">
        <v>12416</v>
      </c>
      <c r="H5519" s="19" t="s">
        <v>43</v>
      </c>
      <c r="I5519" s="19" t="s">
        <v>14520</v>
      </c>
      <c r="O5519" s="19" t="s">
        <v>10771</v>
      </c>
      <c r="P5519" s="20"/>
      <c r="R5519" s="19">
        <v>0</v>
      </c>
      <c r="S5519" s="19" t="str">
        <f>IF(COUNTIF($B$2:B5519,B5519)&gt;1,"重複","")</f>
        <v/>
      </c>
      <c r="T5519" s="19" t="s">
        <v>12418</v>
      </c>
    </row>
    <row r="5520" spans="1:20" s="19" customFormat="1" hidden="1">
      <c r="A5520" s="19">
        <v>720160271</v>
      </c>
      <c r="B5520" s="19">
        <v>20168511</v>
      </c>
      <c r="C5520" s="19" t="s">
        <v>14521</v>
      </c>
      <c r="D5520" s="19" t="s">
        <v>14522</v>
      </c>
      <c r="E5520" s="20">
        <v>42887</v>
      </c>
      <c r="F5520" s="20">
        <v>43190</v>
      </c>
      <c r="G5520" s="19" t="s">
        <v>12416</v>
      </c>
      <c r="H5520" s="19" t="s">
        <v>43</v>
      </c>
      <c r="I5520" s="19" t="s">
        <v>479</v>
      </c>
      <c r="O5520" s="19" t="s">
        <v>10771</v>
      </c>
      <c r="P5520" s="20"/>
      <c r="R5520" s="19">
        <v>0</v>
      </c>
      <c r="S5520" s="19" t="str">
        <f>IF(COUNTIF($B$2:B5520,B5520)&gt;1,"重複","")</f>
        <v/>
      </c>
      <c r="T5520" s="19" t="s">
        <v>12418</v>
      </c>
    </row>
    <row r="5521" spans="1:20" s="19" customFormat="1" hidden="1">
      <c r="A5521" s="19">
        <v>720160272</v>
      </c>
      <c r="B5521" s="19">
        <v>20168761</v>
      </c>
      <c r="C5521" s="19" t="s">
        <v>14523</v>
      </c>
      <c r="D5521" s="19" t="s">
        <v>14524</v>
      </c>
      <c r="E5521" s="20">
        <v>42917</v>
      </c>
      <c r="F5521" s="20">
        <v>43190</v>
      </c>
      <c r="G5521" s="19" t="s">
        <v>12416</v>
      </c>
      <c r="H5521" s="19" t="s">
        <v>76</v>
      </c>
      <c r="I5521" s="19" t="s">
        <v>14525</v>
      </c>
      <c r="O5521" s="19" t="s">
        <v>10776</v>
      </c>
      <c r="P5521" s="20"/>
      <c r="R5521" s="19">
        <v>5600</v>
      </c>
      <c r="S5521" s="19" t="str">
        <f>IF(COUNTIF($B$2:B5521,B5521)&gt;1,"重複","")</f>
        <v/>
      </c>
      <c r="T5521" s="19" t="s">
        <v>12418</v>
      </c>
    </row>
    <row r="5522" spans="1:20" s="19" customFormat="1" hidden="1">
      <c r="A5522" s="19">
        <v>720160273</v>
      </c>
      <c r="B5522" s="19">
        <v>20168771</v>
      </c>
      <c r="C5522" s="19" t="s">
        <v>446</v>
      </c>
      <c r="D5522" s="19" t="s">
        <v>447</v>
      </c>
      <c r="E5522" s="20">
        <v>42917</v>
      </c>
      <c r="F5522" s="20">
        <v>43190</v>
      </c>
      <c r="G5522" s="19" t="s">
        <v>75</v>
      </c>
      <c r="H5522" s="19" t="s">
        <v>76</v>
      </c>
      <c r="I5522" s="19" t="s">
        <v>203</v>
      </c>
      <c r="O5522" s="19" t="s">
        <v>10776</v>
      </c>
      <c r="P5522" s="20">
        <v>42917</v>
      </c>
      <c r="Q5522" s="19" t="s">
        <v>29</v>
      </c>
      <c r="R5522" s="19">
        <v>5730</v>
      </c>
      <c r="S5522" s="19" t="str">
        <f>IF(COUNTIF($B$2:B5522,B5522)&gt;1,"重複","")</f>
        <v/>
      </c>
      <c r="T5522" s="19" t="s">
        <v>11124</v>
      </c>
    </row>
    <row r="5523" spans="1:20" s="19" customFormat="1" hidden="1">
      <c r="A5523" s="19">
        <v>720160274</v>
      </c>
      <c r="B5523" s="19">
        <v>20168780</v>
      </c>
      <c r="C5523" s="19" t="s">
        <v>14526</v>
      </c>
      <c r="D5523" s="19" t="s">
        <v>14527</v>
      </c>
      <c r="E5523" s="20">
        <v>42917</v>
      </c>
      <c r="F5523" s="20">
        <v>43190</v>
      </c>
      <c r="G5523" s="19" t="s">
        <v>12416</v>
      </c>
      <c r="H5523" s="19" t="s">
        <v>76</v>
      </c>
      <c r="I5523" s="19" t="s">
        <v>203</v>
      </c>
      <c r="O5523" s="19" t="s">
        <v>10776</v>
      </c>
      <c r="P5523" s="20">
        <v>42917</v>
      </c>
      <c r="Q5523" s="19" t="s">
        <v>29</v>
      </c>
      <c r="R5523" s="19">
        <v>0</v>
      </c>
      <c r="S5523" s="19" t="str">
        <f>IF(COUNTIF($B$2:B5523,B5523)&gt;1,"重複","")</f>
        <v/>
      </c>
      <c r="T5523" s="19" t="s">
        <v>12418</v>
      </c>
    </row>
    <row r="5524" spans="1:20" s="19" customFormat="1" hidden="1">
      <c r="A5524" s="19">
        <v>720160275</v>
      </c>
      <c r="B5524" s="19">
        <v>20168799</v>
      </c>
      <c r="C5524" s="19" t="s">
        <v>448</v>
      </c>
      <c r="D5524" s="19" t="s">
        <v>449</v>
      </c>
      <c r="E5524" s="20">
        <v>42917</v>
      </c>
      <c r="F5524" s="20">
        <v>43190</v>
      </c>
      <c r="G5524" s="19" t="s">
        <v>75</v>
      </c>
      <c r="H5524" s="19" t="s">
        <v>76</v>
      </c>
      <c r="I5524" s="19" t="s">
        <v>203</v>
      </c>
      <c r="O5524" s="19" t="s">
        <v>10776</v>
      </c>
      <c r="P5524" s="20">
        <v>42917</v>
      </c>
      <c r="Q5524" s="19" t="s">
        <v>29</v>
      </c>
      <c r="R5524" s="19">
        <v>5730</v>
      </c>
      <c r="S5524" s="19" t="str">
        <f>IF(COUNTIF($B$2:B5524,B5524)&gt;1,"重複","")</f>
        <v/>
      </c>
      <c r="T5524" s="19" t="s">
        <v>11124</v>
      </c>
    </row>
    <row r="5525" spans="1:20" s="19" customFormat="1" hidden="1">
      <c r="A5525" s="19">
        <v>720160276</v>
      </c>
      <c r="B5525" s="19">
        <v>20168804</v>
      </c>
      <c r="C5525" s="19" t="s">
        <v>1844</v>
      </c>
      <c r="D5525" s="19" t="s">
        <v>1845</v>
      </c>
      <c r="E5525" s="20">
        <v>42917</v>
      </c>
      <c r="F5525" s="20">
        <v>43190</v>
      </c>
      <c r="G5525" s="19" t="s">
        <v>75</v>
      </c>
      <c r="H5525" s="19" t="s">
        <v>94</v>
      </c>
      <c r="I5525" s="19" t="s">
        <v>1846</v>
      </c>
      <c r="O5525" s="19" t="s">
        <v>10768</v>
      </c>
      <c r="P5525" s="20">
        <v>42917</v>
      </c>
      <c r="Q5525" s="19" t="s">
        <v>29</v>
      </c>
      <c r="R5525" s="19">
        <v>5730</v>
      </c>
      <c r="S5525" s="19" t="str">
        <f>IF(COUNTIF($B$2:B5525,B5525)&gt;1,"重複","")</f>
        <v/>
      </c>
      <c r="T5525" s="19" t="s">
        <v>11124</v>
      </c>
    </row>
    <row r="5526" spans="1:20" s="19" customFormat="1" hidden="1">
      <c r="A5526" s="19">
        <v>720160277</v>
      </c>
      <c r="B5526" s="19">
        <v>20169172</v>
      </c>
      <c r="C5526" s="19" t="s">
        <v>1847</v>
      </c>
      <c r="D5526" s="19" t="s">
        <v>1848</v>
      </c>
      <c r="E5526" s="20">
        <v>42917</v>
      </c>
      <c r="F5526" s="20">
        <v>43190</v>
      </c>
      <c r="G5526" s="19" t="s">
        <v>75</v>
      </c>
      <c r="H5526" s="19" t="s">
        <v>33</v>
      </c>
      <c r="I5526" s="19" t="s">
        <v>1849</v>
      </c>
      <c r="O5526" s="19" t="s">
        <v>10770</v>
      </c>
      <c r="P5526" s="20">
        <v>42917</v>
      </c>
      <c r="Q5526" s="19" t="s">
        <v>29</v>
      </c>
      <c r="R5526" s="19">
        <v>6600</v>
      </c>
      <c r="S5526" s="19" t="str">
        <f>IF(COUNTIF($B$2:B5526,B5526)&gt;1,"重複","")</f>
        <v/>
      </c>
      <c r="T5526" s="19" t="s">
        <v>11124</v>
      </c>
    </row>
    <row r="5527" spans="1:20" s="19" customFormat="1" hidden="1">
      <c r="A5527" s="19">
        <v>720160280</v>
      </c>
      <c r="B5527" s="19">
        <v>20169298</v>
      </c>
      <c r="C5527" s="19" t="s">
        <v>1854</v>
      </c>
      <c r="D5527" s="19" t="s">
        <v>1855</v>
      </c>
      <c r="E5527" s="20">
        <v>42905</v>
      </c>
      <c r="F5527" s="20">
        <v>43190</v>
      </c>
      <c r="G5527" s="19" t="s">
        <v>75</v>
      </c>
      <c r="H5527" s="19" t="s">
        <v>104</v>
      </c>
      <c r="I5527" s="19" t="s">
        <v>107</v>
      </c>
      <c r="J5527" s="19" t="s">
        <v>107</v>
      </c>
      <c r="O5527" s="19" t="s">
        <v>10805</v>
      </c>
      <c r="P5527" s="20">
        <v>42905</v>
      </c>
      <c r="Q5527" s="19" t="s">
        <v>29</v>
      </c>
      <c r="R5527" s="19">
        <v>2380</v>
      </c>
      <c r="S5527" s="19" t="str">
        <f>IF(COUNTIF($B$2:B5527,B5527)&gt;1,"重複","")</f>
        <v/>
      </c>
      <c r="T5527" s="19" t="s">
        <v>11124</v>
      </c>
    </row>
    <row r="5528" spans="1:20" s="19" customFormat="1" hidden="1">
      <c r="A5528" s="19">
        <v>720160281</v>
      </c>
      <c r="B5528" s="19">
        <v>20169303</v>
      </c>
      <c r="C5528" s="19" t="s">
        <v>1856</v>
      </c>
      <c r="D5528" s="19" t="s">
        <v>1857</v>
      </c>
      <c r="E5528" s="20">
        <v>42905</v>
      </c>
      <c r="F5528" s="20">
        <v>43190</v>
      </c>
      <c r="G5528" s="19" t="s">
        <v>75</v>
      </c>
      <c r="H5528" s="19" t="s">
        <v>104</v>
      </c>
      <c r="I5528" s="19" t="s">
        <v>1858</v>
      </c>
      <c r="J5528" s="19" t="s">
        <v>1858</v>
      </c>
      <c r="O5528" s="19" t="s">
        <v>10805</v>
      </c>
      <c r="P5528" s="20">
        <v>42905</v>
      </c>
      <c r="Q5528" s="19" t="s">
        <v>29</v>
      </c>
      <c r="R5528" s="19">
        <v>2380</v>
      </c>
      <c r="S5528" s="19" t="str">
        <f>IF(COUNTIF($B$2:B5528,B5528)&gt;1,"重複","")</f>
        <v/>
      </c>
      <c r="T5528" s="19" t="s">
        <v>11124</v>
      </c>
    </row>
    <row r="5529" spans="1:20" s="19" customFormat="1" hidden="1">
      <c r="A5529" s="19">
        <v>720160282</v>
      </c>
      <c r="B5529" s="19">
        <v>20169312</v>
      </c>
      <c r="C5529" s="19" t="s">
        <v>1850</v>
      </c>
      <c r="D5529" s="19" t="s">
        <v>1851</v>
      </c>
      <c r="E5529" s="20">
        <v>42917</v>
      </c>
      <c r="F5529" s="20">
        <v>43190</v>
      </c>
      <c r="G5529" s="19" t="s">
        <v>75</v>
      </c>
      <c r="H5529" s="19" t="s">
        <v>43</v>
      </c>
      <c r="I5529" s="19" t="s">
        <v>650</v>
      </c>
      <c r="O5529" s="19" t="s">
        <v>10771</v>
      </c>
      <c r="P5529" s="20">
        <v>42917</v>
      </c>
      <c r="Q5529" s="19" t="s">
        <v>29</v>
      </c>
      <c r="R5529" s="19">
        <v>6230</v>
      </c>
      <c r="S5529" s="19" t="str">
        <f>IF(COUNTIF($B$2:B5529,B5529)&gt;1,"重複","")</f>
        <v/>
      </c>
      <c r="T5529" s="19" t="s">
        <v>11124</v>
      </c>
    </row>
    <row r="5530" spans="1:20" s="19" customFormat="1" hidden="1">
      <c r="A5530" s="19">
        <v>720160283</v>
      </c>
      <c r="B5530" s="19">
        <v>20169321</v>
      </c>
      <c r="C5530" s="19" t="s">
        <v>1852</v>
      </c>
      <c r="D5530" s="19" t="s">
        <v>1853</v>
      </c>
      <c r="E5530" s="20">
        <v>42917</v>
      </c>
      <c r="F5530" s="20">
        <v>43190</v>
      </c>
      <c r="G5530" s="19" t="s">
        <v>75</v>
      </c>
      <c r="H5530" s="19" t="s">
        <v>43</v>
      </c>
      <c r="I5530" s="19" t="s">
        <v>650</v>
      </c>
      <c r="O5530" s="19" t="s">
        <v>10771</v>
      </c>
      <c r="P5530" s="20">
        <v>42917</v>
      </c>
      <c r="Q5530" s="19" t="s">
        <v>29</v>
      </c>
      <c r="R5530" s="19">
        <v>4740</v>
      </c>
      <c r="S5530" s="19" t="str">
        <f>IF(COUNTIF($B$2:B5530,B5530)&gt;1,"重複","")</f>
        <v/>
      </c>
      <c r="T5530" s="19" t="s">
        <v>11124</v>
      </c>
    </row>
    <row r="5531" spans="1:20" s="19" customFormat="1" hidden="1">
      <c r="A5531" s="19">
        <v>720160284</v>
      </c>
      <c r="B5531" s="19">
        <v>20169331</v>
      </c>
      <c r="C5531" s="19" t="s">
        <v>14528</v>
      </c>
      <c r="D5531" s="19" t="s">
        <v>14529</v>
      </c>
      <c r="E5531" s="20">
        <v>42912</v>
      </c>
      <c r="F5531" s="20">
        <v>43190</v>
      </c>
      <c r="G5531" s="19" t="s">
        <v>12416</v>
      </c>
      <c r="H5531" s="19" t="s">
        <v>43</v>
      </c>
      <c r="I5531" s="19" t="s">
        <v>14530</v>
      </c>
      <c r="O5531" s="19" t="s">
        <v>10771</v>
      </c>
      <c r="P5531" s="20"/>
      <c r="R5531" s="19">
        <v>0</v>
      </c>
      <c r="S5531" s="19" t="str">
        <f>IF(COUNTIF($B$2:B5531,B5531)&gt;1,"重複","")</f>
        <v/>
      </c>
      <c r="T5531" s="19" t="s">
        <v>12418</v>
      </c>
    </row>
    <row r="5532" spans="1:20" s="19" customFormat="1" hidden="1">
      <c r="A5532" s="19">
        <v>720160285</v>
      </c>
      <c r="B5532" s="19">
        <v>20169401</v>
      </c>
      <c r="C5532" s="19" t="s">
        <v>1822</v>
      </c>
      <c r="D5532" s="19" t="s">
        <v>1823</v>
      </c>
      <c r="E5532" s="20">
        <v>42928</v>
      </c>
      <c r="F5532" s="20">
        <v>43190</v>
      </c>
      <c r="G5532" s="19" t="s">
        <v>75</v>
      </c>
      <c r="H5532" s="19" t="s">
        <v>578</v>
      </c>
      <c r="I5532" s="19" t="s">
        <v>577</v>
      </c>
      <c r="O5532" s="19" t="s">
        <v>11059</v>
      </c>
      <c r="P5532" s="20">
        <v>42928</v>
      </c>
      <c r="Q5532" s="19" t="s">
        <v>29</v>
      </c>
      <c r="R5532" s="19">
        <v>5730</v>
      </c>
      <c r="S5532" s="19" t="str">
        <f>IF(COUNTIF($B$2:B5532,B5532)&gt;1,"重複","")</f>
        <v/>
      </c>
      <c r="T5532" s="19" t="s">
        <v>11124</v>
      </c>
    </row>
    <row r="5533" spans="1:20" s="19" customFormat="1" hidden="1">
      <c r="A5533" s="19">
        <v>720160286</v>
      </c>
      <c r="B5533" s="19">
        <v>20169429</v>
      </c>
      <c r="C5533" s="19" t="s">
        <v>1811</v>
      </c>
      <c r="D5533" s="19" t="s">
        <v>1812</v>
      </c>
      <c r="E5533" s="20">
        <v>42948</v>
      </c>
      <c r="F5533" s="20">
        <v>43190</v>
      </c>
      <c r="G5533" s="19" t="s">
        <v>75</v>
      </c>
      <c r="H5533" s="19" t="s">
        <v>28</v>
      </c>
      <c r="I5533" s="19" t="s">
        <v>1813</v>
      </c>
      <c r="O5533" s="19" t="s">
        <v>10787</v>
      </c>
      <c r="P5533" s="20">
        <v>42948</v>
      </c>
      <c r="Q5533" s="19" t="s">
        <v>29</v>
      </c>
      <c r="R5533" s="19">
        <v>5600</v>
      </c>
      <c r="S5533" s="19" t="str">
        <f>IF(COUNTIF($B$2:B5533,B5533)&gt;1,"重複","")</f>
        <v/>
      </c>
      <c r="T5533" s="19" t="s">
        <v>11124</v>
      </c>
    </row>
    <row r="5534" spans="1:20" s="19" customFormat="1" hidden="1">
      <c r="A5534" s="19">
        <v>720160287</v>
      </c>
      <c r="B5534" s="19">
        <v>20169438</v>
      </c>
      <c r="C5534" s="19" t="s">
        <v>1814</v>
      </c>
      <c r="D5534" s="19" t="s">
        <v>1815</v>
      </c>
      <c r="E5534" s="20">
        <v>42948</v>
      </c>
      <c r="F5534" s="20">
        <v>43190</v>
      </c>
      <c r="G5534" s="19" t="s">
        <v>75</v>
      </c>
      <c r="H5534" s="19" t="s">
        <v>28</v>
      </c>
      <c r="I5534" s="19" t="s">
        <v>1816</v>
      </c>
      <c r="O5534" s="19" t="s">
        <v>10787</v>
      </c>
      <c r="P5534" s="20">
        <v>42948</v>
      </c>
      <c r="Q5534" s="19" t="s">
        <v>29</v>
      </c>
      <c r="R5534" s="19">
        <v>6600</v>
      </c>
      <c r="S5534" s="19" t="str">
        <f>IF(COUNTIF($B$2:B5534,B5534)&gt;1,"重複","")</f>
        <v/>
      </c>
      <c r="T5534" s="19" t="s">
        <v>11124</v>
      </c>
    </row>
    <row r="5535" spans="1:20" s="19" customFormat="1" hidden="1">
      <c r="A5535" s="19">
        <v>720160288</v>
      </c>
      <c r="B5535" s="19">
        <v>20169483</v>
      </c>
      <c r="C5535" s="19" t="s">
        <v>1791</v>
      </c>
      <c r="D5535" s="19" t="s">
        <v>1792</v>
      </c>
      <c r="E5535" s="20">
        <v>42957</v>
      </c>
      <c r="F5535" s="20">
        <v>43190</v>
      </c>
      <c r="G5535" s="19" t="s">
        <v>75</v>
      </c>
      <c r="H5535" s="19" t="s">
        <v>1545</v>
      </c>
      <c r="I5535" s="19" t="s">
        <v>341</v>
      </c>
      <c r="O5535" s="19" t="s">
        <v>10772</v>
      </c>
      <c r="P5535" s="20">
        <v>42957</v>
      </c>
      <c r="Q5535" s="19" t="s">
        <v>29</v>
      </c>
      <c r="R5535" s="19">
        <v>5600</v>
      </c>
      <c r="S5535" s="19" t="str">
        <f>IF(COUNTIF($B$2:B5535,B5535)&gt;1,"重複","")</f>
        <v/>
      </c>
      <c r="T5535" s="19" t="s">
        <v>11124</v>
      </c>
    </row>
    <row r="5536" spans="1:20" s="19" customFormat="1" hidden="1">
      <c r="A5536" s="19">
        <v>720160289</v>
      </c>
      <c r="B5536" s="19">
        <v>20169526</v>
      </c>
      <c r="C5536" s="19" t="s">
        <v>14531</v>
      </c>
      <c r="D5536" s="19" t="s">
        <v>14532</v>
      </c>
      <c r="E5536" s="20">
        <v>42948</v>
      </c>
      <c r="F5536" s="20">
        <v>43190</v>
      </c>
      <c r="G5536" s="19" t="s">
        <v>12416</v>
      </c>
      <c r="H5536" s="19" t="s">
        <v>74</v>
      </c>
      <c r="I5536" s="19" t="s">
        <v>14533</v>
      </c>
      <c r="J5536" s="19" t="s">
        <v>14534</v>
      </c>
      <c r="O5536" s="19" t="s">
        <v>10819</v>
      </c>
      <c r="P5536" s="20"/>
      <c r="R5536" s="19">
        <v>0</v>
      </c>
      <c r="S5536" s="19" t="str">
        <f>IF(COUNTIF($B$2:B5536,B5536)&gt;1,"重複","")</f>
        <v/>
      </c>
      <c r="T5536" s="19" t="s">
        <v>12418</v>
      </c>
    </row>
    <row r="5537" spans="1:20" s="19" customFormat="1" hidden="1">
      <c r="A5537" s="19">
        <v>720160290</v>
      </c>
      <c r="B5537" s="19">
        <v>20169535</v>
      </c>
      <c r="C5537" s="19" t="s">
        <v>1817</v>
      </c>
      <c r="D5537" s="19" t="s">
        <v>1818</v>
      </c>
      <c r="E5537" s="20">
        <v>42948</v>
      </c>
      <c r="F5537" s="20">
        <v>43190</v>
      </c>
      <c r="G5537" s="19" t="s">
        <v>75</v>
      </c>
      <c r="H5537" s="19" t="s">
        <v>28</v>
      </c>
      <c r="I5537" s="19" t="s">
        <v>1819</v>
      </c>
      <c r="O5537" s="19" t="s">
        <v>10787</v>
      </c>
      <c r="P5537" s="20">
        <v>42948</v>
      </c>
      <c r="Q5537" s="19" t="s">
        <v>29</v>
      </c>
      <c r="R5537" s="19">
        <v>5600</v>
      </c>
      <c r="S5537" s="19" t="str">
        <f>IF(COUNTIF($B$2:B5537,B5537)&gt;1,"重複","")</f>
        <v/>
      </c>
      <c r="T5537" s="19" t="s">
        <v>11124</v>
      </c>
    </row>
    <row r="5538" spans="1:20" s="19" customFormat="1" hidden="1">
      <c r="A5538" s="19">
        <v>720160291</v>
      </c>
      <c r="B5538" s="19">
        <v>20169544</v>
      </c>
      <c r="C5538" s="19" t="s">
        <v>1793</v>
      </c>
      <c r="D5538" s="19" t="s">
        <v>1794</v>
      </c>
      <c r="E5538" s="20">
        <v>42957</v>
      </c>
      <c r="F5538" s="20">
        <v>43190</v>
      </c>
      <c r="G5538" s="19" t="s">
        <v>75</v>
      </c>
      <c r="H5538" s="19" t="s">
        <v>119</v>
      </c>
      <c r="I5538" s="19" t="s">
        <v>1795</v>
      </c>
      <c r="O5538" s="19" t="s">
        <v>10792</v>
      </c>
      <c r="P5538" s="20">
        <v>42957</v>
      </c>
      <c r="Q5538" s="19" t="s">
        <v>29</v>
      </c>
      <c r="R5538" s="19">
        <v>6600</v>
      </c>
      <c r="S5538" s="19" t="str">
        <f>IF(COUNTIF($B$2:B5538,B5538)&gt;1,"重複","")</f>
        <v/>
      </c>
      <c r="T5538" s="19" t="s">
        <v>11124</v>
      </c>
    </row>
    <row r="5539" spans="1:20" s="19" customFormat="1" hidden="1">
      <c r="A5539" s="19">
        <v>720160292</v>
      </c>
      <c r="B5539" s="19">
        <v>20169553</v>
      </c>
      <c r="C5539" s="19" t="s">
        <v>1796</v>
      </c>
      <c r="D5539" s="19" t="s">
        <v>1797</v>
      </c>
      <c r="E5539" s="20">
        <v>42957</v>
      </c>
      <c r="F5539" s="20">
        <v>43190</v>
      </c>
      <c r="G5539" s="19" t="s">
        <v>75</v>
      </c>
      <c r="H5539" s="19" t="s">
        <v>76</v>
      </c>
      <c r="I5539" s="19" t="s">
        <v>386</v>
      </c>
      <c r="O5539" s="19" t="s">
        <v>10776</v>
      </c>
      <c r="P5539" s="20">
        <v>42957</v>
      </c>
      <c r="Q5539" s="19" t="s">
        <v>29</v>
      </c>
      <c r="R5539" s="19">
        <v>6600</v>
      </c>
      <c r="S5539" s="19" t="str">
        <f>IF(COUNTIF($B$2:B5539,B5539)&gt;1,"重複","")</f>
        <v/>
      </c>
      <c r="T5539" s="19" t="s">
        <v>11124</v>
      </c>
    </row>
    <row r="5540" spans="1:20" s="19" customFormat="1" hidden="1">
      <c r="A5540" s="19">
        <v>720160294</v>
      </c>
      <c r="B5540" s="19">
        <v>20169641</v>
      </c>
      <c r="C5540" s="19" t="s">
        <v>14535</v>
      </c>
      <c r="D5540" s="19" t="s">
        <v>14536</v>
      </c>
      <c r="E5540" s="20">
        <v>42948</v>
      </c>
      <c r="F5540" s="20">
        <v>43190</v>
      </c>
      <c r="G5540" s="19" t="s">
        <v>12416</v>
      </c>
      <c r="H5540" s="19" t="s">
        <v>43</v>
      </c>
      <c r="I5540" s="19" t="s">
        <v>479</v>
      </c>
      <c r="O5540" s="19" t="s">
        <v>10771</v>
      </c>
      <c r="P5540" s="20"/>
      <c r="R5540" s="19">
        <v>0</v>
      </c>
      <c r="S5540" s="19" t="str">
        <f>IF(COUNTIF($B$2:B5540,B5540)&gt;1,"重複","")</f>
        <v/>
      </c>
      <c r="T5540" s="19" t="s">
        <v>12418</v>
      </c>
    </row>
    <row r="5541" spans="1:20" s="19" customFormat="1" hidden="1">
      <c r="A5541" s="19">
        <v>720160295</v>
      </c>
      <c r="B5541" s="19">
        <v>20169702</v>
      </c>
      <c r="C5541" s="19" t="s">
        <v>14537</v>
      </c>
      <c r="D5541" s="19" t="s">
        <v>14538</v>
      </c>
      <c r="E5541" s="20">
        <v>42948</v>
      </c>
      <c r="F5541" s="20">
        <v>43190</v>
      </c>
      <c r="G5541" s="19" t="s">
        <v>12416</v>
      </c>
      <c r="H5541" s="19" t="s">
        <v>76</v>
      </c>
      <c r="I5541" s="19" t="s">
        <v>577</v>
      </c>
      <c r="O5541" s="19" t="s">
        <v>10776</v>
      </c>
      <c r="P5541" s="20"/>
      <c r="R5541" s="19">
        <v>0</v>
      </c>
      <c r="S5541" s="19" t="str">
        <f>IF(COUNTIF($B$2:B5541,B5541)&gt;1,"重複","")</f>
        <v/>
      </c>
      <c r="T5541" s="19" t="s">
        <v>12418</v>
      </c>
    </row>
    <row r="5542" spans="1:20" s="19" customFormat="1" hidden="1">
      <c r="A5542" s="19">
        <v>720160296</v>
      </c>
      <c r="B5542" s="19">
        <v>20169711</v>
      </c>
      <c r="C5542" s="19" t="s">
        <v>1798</v>
      </c>
      <c r="D5542" s="19" t="s">
        <v>1799</v>
      </c>
      <c r="E5542" s="20">
        <v>42957</v>
      </c>
      <c r="F5542" s="20">
        <v>43190</v>
      </c>
      <c r="G5542" s="19" t="s">
        <v>75</v>
      </c>
      <c r="H5542" s="19" t="s">
        <v>94</v>
      </c>
      <c r="I5542" s="19" t="s">
        <v>1800</v>
      </c>
      <c r="O5542" s="19" t="s">
        <v>10768</v>
      </c>
      <c r="P5542" s="20">
        <v>42957</v>
      </c>
      <c r="Q5542" s="19" t="s">
        <v>29</v>
      </c>
      <c r="R5542" s="19">
        <v>5730</v>
      </c>
      <c r="S5542" s="19" t="str">
        <f>IF(COUNTIF($B$2:B5542,B5542)&gt;1,"重複","")</f>
        <v/>
      </c>
      <c r="T5542" s="19" t="s">
        <v>11124</v>
      </c>
    </row>
    <row r="5543" spans="1:20" s="19" customFormat="1" hidden="1">
      <c r="A5543" s="19">
        <v>720160297</v>
      </c>
      <c r="B5543" s="19">
        <v>20169749</v>
      </c>
      <c r="C5543" s="19" t="s">
        <v>14539</v>
      </c>
      <c r="D5543" s="19" t="s">
        <v>14540</v>
      </c>
      <c r="E5543" s="20">
        <v>42968</v>
      </c>
      <c r="F5543" s="20">
        <v>43190</v>
      </c>
      <c r="G5543" s="19" t="s">
        <v>12416</v>
      </c>
      <c r="H5543" s="19" t="s">
        <v>76</v>
      </c>
      <c r="I5543" s="19" t="s">
        <v>1780</v>
      </c>
      <c r="O5543" s="19" t="s">
        <v>10776</v>
      </c>
      <c r="P5543" s="20"/>
      <c r="R5543" s="19">
        <v>0</v>
      </c>
      <c r="S5543" s="19" t="str">
        <f>IF(COUNTIF($B$2:B5543,B5543)&gt;1,"重複","")</f>
        <v/>
      </c>
      <c r="T5543" s="19" t="s">
        <v>12418</v>
      </c>
    </row>
    <row r="5544" spans="1:20" s="19" customFormat="1" hidden="1">
      <c r="A5544" s="19">
        <v>720160298</v>
      </c>
      <c r="B5544" s="19">
        <v>20169758</v>
      </c>
      <c r="C5544" s="19" t="s">
        <v>14541</v>
      </c>
      <c r="D5544" s="19" t="s">
        <v>14542</v>
      </c>
      <c r="E5544" s="20">
        <v>42968</v>
      </c>
      <c r="F5544" s="20">
        <v>43190</v>
      </c>
      <c r="G5544" s="19" t="s">
        <v>12416</v>
      </c>
      <c r="H5544" s="19" t="s">
        <v>76</v>
      </c>
      <c r="I5544" s="19" t="s">
        <v>1780</v>
      </c>
      <c r="O5544" s="19" t="s">
        <v>10776</v>
      </c>
      <c r="P5544" s="20"/>
      <c r="R5544" s="19">
        <v>0</v>
      </c>
      <c r="S5544" s="19" t="str">
        <f>IF(COUNTIF($B$2:B5544,B5544)&gt;1,"重複","")</f>
        <v/>
      </c>
      <c r="T5544" s="19" t="s">
        <v>12418</v>
      </c>
    </row>
    <row r="5545" spans="1:20" s="19" customFormat="1" hidden="1">
      <c r="A5545" s="19">
        <v>720160299</v>
      </c>
      <c r="B5545" s="19">
        <v>20169767</v>
      </c>
      <c r="C5545" s="19" t="s">
        <v>14543</v>
      </c>
      <c r="D5545" s="19" t="s">
        <v>14544</v>
      </c>
      <c r="E5545" s="20">
        <v>42968</v>
      </c>
      <c r="F5545" s="20">
        <v>43190</v>
      </c>
      <c r="G5545" s="19" t="s">
        <v>12416</v>
      </c>
      <c r="H5545" s="19" t="s">
        <v>76</v>
      </c>
      <c r="I5545" s="19" t="s">
        <v>1780</v>
      </c>
      <c r="O5545" s="19" t="s">
        <v>10776</v>
      </c>
      <c r="P5545" s="20"/>
      <c r="R5545" s="19">
        <v>0</v>
      </c>
      <c r="S5545" s="19" t="str">
        <f>IF(COUNTIF($B$2:B5545,B5545)&gt;1,"重複","")</f>
        <v/>
      </c>
      <c r="T5545" s="19" t="s">
        <v>12418</v>
      </c>
    </row>
    <row r="5546" spans="1:20" s="19" customFormat="1" hidden="1">
      <c r="A5546" s="19">
        <v>720160300</v>
      </c>
      <c r="B5546" s="19">
        <v>20169776</v>
      </c>
      <c r="C5546" s="19" t="s">
        <v>14545</v>
      </c>
      <c r="D5546" s="19" t="s">
        <v>14546</v>
      </c>
      <c r="E5546" s="20">
        <v>42968</v>
      </c>
      <c r="F5546" s="20">
        <v>43190</v>
      </c>
      <c r="G5546" s="19" t="s">
        <v>12416</v>
      </c>
      <c r="H5546" s="19" t="s">
        <v>76</v>
      </c>
      <c r="I5546" s="19" t="s">
        <v>1780</v>
      </c>
      <c r="O5546" s="19" t="s">
        <v>10776</v>
      </c>
      <c r="P5546" s="20"/>
      <c r="R5546" s="19">
        <v>0</v>
      </c>
      <c r="S5546" s="19" t="str">
        <f>IF(COUNTIF($B$2:B5546,B5546)&gt;1,"重複","")</f>
        <v/>
      </c>
      <c r="T5546" s="19" t="s">
        <v>12418</v>
      </c>
    </row>
    <row r="5547" spans="1:20" s="19" customFormat="1" hidden="1">
      <c r="A5547" s="19">
        <v>720160301</v>
      </c>
      <c r="B5547" s="19">
        <v>20169785</v>
      </c>
      <c r="C5547" s="19" t="s">
        <v>14547</v>
      </c>
      <c r="D5547" s="19" t="s">
        <v>14548</v>
      </c>
      <c r="E5547" s="20">
        <v>42968</v>
      </c>
      <c r="F5547" s="20">
        <v>43190</v>
      </c>
      <c r="G5547" s="19" t="s">
        <v>12416</v>
      </c>
      <c r="H5547" s="19" t="s">
        <v>76</v>
      </c>
      <c r="I5547" s="19" t="s">
        <v>1780</v>
      </c>
      <c r="O5547" s="19" t="s">
        <v>10776</v>
      </c>
      <c r="P5547" s="20"/>
      <c r="R5547" s="19">
        <v>0</v>
      </c>
      <c r="S5547" s="19" t="str">
        <f>IF(COUNTIF($B$2:B5547,B5547)&gt;1,"重複","")</f>
        <v/>
      </c>
      <c r="T5547" s="19" t="s">
        <v>12418</v>
      </c>
    </row>
    <row r="5548" spans="1:20" s="19" customFormat="1" hidden="1">
      <c r="A5548" s="19">
        <v>720160302</v>
      </c>
      <c r="B5548" s="19">
        <v>20169794</v>
      </c>
      <c r="C5548" s="19" t="s">
        <v>14549</v>
      </c>
      <c r="D5548" s="19" t="s">
        <v>14550</v>
      </c>
      <c r="E5548" s="20">
        <v>42968</v>
      </c>
      <c r="F5548" s="20">
        <v>43190</v>
      </c>
      <c r="G5548" s="19" t="s">
        <v>12416</v>
      </c>
      <c r="H5548" s="19" t="s">
        <v>76</v>
      </c>
      <c r="I5548" s="19" t="s">
        <v>1780</v>
      </c>
      <c r="O5548" s="19" t="s">
        <v>10776</v>
      </c>
      <c r="P5548" s="20"/>
      <c r="R5548" s="19">
        <v>0</v>
      </c>
      <c r="S5548" s="19" t="str">
        <f>IF(COUNTIF($B$2:B5548,B5548)&gt;1,"重複","")</f>
        <v/>
      </c>
      <c r="T5548" s="19" t="s">
        <v>12418</v>
      </c>
    </row>
    <row r="5549" spans="1:20" s="19" customFormat="1" hidden="1">
      <c r="A5549" s="19">
        <v>720160303</v>
      </c>
      <c r="B5549" s="19">
        <v>20169800</v>
      </c>
      <c r="C5549" s="19" t="s">
        <v>14551</v>
      </c>
      <c r="D5549" s="19" t="s">
        <v>14552</v>
      </c>
      <c r="E5549" s="20">
        <v>42968</v>
      </c>
      <c r="F5549" s="20">
        <v>43190</v>
      </c>
      <c r="G5549" s="19" t="s">
        <v>12416</v>
      </c>
      <c r="H5549" s="19" t="s">
        <v>76</v>
      </c>
      <c r="I5549" s="19" t="s">
        <v>1780</v>
      </c>
      <c r="O5549" s="19" t="s">
        <v>10776</v>
      </c>
      <c r="P5549" s="20"/>
      <c r="R5549" s="19">
        <v>0</v>
      </c>
      <c r="S5549" s="19" t="str">
        <f>IF(COUNTIF($B$2:B5549,B5549)&gt;1,"重複","")</f>
        <v/>
      </c>
      <c r="T5549" s="19" t="s">
        <v>12418</v>
      </c>
    </row>
    <row r="5550" spans="1:20" s="19" customFormat="1" hidden="1">
      <c r="A5550" s="19">
        <v>720160304</v>
      </c>
      <c r="B5550" s="19">
        <v>20169819</v>
      </c>
      <c r="C5550" s="19" t="s">
        <v>14553</v>
      </c>
      <c r="D5550" s="19" t="s">
        <v>14554</v>
      </c>
      <c r="E5550" s="20">
        <v>42968</v>
      </c>
      <c r="F5550" s="20">
        <v>43190</v>
      </c>
      <c r="G5550" s="19" t="s">
        <v>12416</v>
      </c>
      <c r="H5550" s="19" t="s">
        <v>76</v>
      </c>
      <c r="I5550" s="19" t="s">
        <v>1780</v>
      </c>
      <c r="O5550" s="19" t="s">
        <v>10776</v>
      </c>
      <c r="P5550" s="20"/>
      <c r="R5550" s="19">
        <v>0</v>
      </c>
      <c r="S5550" s="19" t="str">
        <f>IF(COUNTIF($B$2:B5550,B5550)&gt;1,"重複","")</f>
        <v/>
      </c>
      <c r="T5550" s="19" t="s">
        <v>12418</v>
      </c>
    </row>
    <row r="5551" spans="1:20" s="19" customFormat="1" hidden="1">
      <c r="A5551" s="19">
        <v>720160305</v>
      </c>
      <c r="B5551" s="19">
        <v>20169828</v>
      </c>
      <c r="C5551" s="19" t="s">
        <v>1803</v>
      </c>
      <c r="D5551" s="19" t="s">
        <v>1804</v>
      </c>
      <c r="E5551" s="20">
        <v>42954</v>
      </c>
      <c r="F5551" s="20">
        <v>43190</v>
      </c>
      <c r="G5551" s="19" t="s">
        <v>75</v>
      </c>
      <c r="H5551" s="19" t="s">
        <v>33</v>
      </c>
      <c r="I5551" s="19" t="s">
        <v>1805</v>
      </c>
      <c r="O5551" s="19" t="s">
        <v>10770</v>
      </c>
      <c r="P5551" s="20">
        <v>42954</v>
      </c>
      <c r="Q5551" s="19" t="s">
        <v>29</v>
      </c>
      <c r="R5551" s="19">
        <v>6100</v>
      </c>
      <c r="S5551" s="19" t="str">
        <f>IF(COUNTIF($B$2:B5551,B5551)&gt;1,"重複","")</f>
        <v/>
      </c>
      <c r="T5551" s="19" t="s">
        <v>11124</v>
      </c>
    </row>
    <row r="5552" spans="1:20" s="19" customFormat="1" hidden="1">
      <c r="A5552" s="19">
        <v>720160306</v>
      </c>
      <c r="B5552" s="19">
        <v>20169864</v>
      </c>
      <c r="C5552" s="19" t="s">
        <v>1768</v>
      </c>
      <c r="D5552" s="19" t="s">
        <v>1769</v>
      </c>
      <c r="E5552" s="20">
        <v>42979</v>
      </c>
      <c r="F5552" s="20">
        <v>43190</v>
      </c>
      <c r="G5552" s="19" t="s">
        <v>75</v>
      </c>
      <c r="H5552" s="19" t="s">
        <v>28</v>
      </c>
      <c r="I5552" s="19" t="s">
        <v>1770</v>
      </c>
      <c r="O5552" s="19" t="s">
        <v>10787</v>
      </c>
      <c r="P5552" s="20">
        <v>44436</v>
      </c>
      <c r="Q5552" s="19" t="s">
        <v>29</v>
      </c>
      <c r="R5552" s="19">
        <v>6600</v>
      </c>
      <c r="S5552" s="19" t="str">
        <f>IF(COUNTIF($B$2:B5552,B5552)&gt;1,"重複","")</f>
        <v/>
      </c>
      <c r="T5552" s="19" t="s">
        <v>11124</v>
      </c>
    </row>
    <row r="5553" spans="1:20" s="19" customFormat="1" hidden="1">
      <c r="A5553" s="19">
        <v>720160307</v>
      </c>
      <c r="B5553" s="19">
        <v>20169873</v>
      </c>
      <c r="C5553" s="19" t="s">
        <v>372</v>
      </c>
      <c r="D5553" s="19" t="s">
        <v>373</v>
      </c>
      <c r="E5553" s="20">
        <v>42979</v>
      </c>
      <c r="F5553" s="20">
        <v>43190</v>
      </c>
      <c r="G5553" s="19" t="s">
        <v>75</v>
      </c>
      <c r="H5553" s="19" t="s">
        <v>69</v>
      </c>
      <c r="I5553" s="19" t="s">
        <v>11102</v>
      </c>
      <c r="O5553" s="19" t="s">
        <v>10801</v>
      </c>
      <c r="P5553" s="20">
        <v>43352</v>
      </c>
      <c r="Q5553" s="19" t="s">
        <v>29</v>
      </c>
      <c r="R5553" s="19">
        <v>6600</v>
      </c>
      <c r="S5553" s="19" t="str">
        <f>IF(COUNTIF($B$2:B5553,B5553)&gt;1,"重複","")</f>
        <v/>
      </c>
      <c r="T5553" s="19" t="s">
        <v>11124</v>
      </c>
    </row>
    <row r="5554" spans="1:20" s="19" customFormat="1" hidden="1">
      <c r="A5554" s="19">
        <v>720160308</v>
      </c>
      <c r="B5554" s="19">
        <v>20169891</v>
      </c>
      <c r="C5554" s="19" t="s">
        <v>1771</v>
      </c>
      <c r="D5554" s="19" t="s">
        <v>1772</v>
      </c>
      <c r="E5554" s="20">
        <v>42979</v>
      </c>
      <c r="F5554" s="20">
        <v>43190</v>
      </c>
      <c r="G5554" s="19" t="s">
        <v>75</v>
      </c>
      <c r="H5554" s="19" t="s">
        <v>33</v>
      </c>
      <c r="I5554" s="19" t="s">
        <v>1773</v>
      </c>
      <c r="O5554" s="19" t="s">
        <v>10770</v>
      </c>
      <c r="P5554" s="20">
        <v>42979</v>
      </c>
      <c r="Q5554" s="19" t="s">
        <v>29</v>
      </c>
      <c r="R5554" s="19">
        <v>6600</v>
      </c>
      <c r="S5554" s="19" t="str">
        <f>IF(COUNTIF($B$2:B5554,B5554)&gt;1,"重複","")</f>
        <v/>
      </c>
      <c r="T5554" s="19" t="s">
        <v>11124</v>
      </c>
    </row>
    <row r="5555" spans="1:20" s="19" customFormat="1" hidden="1">
      <c r="A5555" s="19">
        <v>720160309</v>
      </c>
      <c r="B5555" s="19">
        <v>20169907</v>
      </c>
      <c r="C5555" s="19" t="s">
        <v>1774</v>
      </c>
      <c r="D5555" s="19" t="s">
        <v>1775</v>
      </c>
      <c r="E5555" s="20">
        <v>42979</v>
      </c>
      <c r="F5555" s="20">
        <v>43190</v>
      </c>
      <c r="G5555" s="19" t="s">
        <v>75</v>
      </c>
      <c r="H5555" s="19" t="s">
        <v>33</v>
      </c>
      <c r="I5555" s="19" t="s">
        <v>1776</v>
      </c>
      <c r="O5555" s="19" t="s">
        <v>10770</v>
      </c>
      <c r="P5555" s="20">
        <v>42979</v>
      </c>
      <c r="Q5555" s="19" t="s">
        <v>29</v>
      </c>
      <c r="R5555" s="19">
        <v>6600</v>
      </c>
      <c r="S5555" s="19" t="str">
        <f>IF(COUNTIF($B$2:B5555,B5555)&gt;1,"重複","")</f>
        <v/>
      </c>
      <c r="T5555" s="19" t="s">
        <v>11124</v>
      </c>
    </row>
    <row r="5556" spans="1:20" s="19" customFormat="1" hidden="1">
      <c r="A5556" s="19">
        <v>720160310</v>
      </c>
      <c r="B5556" s="19">
        <v>20169916</v>
      </c>
      <c r="C5556" s="19" t="s">
        <v>1777</v>
      </c>
      <c r="D5556" s="19" t="s">
        <v>1778</v>
      </c>
      <c r="E5556" s="20">
        <v>42979</v>
      </c>
      <c r="F5556" s="20">
        <v>43190</v>
      </c>
      <c r="G5556" s="19" t="s">
        <v>75</v>
      </c>
      <c r="H5556" s="19" t="s">
        <v>119</v>
      </c>
      <c r="I5556" s="19" t="s">
        <v>1779</v>
      </c>
      <c r="O5556" s="19" t="s">
        <v>10792</v>
      </c>
      <c r="P5556" s="20">
        <v>42979</v>
      </c>
      <c r="Q5556" s="19" t="s">
        <v>29</v>
      </c>
      <c r="R5556" s="19">
        <v>5600</v>
      </c>
      <c r="S5556" s="19" t="str">
        <f>IF(COUNTIF($B$2:B5556,B5556)&gt;1,"重複","")</f>
        <v/>
      </c>
      <c r="T5556" s="19" t="s">
        <v>11124</v>
      </c>
    </row>
    <row r="5557" spans="1:20" s="19" customFormat="1" hidden="1">
      <c r="A5557" s="19">
        <v>720160312</v>
      </c>
      <c r="B5557" s="19">
        <v>20169943</v>
      </c>
      <c r="C5557" s="19" t="s">
        <v>351</v>
      </c>
      <c r="D5557" s="19" t="s">
        <v>352</v>
      </c>
      <c r="E5557" s="20">
        <v>43003</v>
      </c>
      <c r="F5557" s="20">
        <v>43190</v>
      </c>
      <c r="G5557" s="19" t="s">
        <v>75</v>
      </c>
      <c r="H5557" s="19" t="s">
        <v>69</v>
      </c>
      <c r="I5557" s="19" t="s">
        <v>353</v>
      </c>
      <c r="O5557" s="19" t="s">
        <v>10801</v>
      </c>
      <c r="P5557" s="20">
        <v>43368</v>
      </c>
      <c r="Q5557" s="19" t="s">
        <v>29</v>
      </c>
      <c r="R5557" s="19">
        <v>5600</v>
      </c>
      <c r="S5557" s="19" t="str">
        <f>IF(COUNTIF($B$2:B5557,B5557)&gt;1,"重複","")</f>
        <v/>
      </c>
      <c r="T5557" s="19" t="s">
        <v>11124</v>
      </c>
    </row>
    <row r="5558" spans="1:20" s="19" customFormat="1" hidden="1">
      <c r="A5558" s="19">
        <v>720160313</v>
      </c>
      <c r="B5558" s="19">
        <v>20169952</v>
      </c>
      <c r="C5558" s="19" t="s">
        <v>1724</v>
      </c>
      <c r="D5558" s="19" t="s">
        <v>1725</v>
      </c>
      <c r="E5558" s="20">
        <v>43010</v>
      </c>
      <c r="F5558" s="20">
        <v>43190</v>
      </c>
      <c r="G5558" s="19" t="s">
        <v>75</v>
      </c>
      <c r="H5558" s="19" t="s">
        <v>33</v>
      </c>
      <c r="I5558" s="19" t="s">
        <v>1726</v>
      </c>
      <c r="O5558" s="19" t="s">
        <v>10770</v>
      </c>
      <c r="P5558" s="20">
        <v>43010</v>
      </c>
      <c r="Q5558" s="19" t="s">
        <v>29</v>
      </c>
      <c r="R5558" s="19">
        <v>6600</v>
      </c>
      <c r="S5558" s="19" t="str">
        <f>IF(COUNTIF($B$2:B5558,B5558)&gt;1,"重複","")</f>
        <v/>
      </c>
      <c r="T5558" s="19" t="s">
        <v>11124</v>
      </c>
    </row>
    <row r="5559" spans="1:20" s="19" customFormat="1" hidden="1">
      <c r="A5559" s="19">
        <v>720160314</v>
      </c>
      <c r="B5559" s="19">
        <v>20169961</v>
      </c>
      <c r="C5559" s="19" t="s">
        <v>1727</v>
      </c>
      <c r="D5559" s="19" t="s">
        <v>1728</v>
      </c>
      <c r="E5559" s="20">
        <v>43010</v>
      </c>
      <c r="F5559" s="20">
        <v>43190</v>
      </c>
      <c r="G5559" s="19" t="s">
        <v>75</v>
      </c>
      <c r="H5559" s="19" t="s">
        <v>33</v>
      </c>
      <c r="I5559" s="19" t="s">
        <v>1729</v>
      </c>
      <c r="O5559" s="19" t="s">
        <v>10770</v>
      </c>
      <c r="P5559" s="20">
        <v>43010</v>
      </c>
      <c r="Q5559" s="19" t="s">
        <v>29</v>
      </c>
      <c r="R5559" s="19">
        <v>6600</v>
      </c>
      <c r="S5559" s="19" t="str">
        <f>IF(COUNTIF($B$2:B5559,B5559)&gt;1,"重複","")</f>
        <v/>
      </c>
      <c r="T5559" s="19" t="s">
        <v>11124</v>
      </c>
    </row>
    <row r="5560" spans="1:20" s="19" customFormat="1" hidden="1">
      <c r="A5560" s="19">
        <v>720160315</v>
      </c>
      <c r="B5560" s="19">
        <v>20204749</v>
      </c>
      <c r="C5560" s="19" t="s">
        <v>258</v>
      </c>
      <c r="D5560" s="19" t="s">
        <v>259</v>
      </c>
      <c r="E5560" s="20">
        <v>43930</v>
      </c>
      <c r="F5560" s="20">
        <v>44286</v>
      </c>
      <c r="G5560" s="19" t="s">
        <v>75</v>
      </c>
      <c r="H5560" s="19" t="s">
        <v>28</v>
      </c>
      <c r="I5560" s="19" t="s">
        <v>1258</v>
      </c>
      <c r="O5560" s="19" t="s">
        <v>10787</v>
      </c>
      <c r="P5560" s="20">
        <v>43739</v>
      </c>
      <c r="Q5560" s="19" t="s">
        <v>29</v>
      </c>
      <c r="R5560" s="19">
        <v>5730</v>
      </c>
      <c r="S5560" s="19" t="str">
        <f>IF(COUNTIF($B$2:B5560,B5560)&gt;1,"重複","")</f>
        <v/>
      </c>
      <c r="T5560" s="19" t="s">
        <v>11124</v>
      </c>
    </row>
    <row r="5561" spans="1:20" s="19" customFormat="1" hidden="1">
      <c r="A5561" s="19">
        <v>720160315</v>
      </c>
      <c r="B5561" s="19">
        <v>20169971</v>
      </c>
      <c r="C5561" s="19" t="s">
        <v>258</v>
      </c>
      <c r="D5561" s="19" t="s">
        <v>259</v>
      </c>
      <c r="E5561" s="20">
        <v>43010</v>
      </c>
      <c r="F5561" s="20">
        <v>43190</v>
      </c>
      <c r="G5561" s="19" t="s">
        <v>75</v>
      </c>
      <c r="H5561" s="19" t="s">
        <v>33</v>
      </c>
      <c r="I5561" s="19" t="s">
        <v>206</v>
      </c>
      <c r="O5561" s="19" t="s">
        <v>10770</v>
      </c>
      <c r="P5561" s="20">
        <v>43739</v>
      </c>
      <c r="Q5561" s="19" t="s">
        <v>29</v>
      </c>
      <c r="R5561" s="19">
        <v>5730</v>
      </c>
      <c r="S5561" s="19" t="str">
        <f>IF(COUNTIF($B$2:B5561,B5561)&gt;1,"重複","")</f>
        <v/>
      </c>
      <c r="T5561" s="19" t="s">
        <v>11124</v>
      </c>
    </row>
    <row r="5562" spans="1:20" s="19" customFormat="1" hidden="1">
      <c r="A5562" s="19">
        <v>720160316</v>
      </c>
      <c r="B5562" s="19">
        <v>20169980</v>
      </c>
      <c r="C5562" s="19" t="s">
        <v>260</v>
      </c>
      <c r="D5562" s="19" t="s">
        <v>261</v>
      </c>
      <c r="E5562" s="20">
        <v>43010</v>
      </c>
      <c r="F5562" s="20">
        <v>43190</v>
      </c>
      <c r="G5562" s="19" t="s">
        <v>75</v>
      </c>
      <c r="H5562" s="19" t="s">
        <v>33</v>
      </c>
      <c r="I5562" s="19" t="s">
        <v>206</v>
      </c>
      <c r="O5562" s="19" t="s">
        <v>10770</v>
      </c>
      <c r="P5562" s="20">
        <v>43739</v>
      </c>
      <c r="Q5562" s="19" t="s">
        <v>29</v>
      </c>
      <c r="R5562" s="19">
        <v>6230</v>
      </c>
      <c r="S5562" s="19" t="str">
        <f>IF(COUNTIF($B$2:B5562,B5562)&gt;1,"重複","")</f>
        <v/>
      </c>
      <c r="T5562" s="19" t="s">
        <v>11124</v>
      </c>
    </row>
    <row r="5563" spans="1:20" s="19" customFormat="1" hidden="1">
      <c r="A5563" s="19">
        <v>720160317</v>
      </c>
      <c r="B5563" s="19">
        <v>20169999</v>
      </c>
      <c r="C5563" s="19" t="s">
        <v>1730</v>
      </c>
      <c r="D5563" s="19" t="s">
        <v>1731</v>
      </c>
      <c r="E5563" s="20">
        <v>43010</v>
      </c>
      <c r="F5563" s="20">
        <v>43190</v>
      </c>
      <c r="G5563" s="19" t="s">
        <v>75</v>
      </c>
      <c r="H5563" s="19" t="s">
        <v>33</v>
      </c>
      <c r="I5563" s="19" t="s">
        <v>1729</v>
      </c>
      <c r="O5563" s="19" t="s">
        <v>10770</v>
      </c>
      <c r="P5563" s="20">
        <v>43010</v>
      </c>
      <c r="Q5563" s="19" t="s">
        <v>29</v>
      </c>
      <c r="R5563" s="19">
        <v>6100</v>
      </c>
      <c r="S5563" s="19" t="str">
        <f>IF(COUNTIF($B$2:B5563,B5563)&gt;1,"重複","")</f>
        <v/>
      </c>
      <c r="T5563" s="19" t="s">
        <v>11124</v>
      </c>
    </row>
    <row r="5564" spans="1:20" s="19" customFormat="1" hidden="1">
      <c r="A5564" s="19">
        <v>720160320</v>
      </c>
      <c r="B5564" s="19">
        <v>20170131</v>
      </c>
      <c r="C5564" s="19" t="s">
        <v>1732</v>
      </c>
      <c r="D5564" s="19" t="s">
        <v>1733</v>
      </c>
      <c r="E5564" s="20">
        <v>43010</v>
      </c>
      <c r="F5564" s="20">
        <v>43190</v>
      </c>
      <c r="G5564" s="19" t="s">
        <v>75</v>
      </c>
      <c r="H5564" s="19" t="s">
        <v>125</v>
      </c>
      <c r="I5564" s="19" t="s">
        <v>10863</v>
      </c>
      <c r="O5564" s="19" t="s">
        <v>10764</v>
      </c>
      <c r="P5564" s="20">
        <v>43739</v>
      </c>
      <c r="Q5564" s="19" t="s">
        <v>29</v>
      </c>
      <c r="R5564" s="19">
        <v>5230</v>
      </c>
      <c r="S5564" s="19" t="str">
        <f>IF(COUNTIF($B$2:B5564,B5564)&gt;1,"重複","")</f>
        <v/>
      </c>
      <c r="T5564" s="19" t="s">
        <v>11124</v>
      </c>
    </row>
    <row r="5565" spans="1:20" s="19" customFormat="1" hidden="1">
      <c r="A5565" s="19">
        <v>720160321</v>
      </c>
      <c r="B5565" s="19">
        <v>20170140</v>
      </c>
      <c r="C5565" s="19" t="s">
        <v>739</v>
      </c>
      <c r="D5565" s="19" t="s">
        <v>740</v>
      </c>
      <c r="E5565" s="20">
        <v>42979</v>
      </c>
      <c r="F5565" s="20">
        <v>43190</v>
      </c>
      <c r="G5565" s="19" t="s">
        <v>75</v>
      </c>
      <c r="H5565" s="19" t="s">
        <v>104</v>
      </c>
      <c r="I5565" s="19" t="s">
        <v>103</v>
      </c>
      <c r="O5565" s="19" t="s">
        <v>10805</v>
      </c>
      <c r="P5565" s="20">
        <v>42979</v>
      </c>
      <c r="Q5565" s="19" t="s">
        <v>29</v>
      </c>
      <c r="R5565" s="19">
        <v>1151</v>
      </c>
      <c r="S5565" s="19" t="str">
        <f>IF(COUNTIF($B$2:B5565,B5565)&gt;1,"重複","")</f>
        <v/>
      </c>
      <c r="T5565" s="19" t="s">
        <v>11124</v>
      </c>
    </row>
    <row r="5566" spans="1:20" s="19" customFormat="1" hidden="1">
      <c r="A5566" s="19">
        <v>720160322</v>
      </c>
      <c r="B5566" s="19">
        <v>20170159</v>
      </c>
      <c r="C5566" s="19" t="s">
        <v>101</v>
      </c>
      <c r="D5566" s="19" t="s">
        <v>102</v>
      </c>
      <c r="E5566" s="20">
        <v>42979</v>
      </c>
      <c r="F5566" s="20">
        <v>43190</v>
      </c>
      <c r="G5566" s="19" t="s">
        <v>75</v>
      </c>
      <c r="H5566" s="19" t="s">
        <v>104</v>
      </c>
      <c r="I5566" s="19" t="s">
        <v>103</v>
      </c>
      <c r="O5566" s="19" t="s">
        <v>10805</v>
      </c>
      <c r="P5566" s="20">
        <v>42835</v>
      </c>
      <c r="Q5566" s="19" t="s">
        <v>29</v>
      </c>
      <c r="R5566" s="19">
        <v>1151</v>
      </c>
      <c r="S5566" s="19" t="str">
        <f>IF(COUNTIF($B$2:B5566,B5566)&gt;1,"重複","")</f>
        <v/>
      </c>
      <c r="T5566" s="19" t="s">
        <v>11124</v>
      </c>
    </row>
    <row r="5567" spans="1:20" s="19" customFormat="1" hidden="1">
      <c r="A5567" s="19">
        <v>720160324</v>
      </c>
      <c r="B5567" s="19">
        <v>20170177</v>
      </c>
      <c r="C5567" s="19" t="s">
        <v>14555</v>
      </c>
      <c r="D5567" s="19" t="s">
        <v>14556</v>
      </c>
      <c r="E5567" s="20">
        <v>42979</v>
      </c>
      <c r="F5567" s="20">
        <v>43190</v>
      </c>
      <c r="G5567" s="19" t="s">
        <v>12416</v>
      </c>
      <c r="H5567" s="19" t="s">
        <v>43</v>
      </c>
      <c r="I5567" s="19" t="s">
        <v>4164</v>
      </c>
      <c r="O5567" s="19" t="s">
        <v>10771</v>
      </c>
      <c r="P5567" s="20"/>
      <c r="R5567" s="19">
        <v>0</v>
      </c>
      <c r="S5567" s="19" t="str">
        <f>IF(COUNTIF($B$2:B5567,B5567)&gt;1,"重複","")</f>
        <v/>
      </c>
      <c r="T5567" s="19" t="s">
        <v>12418</v>
      </c>
    </row>
    <row r="5568" spans="1:20" s="19" customFormat="1" hidden="1">
      <c r="A5568" s="19">
        <v>720160325</v>
      </c>
      <c r="B5568" s="19">
        <v>20170186</v>
      </c>
      <c r="C5568" s="19" t="s">
        <v>480</v>
      </c>
      <c r="D5568" s="19" t="s">
        <v>481</v>
      </c>
      <c r="E5568" s="20">
        <v>42979</v>
      </c>
      <c r="F5568" s="20">
        <v>43190</v>
      </c>
      <c r="G5568" s="19" t="s">
        <v>75</v>
      </c>
      <c r="H5568" s="19" t="s">
        <v>43</v>
      </c>
      <c r="I5568" s="19" t="s">
        <v>482</v>
      </c>
      <c r="O5568" s="19" t="s">
        <v>10771</v>
      </c>
      <c r="P5568" s="20">
        <v>43739</v>
      </c>
      <c r="Q5568" s="19" t="s">
        <v>29</v>
      </c>
      <c r="R5568" s="19">
        <v>6600</v>
      </c>
      <c r="S5568" s="19" t="str">
        <f>IF(COUNTIF($B$2:B5568,B5568)&gt;1,"重複","")</f>
        <v/>
      </c>
      <c r="T5568" s="19" t="s">
        <v>11124</v>
      </c>
    </row>
    <row r="5569" spans="1:20" s="19" customFormat="1" hidden="1">
      <c r="A5569" s="19">
        <v>720160326</v>
      </c>
      <c r="B5569" s="19">
        <v>20170247</v>
      </c>
      <c r="C5569" s="19" t="s">
        <v>117</v>
      </c>
      <c r="D5569" s="19" t="s">
        <v>118</v>
      </c>
      <c r="E5569" s="20">
        <v>43010</v>
      </c>
      <c r="F5569" s="20">
        <v>43190</v>
      </c>
      <c r="G5569" s="19" t="s">
        <v>75</v>
      </c>
      <c r="H5569" s="19" t="s">
        <v>74</v>
      </c>
      <c r="I5569" s="19" t="s">
        <v>11705</v>
      </c>
      <c r="O5569" s="19" t="s">
        <v>10819</v>
      </c>
      <c r="P5569" s="20">
        <v>44470</v>
      </c>
      <c r="Q5569" s="19" t="s">
        <v>29</v>
      </c>
      <c r="R5569" s="19">
        <v>5600</v>
      </c>
      <c r="S5569" s="19" t="str">
        <f>IF(COUNTIF($B$2:B5569,B5569)&gt;1,"重複","")</f>
        <v/>
      </c>
      <c r="T5569" s="19" t="s">
        <v>11124</v>
      </c>
    </row>
    <row r="5570" spans="1:20" s="19" customFormat="1" hidden="1">
      <c r="A5570" s="19">
        <v>720160327</v>
      </c>
      <c r="B5570" s="19">
        <v>20170256</v>
      </c>
      <c r="C5570" s="19" t="s">
        <v>1734</v>
      </c>
      <c r="D5570" s="19" t="s">
        <v>1735</v>
      </c>
      <c r="E5570" s="20">
        <v>43010</v>
      </c>
      <c r="F5570" s="20">
        <v>43190</v>
      </c>
      <c r="G5570" s="19" t="s">
        <v>75</v>
      </c>
      <c r="H5570" s="19" t="s">
        <v>125</v>
      </c>
      <c r="I5570" s="19" t="s">
        <v>1681</v>
      </c>
      <c r="O5570" s="19" t="s">
        <v>10764</v>
      </c>
      <c r="P5570" s="20">
        <v>44545</v>
      </c>
      <c r="Q5570" s="19" t="s">
        <v>29</v>
      </c>
      <c r="R5570" s="19">
        <v>6230</v>
      </c>
      <c r="S5570" s="19" t="str">
        <f>IF(COUNTIF($B$2:B5570,B5570)&gt;1,"重複","")</f>
        <v/>
      </c>
      <c r="T5570" s="19" t="s">
        <v>11124</v>
      </c>
    </row>
    <row r="5571" spans="1:20" s="19" customFormat="1" hidden="1">
      <c r="A5571" s="19">
        <v>720160328</v>
      </c>
      <c r="B5571" s="19">
        <v>20186892</v>
      </c>
      <c r="C5571" s="19" t="s">
        <v>502</v>
      </c>
      <c r="D5571" s="19" t="s">
        <v>503</v>
      </c>
      <c r="E5571" s="20">
        <v>43280</v>
      </c>
      <c r="F5571" s="20">
        <v>43555</v>
      </c>
      <c r="G5571" s="19" t="s">
        <v>75</v>
      </c>
      <c r="H5571" s="19" t="s">
        <v>94</v>
      </c>
      <c r="I5571" s="19" t="s">
        <v>504</v>
      </c>
      <c r="O5571" s="19" t="s">
        <v>10768</v>
      </c>
      <c r="P5571" s="20">
        <v>43010</v>
      </c>
      <c r="Q5571" s="19" t="s">
        <v>29</v>
      </c>
      <c r="R5571" s="19">
        <v>6230</v>
      </c>
      <c r="S5571" s="19" t="str">
        <f>IF(COUNTIF($B$2:B5571,B5571)&gt;1,"重複","")</f>
        <v/>
      </c>
      <c r="T5571" s="19" t="s">
        <v>11124</v>
      </c>
    </row>
    <row r="5572" spans="1:20" s="19" customFormat="1" hidden="1">
      <c r="A5572" s="19">
        <v>720160328</v>
      </c>
      <c r="B5572" s="19">
        <v>20170265</v>
      </c>
      <c r="C5572" s="19" t="s">
        <v>502</v>
      </c>
      <c r="D5572" s="19" t="s">
        <v>503</v>
      </c>
      <c r="E5572" s="20">
        <v>43010</v>
      </c>
      <c r="F5572" s="20">
        <v>43190</v>
      </c>
      <c r="G5572" s="19" t="s">
        <v>75</v>
      </c>
      <c r="H5572" s="19" t="s">
        <v>119</v>
      </c>
      <c r="I5572" s="19" t="s">
        <v>1736</v>
      </c>
      <c r="O5572" s="19" t="s">
        <v>10792</v>
      </c>
      <c r="P5572" s="20">
        <v>43010</v>
      </c>
      <c r="Q5572" s="19" t="s">
        <v>29</v>
      </c>
      <c r="R5572" s="19">
        <v>6230</v>
      </c>
      <c r="S5572" s="19" t="str">
        <f>IF(COUNTIF($B$2:B5572,B5572)&gt;1,"重複","")</f>
        <v/>
      </c>
      <c r="T5572" s="19" t="s">
        <v>11124</v>
      </c>
    </row>
    <row r="5573" spans="1:20" s="19" customFormat="1" hidden="1">
      <c r="A5573" s="19">
        <v>720160329</v>
      </c>
      <c r="B5573" s="19">
        <v>20170274</v>
      </c>
      <c r="C5573" s="19" t="s">
        <v>1230</v>
      </c>
      <c r="D5573" s="19" t="s">
        <v>1231</v>
      </c>
      <c r="E5573" s="20">
        <v>43010</v>
      </c>
      <c r="F5573" s="20">
        <v>43190</v>
      </c>
      <c r="G5573" s="19" t="s">
        <v>75</v>
      </c>
      <c r="H5573" s="19" t="s">
        <v>74</v>
      </c>
      <c r="I5573" s="19" t="s">
        <v>1232</v>
      </c>
      <c r="O5573" s="19" t="s">
        <v>10819</v>
      </c>
      <c r="P5573" s="20">
        <v>43010</v>
      </c>
      <c r="Q5573" s="19" t="s">
        <v>29</v>
      </c>
      <c r="R5573" s="19">
        <v>6230</v>
      </c>
      <c r="S5573" s="19" t="str">
        <f>IF(COUNTIF($B$2:B5573,B5573)&gt;1,"重複","")</f>
        <v/>
      </c>
      <c r="T5573" s="19" t="s">
        <v>11124</v>
      </c>
    </row>
    <row r="5574" spans="1:20" s="19" customFormat="1" hidden="1">
      <c r="A5574" s="19">
        <v>720160330</v>
      </c>
      <c r="B5574" s="19">
        <v>20170283</v>
      </c>
      <c r="C5574" s="19" t="s">
        <v>1233</v>
      </c>
      <c r="D5574" s="19" t="s">
        <v>1234</v>
      </c>
      <c r="E5574" s="20">
        <v>43010</v>
      </c>
      <c r="F5574" s="20">
        <v>43190</v>
      </c>
      <c r="G5574" s="19" t="s">
        <v>75</v>
      </c>
      <c r="H5574" s="19" t="s">
        <v>74</v>
      </c>
      <c r="I5574" s="19" t="s">
        <v>1232</v>
      </c>
      <c r="O5574" s="19" t="s">
        <v>10819</v>
      </c>
      <c r="P5574" s="20">
        <v>44593</v>
      </c>
      <c r="Q5574" s="19" t="s">
        <v>29</v>
      </c>
      <c r="R5574" s="19">
        <v>6230</v>
      </c>
      <c r="S5574" s="19" t="str">
        <f>IF(COUNTIF($B$2:B5574,B5574)&gt;1,"重複","")</f>
        <v/>
      </c>
      <c r="T5574" s="19" t="s">
        <v>11124</v>
      </c>
    </row>
    <row r="5575" spans="1:20" s="19" customFormat="1" hidden="1">
      <c r="A5575" s="19">
        <v>720160331</v>
      </c>
      <c r="B5575" s="19">
        <v>20170344</v>
      </c>
      <c r="C5575" s="19" t="s">
        <v>265</v>
      </c>
      <c r="D5575" s="19" t="s">
        <v>266</v>
      </c>
      <c r="E5575" s="20">
        <v>43010</v>
      </c>
      <c r="F5575" s="20">
        <v>43190</v>
      </c>
      <c r="G5575" s="19" t="s">
        <v>75</v>
      </c>
      <c r="H5575" s="19" t="s">
        <v>76</v>
      </c>
      <c r="I5575" s="19" t="s">
        <v>267</v>
      </c>
      <c r="O5575" s="19" t="s">
        <v>10776</v>
      </c>
      <c r="P5575" s="20">
        <v>43374</v>
      </c>
      <c r="Q5575" s="19" t="s">
        <v>29</v>
      </c>
      <c r="R5575" s="19">
        <v>5230</v>
      </c>
      <c r="S5575" s="19" t="str">
        <f>IF(COUNTIF($B$2:B5575,B5575)&gt;1,"重複","")</f>
        <v/>
      </c>
      <c r="T5575" s="19" t="s">
        <v>11124</v>
      </c>
    </row>
    <row r="5576" spans="1:20" s="19" customFormat="1" hidden="1">
      <c r="A5576" s="19">
        <v>720160332</v>
      </c>
      <c r="B5576" s="19">
        <v>20170353</v>
      </c>
      <c r="C5576" s="19" t="s">
        <v>1242</v>
      </c>
      <c r="D5576" s="19" t="s">
        <v>1243</v>
      </c>
      <c r="E5576" s="20">
        <v>43010</v>
      </c>
      <c r="F5576" s="20">
        <v>43190</v>
      </c>
      <c r="G5576" s="19" t="s">
        <v>75</v>
      </c>
      <c r="H5576" s="19" t="s">
        <v>76</v>
      </c>
      <c r="I5576" s="19" t="s">
        <v>1088</v>
      </c>
      <c r="O5576" s="19" t="s">
        <v>10776</v>
      </c>
      <c r="P5576" s="20">
        <v>44470</v>
      </c>
      <c r="Q5576" s="19" t="s">
        <v>29</v>
      </c>
      <c r="R5576" s="19">
        <v>4740</v>
      </c>
      <c r="S5576" s="19" t="str">
        <f>IF(COUNTIF($B$2:B5576,B5576)&gt;1,"重複","")</f>
        <v/>
      </c>
      <c r="T5576" s="19" t="s">
        <v>11124</v>
      </c>
    </row>
    <row r="5577" spans="1:20" s="19" customFormat="1" hidden="1">
      <c r="A5577" s="19">
        <v>720160333</v>
      </c>
      <c r="B5577" s="19">
        <v>20170460</v>
      </c>
      <c r="C5577" s="19" t="s">
        <v>1741</v>
      </c>
      <c r="D5577" s="19" t="s">
        <v>1742</v>
      </c>
      <c r="E5577" s="20">
        <v>43010</v>
      </c>
      <c r="F5577" s="20">
        <v>43190</v>
      </c>
      <c r="G5577" s="19" t="s">
        <v>75</v>
      </c>
      <c r="H5577" s="19" t="s">
        <v>94</v>
      </c>
      <c r="I5577" s="19" t="s">
        <v>232</v>
      </c>
      <c r="O5577" s="19" t="s">
        <v>10768</v>
      </c>
      <c r="P5577" s="20">
        <v>43010</v>
      </c>
      <c r="Q5577" s="19" t="s">
        <v>29</v>
      </c>
      <c r="R5577" s="19">
        <v>6230</v>
      </c>
      <c r="S5577" s="19" t="str">
        <f>IF(COUNTIF($B$2:B5577,B5577)&gt;1,"重複","")</f>
        <v/>
      </c>
      <c r="T5577" s="19" t="s">
        <v>11124</v>
      </c>
    </row>
    <row r="5578" spans="1:20" s="19" customFormat="1" hidden="1">
      <c r="A5578" s="19">
        <v>720160334</v>
      </c>
      <c r="B5578" s="19">
        <v>20170479</v>
      </c>
      <c r="C5578" s="19" t="s">
        <v>270</v>
      </c>
      <c r="D5578" s="19" t="s">
        <v>271</v>
      </c>
      <c r="E5578" s="20">
        <v>43010</v>
      </c>
      <c r="F5578" s="20">
        <v>43190</v>
      </c>
      <c r="G5578" s="19" t="s">
        <v>75</v>
      </c>
      <c r="H5578" s="19" t="s">
        <v>94</v>
      </c>
      <c r="I5578" s="19" t="s">
        <v>272</v>
      </c>
      <c r="O5578" s="19" t="s">
        <v>10768</v>
      </c>
      <c r="P5578" s="20">
        <v>43374</v>
      </c>
      <c r="Q5578" s="19" t="s">
        <v>29</v>
      </c>
      <c r="R5578" s="19">
        <v>6230</v>
      </c>
      <c r="S5578" s="19" t="str">
        <f>IF(COUNTIF($B$2:B5578,B5578)&gt;1,"重複","")</f>
        <v/>
      </c>
      <c r="T5578" s="19" t="s">
        <v>11124</v>
      </c>
    </row>
    <row r="5579" spans="1:20" s="19" customFormat="1" hidden="1">
      <c r="A5579" s="19">
        <v>720160335</v>
      </c>
      <c r="B5579" s="19">
        <v>20170488</v>
      </c>
      <c r="C5579" s="19" t="s">
        <v>273</v>
      </c>
      <c r="D5579" s="19" t="s">
        <v>274</v>
      </c>
      <c r="E5579" s="20">
        <v>43010</v>
      </c>
      <c r="F5579" s="20">
        <v>43190</v>
      </c>
      <c r="G5579" s="19" t="s">
        <v>75</v>
      </c>
      <c r="H5579" s="19" t="s">
        <v>10781</v>
      </c>
      <c r="I5579" s="19" t="s">
        <v>136</v>
      </c>
      <c r="O5579" s="19" t="s">
        <v>10782</v>
      </c>
      <c r="P5579" s="20">
        <v>43374</v>
      </c>
      <c r="Q5579" s="19" t="s">
        <v>29</v>
      </c>
      <c r="R5579" s="19">
        <v>6230</v>
      </c>
      <c r="S5579" s="19" t="str">
        <f>IF(COUNTIF($B$2:B5579,B5579)&gt;1,"重複","")</f>
        <v/>
      </c>
      <c r="T5579" s="19" t="s">
        <v>11124</v>
      </c>
    </row>
    <row r="5580" spans="1:20" s="19" customFormat="1" hidden="1">
      <c r="A5580" s="19">
        <v>720160336</v>
      </c>
      <c r="B5580" s="19">
        <v>20170502</v>
      </c>
      <c r="C5580" s="19" t="s">
        <v>14557</v>
      </c>
      <c r="D5580" s="19" t="s">
        <v>14558</v>
      </c>
      <c r="E5580" s="20">
        <v>43010</v>
      </c>
      <c r="F5580" s="20">
        <v>43190</v>
      </c>
      <c r="G5580" s="19" t="s">
        <v>12416</v>
      </c>
      <c r="H5580" s="19" t="s">
        <v>10781</v>
      </c>
      <c r="I5580" s="19" t="s">
        <v>14559</v>
      </c>
      <c r="O5580" s="19" t="s">
        <v>10782</v>
      </c>
      <c r="P5580" s="20"/>
      <c r="R5580" s="19">
        <v>0</v>
      </c>
      <c r="S5580" s="19" t="str">
        <f>IF(COUNTIF($B$2:B5580,B5580)&gt;1,"重複","")</f>
        <v/>
      </c>
      <c r="T5580" s="19" t="s">
        <v>12418</v>
      </c>
    </row>
    <row r="5581" spans="1:20" s="22" customFormat="1" hidden="1">
      <c r="A5581" s="22">
        <v>720160337</v>
      </c>
      <c r="B5581" s="22">
        <v>20183813</v>
      </c>
      <c r="C5581" s="22" t="s">
        <v>1244</v>
      </c>
      <c r="D5581" s="22" t="s">
        <v>1245</v>
      </c>
      <c r="E5581" s="23">
        <v>43199</v>
      </c>
      <c r="F5581" s="23">
        <v>43555</v>
      </c>
      <c r="G5581" s="22" t="s">
        <v>75</v>
      </c>
      <c r="H5581" s="22" t="s">
        <v>74</v>
      </c>
      <c r="I5581" s="22" t="s">
        <v>11087</v>
      </c>
      <c r="J5581" s="22" t="s">
        <v>1035</v>
      </c>
      <c r="O5581" s="22" t="s">
        <v>10819</v>
      </c>
      <c r="P5581" s="23">
        <v>43010</v>
      </c>
      <c r="Q5581" s="22" t="s">
        <v>29</v>
      </c>
      <c r="R5581" s="22">
        <v>5230</v>
      </c>
      <c r="S5581" s="22" t="str">
        <f>IF(COUNTIF($B$2:B5581,B5581)&gt;1,"重複","")</f>
        <v/>
      </c>
      <c r="T5581" s="22" t="s">
        <v>10765</v>
      </c>
    </row>
    <row r="5582" spans="1:20" s="22" customFormat="1" hidden="1">
      <c r="A5582" s="22">
        <v>720160337</v>
      </c>
      <c r="B5582" s="22">
        <v>20170511</v>
      </c>
      <c r="C5582" s="22" t="s">
        <v>1244</v>
      </c>
      <c r="D5582" s="22" t="s">
        <v>1245</v>
      </c>
      <c r="E5582" s="23">
        <v>44652</v>
      </c>
      <c r="F5582" s="23">
        <v>45016</v>
      </c>
      <c r="G5582" s="22" t="s">
        <v>75</v>
      </c>
      <c r="H5582" s="22" t="s">
        <v>10781</v>
      </c>
      <c r="I5582" s="22" t="s">
        <v>10859</v>
      </c>
      <c r="J5582" s="22" t="s">
        <v>784</v>
      </c>
      <c r="K5582" s="22" t="s">
        <v>784</v>
      </c>
      <c r="O5582" s="22" t="s">
        <v>10782</v>
      </c>
      <c r="P5582" s="24">
        <v>43010</v>
      </c>
      <c r="Q5582" s="22" t="s">
        <v>29</v>
      </c>
      <c r="R5582" s="22">
        <v>5230</v>
      </c>
      <c r="S5582" s="22" t="str">
        <f>IF(COUNTIF($B$2:B5582,B5582)&gt;1,"重複","")</f>
        <v/>
      </c>
      <c r="T5582" s="22" t="s">
        <v>10765</v>
      </c>
    </row>
    <row r="5583" spans="1:20" s="22" customFormat="1" hidden="1">
      <c r="A5583" s="22">
        <v>720160338</v>
      </c>
      <c r="B5583" s="22">
        <v>20170521</v>
      </c>
      <c r="C5583" s="22" t="s">
        <v>1246</v>
      </c>
      <c r="D5583" s="22" t="s">
        <v>1247</v>
      </c>
      <c r="E5583" s="23">
        <v>44652</v>
      </c>
      <c r="F5583" s="23">
        <v>45016</v>
      </c>
      <c r="G5583" s="22" t="s">
        <v>75</v>
      </c>
      <c r="H5583" s="22" t="s">
        <v>10781</v>
      </c>
      <c r="I5583" s="22" t="s">
        <v>783</v>
      </c>
      <c r="J5583" s="22" t="s">
        <v>10859</v>
      </c>
      <c r="K5583" s="22" t="s">
        <v>10859</v>
      </c>
      <c r="L5583" s="22" t="s">
        <v>10859</v>
      </c>
      <c r="M5583" s="22" t="s">
        <v>2868</v>
      </c>
      <c r="N5583" s="22" t="s">
        <v>11082</v>
      </c>
      <c r="O5583" s="22" t="s">
        <v>10782</v>
      </c>
      <c r="P5583" s="24">
        <v>43010</v>
      </c>
      <c r="Q5583" s="22" t="s">
        <v>29</v>
      </c>
      <c r="R5583" s="22">
        <v>5730</v>
      </c>
      <c r="S5583" s="22" t="str">
        <f>IF(COUNTIF($B$2:B5583,B5583)&gt;1,"重複","")</f>
        <v/>
      </c>
      <c r="T5583" s="22" t="s">
        <v>10765</v>
      </c>
    </row>
    <row r="5584" spans="1:20" s="22" customFormat="1" hidden="1">
      <c r="A5584" s="22">
        <v>720160338</v>
      </c>
      <c r="B5584" s="22">
        <v>20183822</v>
      </c>
      <c r="C5584" s="22" t="s">
        <v>1246</v>
      </c>
      <c r="D5584" s="22" t="s">
        <v>1247</v>
      </c>
      <c r="E5584" s="23">
        <v>43199</v>
      </c>
      <c r="F5584" s="23">
        <v>43555</v>
      </c>
      <c r="G5584" s="22" t="s">
        <v>75</v>
      </c>
      <c r="H5584" s="22" t="s">
        <v>74</v>
      </c>
      <c r="I5584" s="22" t="s">
        <v>1296</v>
      </c>
      <c r="J5584" s="22" t="s">
        <v>1035</v>
      </c>
      <c r="K5584" s="22" t="s">
        <v>573</v>
      </c>
      <c r="L5584" s="22" t="s">
        <v>573</v>
      </c>
      <c r="O5584" s="22" t="s">
        <v>10819</v>
      </c>
      <c r="P5584" s="23">
        <v>43199</v>
      </c>
      <c r="Q5584" s="22" t="s">
        <v>29</v>
      </c>
      <c r="R5584" s="22">
        <v>5230</v>
      </c>
      <c r="S5584" s="22" t="str">
        <f>IF(COUNTIF($B$2:B5584,B5584)&gt;1,"重複","")</f>
        <v/>
      </c>
      <c r="T5584" s="22" t="s">
        <v>10765</v>
      </c>
    </row>
    <row r="5585" spans="1:20" s="19" customFormat="1" hidden="1">
      <c r="A5585" s="19">
        <v>720160341</v>
      </c>
      <c r="B5585" s="19">
        <v>20170948</v>
      </c>
      <c r="C5585" s="19" t="s">
        <v>14560</v>
      </c>
      <c r="D5585" s="19" t="s">
        <v>14561</v>
      </c>
      <c r="E5585" s="20">
        <v>43010</v>
      </c>
      <c r="F5585" s="20">
        <v>43190</v>
      </c>
      <c r="G5585" s="19" t="s">
        <v>12416</v>
      </c>
      <c r="H5585" s="19" t="s">
        <v>28</v>
      </c>
      <c r="I5585" s="19" t="s">
        <v>13686</v>
      </c>
      <c r="O5585" s="19" t="s">
        <v>10787</v>
      </c>
      <c r="P5585" s="20"/>
      <c r="R5585" s="19">
        <v>0</v>
      </c>
      <c r="S5585" s="19" t="str">
        <f>IF(COUNTIF($B$2:B5585,B5585)&gt;1,"重複","")</f>
        <v/>
      </c>
      <c r="T5585" s="19" t="s">
        <v>12418</v>
      </c>
    </row>
    <row r="5586" spans="1:20" s="19" customFormat="1" hidden="1">
      <c r="A5586" s="19">
        <v>720160342</v>
      </c>
      <c r="B5586" s="19">
        <v>20170939</v>
      </c>
      <c r="C5586" s="19" t="s">
        <v>14562</v>
      </c>
      <c r="D5586" s="19" t="s">
        <v>14563</v>
      </c>
      <c r="E5586" s="20">
        <v>43010</v>
      </c>
      <c r="F5586" s="20">
        <v>43190</v>
      </c>
      <c r="G5586" s="19" t="s">
        <v>12416</v>
      </c>
      <c r="H5586" s="19" t="s">
        <v>28</v>
      </c>
      <c r="I5586" s="19" t="s">
        <v>13686</v>
      </c>
      <c r="O5586" s="19" t="s">
        <v>10787</v>
      </c>
      <c r="P5586" s="20"/>
      <c r="R5586" s="19">
        <v>0</v>
      </c>
      <c r="S5586" s="19" t="str">
        <f>IF(COUNTIF($B$2:B5586,B5586)&gt;1,"重複","")</f>
        <v/>
      </c>
      <c r="T5586" s="19" t="s">
        <v>12418</v>
      </c>
    </row>
    <row r="5587" spans="1:20" s="19" customFormat="1" hidden="1">
      <c r="A5587" s="19">
        <v>720160343</v>
      </c>
      <c r="B5587" s="19">
        <v>20170984</v>
      </c>
      <c r="C5587" s="19" t="s">
        <v>14564</v>
      </c>
      <c r="D5587" s="19" t="s">
        <v>14565</v>
      </c>
      <c r="E5587" s="20">
        <v>43010</v>
      </c>
      <c r="F5587" s="20">
        <v>43190</v>
      </c>
      <c r="G5587" s="19" t="s">
        <v>12416</v>
      </c>
      <c r="H5587" s="19" t="s">
        <v>28</v>
      </c>
      <c r="I5587" s="19" t="s">
        <v>13686</v>
      </c>
      <c r="O5587" s="19" t="s">
        <v>10787</v>
      </c>
      <c r="P5587" s="20"/>
      <c r="R5587" s="19">
        <v>0</v>
      </c>
      <c r="S5587" s="19" t="str">
        <f>IF(COUNTIF($B$2:B5587,B5587)&gt;1,"重複","")</f>
        <v/>
      </c>
      <c r="T5587" s="19" t="s">
        <v>12418</v>
      </c>
    </row>
    <row r="5588" spans="1:20" s="19" customFormat="1" hidden="1">
      <c r="A5588" s="19">
        <v>720160344</v>
      </c>
      <c r="B5588" s="19">
        <v>20170957</v>
      </c>
      <c r="C5588" s="19" t="s">
        <v>14566</v>
      </c>
      <c r="D5588" s="19" t="s">
        <v>14567</v>
      </c>
      <c r="E5588" s="20">
        <v>43010</v>
      </c>
      <c r="F5588" s="20">
        <v>43190</v>
      </c>
      <c r="G5588" s="19" t="s">
        <v>12416</v>
      </c>
      <c r="H5588" s="19" t="s">
        <v>28</v>
      </c>
      <c r="I5588" s="19" t="s">
        <v>13686</v>
      </c>
      <c r="O5588" s="19" t="s">
        <v>10787</v>
      </c>
      <c r="P5588" s="20"/>
      <c r="R5588" s="19">
        <v>0</v>
      </c>
      <c r="S5588" s="19" t="str">
        <f>IF(COUNTIF($B$2:B5588,B5588)&gt;1,"重複","")</f>
        <v/>
      </c>
      <c r="T5588" s="19" t="s">
        <v>12418</v>
      </c>
    </row>
    <row r="5589" spans="1:20" s="19" customFormat="1" hidden="1">
      <c r="A5589" s="19">
        <v>720160346</v>
      </c>
      <c r="B5589" s="19">
        <v>20171020</v>
      </c>
      <c r="C5589" s="19" t="s">
        <v>14568</v>
      </c>
      <c r="D5589" s="19" t="s">
        <v>14569</v>
      </c>
      <c r="E5589" s="20">
        <v>43010</v>
      </c>
      <c r="F5589" s="20">
        <v>43190</v>
      </c>
      <c r="G5589" s="19" t="s">
        <v>12416</v>
      </c>
      <c r="H5589" s="19" t="s">
        <v>28</v>
      </c>
      <c r="I5589" s="19" t="s">
        <v>13686</v>
      </c>
      <c r="O5589" s="19" t="s">
        <v>10787</v>
      </c>
      <c r="P5589" s="20"/>
      <c r="R5589" s="19">
        <v>0</v>
      </c>
      <c r="S5589" s="19" t="str">
        <f>IF(COUNTIF($B$2:B5589,B5589)&gt;1,"重複","")</f>
        <v/>
      </c>
      <c r="T5589" s="19" t="s">
        <v>12418</v>
      </c>
    </row>
    <row r="5590" spans="1:20" s="19" customFormat="1" hidden="1">
      <c r="A5590" s="19">
        <v>720160346</v>
      </c>
      <c r="B5590" s="19">
        <v>20170966</v>
      </c>
      <c r="C5590" s="19" t="s">
        <v>275</v>
      </c>
      <c r="D5590" s="19" t="s">
        <v>14570</v>
      </c>
      <c r="E5590" s="20">
        <v>43010</v>
      </c>
      <c r="F5590" s="20">
        <v>43190</v>
      </c>
      <c r="G5590" s="19" t="s">
        <v>12416</v>
      </c>
      <c r="H5590" s="19" t="s">
        <v>28</v>
      </c>
      <c r="I5590" s="19" t="s">
        <v>13686</v>
      </c>
      <c r="O5590" s="19" t="s">
        <v>10787</v>
      </c>
      <c r="P5590" s="20"/>
      <c r="Q5590" s="19" t="s">
        <v>29</v>
      </c>
      <c r="R5590" s="19">
        <v>0</v>
      </c>
      <c r="S5590" s="19" t="str">
        <f>IF(COUNTIF($B$2:B5590,B5590)&gt;1,"重複","")</f>
        <v/>
      </c>
      <c r="T5590" s="19" t="s">
        <v>12418</v>
      </c>
    </row>
    <row r="5591" spans="1:20" s="19" customFormat="1" hidden="1">
      <c r="A5591" s="19">
        <v>720160347</v>
      </c>
      <c r="B5591" s="19">
        <v>20170920</v>
      </c>
      <c r="C5591" s="19" t="s">
        <v>14571</v>
      </c>
      <c r="D5591" s="19" t="s">
        <v>14572</v>
      </c>
      <c r="E5591" s="20">
        <v>43010</v>
      </c>
      <c r="F5591" s="20">
        <v>43190</v>
      </c>
      <c r="G5591" s="19" t="s">
        <v>12416</v>
      </c>
      <c r="H5591" s="19" t="s">
        <v>28</v>
      </c>
      <c r="I5591" s="19" t="s">
        <v>13686</v>
      </c>
      <c r="O5591" s="19" t="s">
        <v>10787</v>
      </c>
      <c r="P5591" s="20"/>
      <c r="R5591" s="19">
        <v>0</v>
      </c>
      <c r="S5591" s="19" t="str">
        <f>IF(COUNTIF($B$2:B5591,B5591)&gt;1,"重複","")</f>
        <v/>
      </c>
      <c r="T5591" s="19" t="s">
        <v>12418</v>
      </c>
    </row>
    <row r="5592" spans="1:20" s="19" customFormat="1" hidden="1">
      <c r="A5592" s="19">
        <v>720160348</v>
      </c>
      <c r="B5592" s="19">
        <v>20171011</v>
      </c>
      <c r="C5592" s="19" t="s">
        <v>14573</v>
      </c>
      <c r="D5592" s="19" t="s">
        <v>14574</v>
      </c>
      <c r="E5592" s="20">
        <v>43010</v>
      </c>
      <c r="F5592" s="20">
        <v>43190</v>
      </c>
      <c r="G5592" s="19" t="s">
        <v>12416</v>
      </c>
      <c r="H5592" s="19" t="s">
        <v>28</v>
      </c>
      <c r="I5592" s="19" t="s">
        <v>13686</v>
      </c>
      <c r="O5592" s="19" t="s">
        <v>10787</v>
      </c>
      <c r="P5592" s="20"/>
      <c r="R5592" s="19">
        <v>0</v>
      </c>
      <c r="S5592" s="19" t="str">
        <f>IF(COUNTIF($B$2:B5592,B5592)&gt;1,"重複","")</f>
        <v/>
      </c>
      <c r="T5592" s="19" t="s">
        <v>12418</v>
      </c>
    </row>
    <row r="5593" spans="1:20" s="19" customFormat="1" hidden="1">
      <c r="A5593" s="19">
        <v>720160349</v>
      </c>
      <c r="B5593" s="19">
        <v>20170993</v>
      </c>
      <c r="C5593" s="19" t="s">
        <v>14575</v>
      </c>
      <c r="D5593" s="19" t="s">
        <v>14576</v>
      </c>
      <c r="E5593" s="20">
        <v>43010</v>
      </c>
      <c r="F5593" s="20">
        <v>43190</v>
      </c>
      <c r="G5593" s="19" t="s">
        <v>12416</v>
      </c>
      <c r="H5593" s="19" t="s">
        <v>28</v>
      </c>
      <c r="I5593" s="19" t="s">
        <v>13686</v>
      </c>
      <c r="O5593" s="19" t="s">
        <v>10787</v>
      </c>
      <c r="P5593" s="20"/>
      <c r="Q5593" s="19" t="s">
        <v>29</v>
      </c>
      <c r="R5593" s="19">
        <v>0</v>
      </c>
      <c r="S5593" s="19" t="str">
        <f>IF(COUNTIF($B$2:B5593,B5593)&gt;1,"重複","")</f>
        <v/>
      </c>
      <c r="T5593" s="19" t="s">
        <v>12418</v>
      </c>
    </row>
    <row r="5594" spans="1:20" s="19" customFormat="1" hidden="1">
      <c r="A5594" s="19">
        <v>720160350</v>
      </c>
      <c r="B5594" s="19">
        <v>20170975</v>
      </c>
      <c r="C5594" s="19" t="s">
        <v>14577</v>
      </c>
      <c r="D5594" s="19" t="s">
        <v>14578</v>
      </c>
      <c r="E5594" s="20">
        <v>43010</v>
      </c>
      <c r="F5594" s="20">
        <v>43190</v>
      </c>
      <c r="G5594" s="19" t="s">
        <v>12416</v>
      </c>
      <c r="H5594" s="19" t="s">
        <v>28</v>
      </c>
      <c r="I5594" s="19" t="s">
        <v>13686</v>
      </c>
      <c r="O5594" s="19" t="s">
        <v>10787</v>
      </c>
      <c r="P5594" s="20"/>
      <c r="R5594" s="19">
        <v>0</v>
      </c>
      <c r="S5594" s="19" t="str">
        <f>IF(COUNTIF($B$2:B5594,B5594)&gt;1,"重複","")</f>
        <v/>
      </c>
      <c r="T5594" s="19" t="s">
        <v>12418</v>
      </c>
    </row>
    <row r="5595" spans="1:20" s="19" customFormat="1" hidden="1">
      <c r="A5595" s="19">
        <v>720160351</v>
      </c>
      <c r="B5595" s="19">
        <v>20171001</v>
      </c>
      <c r="C5595" s="19" t="s">
        <v>14579</v>
      </c>
      <c r="D5595" s="19" t="s">
        <v>14580</v>
      </c>
      <c r="E5595" s="20">
        <v>43010</v>
      </c>
      <c r="F5595" s="20">
        <v>43190</v>
      </c>
      <c r="G5595" s="19" t="s">
        <v>12416</v>
      </c>
      <c r="H5595" s="19" t="s">
        <v>28</v>
      </c>
      <c r="I5595" s="19" t="s">
        <v>13686</v>
      </c>
      <c r="O5595" s="19" t="s">
        <v>10787</v>
      </c>
      <c r="P5595" s="20"/>
      <c r="R5595" s="19">
        <v>0</v>
      </c>
      <c r="S5595" s="19" t="str">
        <f>IF(COUNTIF($B$2:B5595,B5595)&gt;1,"重複","")</f>
        <v/>
      </c>
      <c r="T5595" s="19" t="s">
        <v>12418</v>
      </c>
    </row>
    <row r="5596" spans="1:20" s="19" customFormat="1" hidden="1">
      <c r="A5596" s="19">
        <v>720160352</v>
      </c>
      <c r="B5596" s="19">
        <v>20170911</v>
      </c>
      <c r="C5596" s="19" t="s">
        <v>14581</v>
      </c>
      <c r="D5596" s="19" t="s">
        <v>14582</v>
      </c>
      <c r="E5596" s="20">
        <v>43010</v>
      </c>
      <c r="F5596" s="20">
        <v>43190</v>
      </c>
      <c r="G5596" s="19" t="s">
        <v>12416</v>
      </c>
      <c r="H5596" s="19" t="s">
        <v>28</v>
      </c>
      <c r="I5596" s="19" t="s">
        <v>13686</v>
      </c>
      <c r="O5596" s="19" t="s">
        <v>10787</v>
      </c>
      <c r="P5596" s="20"/>
      <c r="R5596" s="19">
        <v>0</v>
      </c>
      <c r="S5596" s="19" t="str">
        <f>IF(COUNTIF($B$2:B5596,B5596)&gt;1,"重複","")</f>
        <v/>
      </c>
      <c r="T5596" s="19" t="s">
        <v>12418</v>
      </c>
    </row>
    <row r="5597" spans="1:20" s="22" customFormat="1" hidden="1">
      <c r="A5597" s="22">
        <v>720160355</v>
      </c>
      <c r="B5597" s="22">
        <v>20171039</v>
      </c>
      <c r="C5597" s="22" t="s">
        <v>1460</v>
      </c>
      <c r="D5597" s="22" t="s">
        <v>1461</v>
      </c>
      <c r="E5597" s="23">
        <v>44678</v>
      </c>
      <c r="F5597" s="23">
        <v>45016</v>
      </c>
      <c r="G5597" s="22" t="s">
        <v>75</v>
      </c>
      <c r="H5597" s="22" t="s">
        <v>43</v>
      </c>
      <c r="I5597" s="22" t="s">
        <v>11077</v>
      </c>
      <c r="O5597" s="22" t="s">
        <v>10771</v>
      </c>
      <c r="P5597" s="24">
        <v>43009</v>
      </c>
      <c r="Q5597" s="22" t="s">
        <v>29</v>
      </c>
      <c r="R5597" s="22">
        <v>6230</v>
      </c>
      <c r="S5597" s="22" t="str">
        <f>IF(COUNTIF($B$2:B5597,B5597)&gt;1,"重複","")</f>
        <v/>
      </c>
      <c r="T5597" s="22" t="s">
        <v>10765</v>
      </c>
    </row>
    <row r="5598" spans="1:20" s="19" customFormat="1" hidden="1">
      <c r="A5598" s="19">
        <v>720160356</v>
      </c>
      <c r="B5598" s="19">
        <v>20171048</v>
      </c>
      <c r="C5598" s="19" t="s">
        <v>483</v>
      </c>
      <c r="D5598" s="19" t="s">
        <v>484</v>
      </c>
      <c r="E5598" s="20">
        <v>43009</v>
      </c>
      <c r="F5598" s="20">
        <v>43190</v>
      </c>
      <c r="G5598" s="19" t="s">
        <v>75</v>
      </c>
      <c r="H5598" s="19" t="s">
        <v>43</v>
      </c>
      <c r="I5598" s="19" t="s">
        <v>2158</v>
      </c>
      <c r="O5598" s="19" t="s">
        <v>10771</v>
      </c>
      <c r="P5598" s="20">
        <v>43009</v>
      </c>
      <c r="Q5598" s="19" t="s">
        <v>29</v>
      </c>
      <c r="R5598" s="19">
        <v>5730</v>
      </c>
      <c r="S5598" s="19" t="str">
        <f>IF(COUNTIF($B$2:B5598,B5598)&gt;1,"重複","")</f>
        <v/>
      </c>
      <c r="T5598" s="19" t="s">
        <v>11124</v>
      </c>
    </row>
    <row r="5599" spans="1:20" s="19" customFormat="1" hidden="1">
      <c r="A5599" s="19">
        <v>720160357</v>
      </c>
      <c r="B5599" s="19">
        <v>20171057</v>
      </c>
      <c r="C5599" s="19" t="s">
        <v>1755</v>
      </c>
      <c r="D5599" s="19" t="s">
        <v>1756</v>
      </c>
      <c r="E5599" s="20">
        <v>43009</v>
      </c>
      <c r="F5599" s="20">
        <v>43190</v>
      </c>
      <c r="G5599" s="19" t="s">
        <v>75</v>
      </c>
      <c r="H5599" s="19" t="s">
        <v>43</v>
      </c>
      <c r="I5599" s="19" t="s">
        <v>1396</v>
      </c>
      <c r="O5599" s="19" t="s">
        <v>10771</v>
      </c>
      <c r="P5599" s="20">
        <v>43466</v>
      </c>
      <c r="Q5599" s="19" t="s">
        <v>29</v>
      </c>
      <c r="R5599" s="19">
        <v>4740</v>
      </c>
      <c r="S5599" s="19" t="str">
        <f>IF(COUNTIF($B$2:B5599,B5599)&gt;1,"重複","")</f>
        <v/>
      </c>
      <c r="T5599" s="19" t="s">
        <v>11124</v>
      </c>
    </row>
    <row r="5600" spans="1:20" s="19" customFormat="1" hidden="1">
      <c r="A5600" s="19">
        <v>720160358</v>
      </c>
      <c r="B5600" s="19">
        <v>20171118</v>
      </c>
      <c r="C5600" s="19" t="s">
        <v>1653</v>
      </c>
      <c r="D5600" s="19" t="s">
        <v>1654</v>
      </c>
      <c r="E5600" s="20">
        <v>43032</v>
      </c>
      <c r="F5600" s="20">
        <v>43131</v>
      </c>
      <c r="G5600" s="19" t="s">
        <v>75</v>
      </c>
      <c r="H5600" s="19" t="s">
        <v>43</v>
      </c>
      <c r="I5600" s="19" t="s">
        <v>65</v>
      </c>
      <c r="J5600" s="19" t="s">
        <v>1652</v>
      </c>
      <c r="K5600" s="19" t="s">
        <v>1655</v>
      </c>
      <c r="O5600" s="19" t="s">
        <v>10771</v>
      </c>
      <c r="P5600" s="20">
        <v>42767</v>
      </c>
      <c r="Q5600" s="19" t="s">
        <v>29</v>
      </c>
      <c r="R5600" s="19">
        <v>5730</v>
      </c>
      <c r="S5600" s="19" t="str">
        <f>IF(COUNTIF($B$2:B5600,B5600)&gt;1,"重複","")</f>
        <v/>
      </c>
      <c r="T5600" s="19" t="s">
        <v>11124</v>
      </c>
    </row>
    <row r="5601" spans="1:20" s="19" customFormat="1" hidden="1">
      <c r="A5601" s="19">
        <v>720160358</v>
      </c>
      <c r="B5601" s="19">
        <v>20171465</v>
      </c>
      <c r="C5601" s="19" t="s">
        <v>1653</v>
      </c>
      <c r="D5601" s="19" t="s">
        <v>1654</v>
      </c>
      <c r="E5601" s="20">
        <v>43032</v>
      </c>
      <c r="F5601" s="20">
        <v>43190</v>
      </c>
      <c r="G5601" s="19" t="s">
        <v>12416</v>
      </c>
      <c r="H5601" s="19" t="s">
        <v>43</v>
      </c>
      <c r="I5601" s="19" t="s">
        <v>717</v>
      </c>
      <c r="O5601" s="19" t="s">
        <v>10771</v>
      </c>
      <c r="P5601" s="20"/>
      <c r="R5601" s="19">
        <v>0</v>
      </c>
      <c r="S5601" s="19" t="str">
        <f>IF(COUNTIF($B$2:B5601,B5601)&gt;1,"重複","")</f>
        <v/>
      </c>
      <c r="T5601" s="19" t="s">
        <v>12418</v>
      </c>
    </row>
    <row r="5602" spans="1:20" s="19" customFormat="1" hidden="1">
      <c r="A5602" s="19">
        <v>720160359</v>
      </c>
      <c r="B5602" s="19">
        <v>20171127</v>
      </c>
      <c r="C5602" s="19" t="s">
        <v>1631</v>
      </c>
      <c r="D5602" s="19" t="s">
        <v>1632</v>
      </c>
      <c r="E5602" s="20">
        <v>43053</v>
      </c>
      <c r="F5602" s="20">
        <v>43190</v>
      </c>
      <c r="G5602" s="19" t="s">
        <v>75</v>
      </c>
      <c r="H5602" s="19" t="s">
        <v>76</v>
      </c>
      <c r="I5602" s="19" t="s">
        <v>988</v>
      </c>
      <c r="O5602" s="19" t="s">
        <v>10776</v>
      </c>
      <c r="P5602" s="20">
        <v>43053</v>
      </c>
      <c r="Q5602" s="19" t="s">
        <v>29</v>
      </c>
      <c r="R5602" s="19">
        <v>5600</v>
      </c>
      <c r="S5602" s="19" t="str">
        <f>IF(COUNTIF($B$2:B5602,B5602)&gt;1,"重複","")</f>
        <v/>
      </c>
      <c r="T5602" s="19" t="s">
        <v>11124</v>
      </c>
    </row>
    <row r="5603" spans="1:20" s="19" customFormat="1" hidden="1">
      <c r="A5603" s="19">
        <v>720160360</v>
      </c>
      <c r="B5603" s="19">
        <v>20171145</v>
      </c>
      <c r="C5603" s="19" t="s">
        <v>14583</v>
      </c>
      <c r="D5603" s="19" t="s">
        <v>14584</v>
      </c>
      <c r="E5603" s="20">
        <v>43021</v>
      </c>
      <c r="F5603" s="20">
        <v>43190</v>
      </c>
      <c r="G5603" s="19" t="s">
        <v>12416</v>
      </c>
      <c r="H5603" s="19" t="s">
        <v>43</v>
      </c>
      <c r="I5603" s="19" t="s">
        <v>7167</v>
      </c>
      <c r="O5603" s="19" t="s">
        <v>10771</v>
      </c>
      <c r="P5603" s="20"/>
      <c r="R5603" s="19">
        <v>0</v>
      </c>
      <c r="S5603" s="19" t="str">
        <f>IF(COUNTIF($B$2:B5603,B5603)&gt;1,"重複","")</f>
        <v/>
      </c>
      <c r="T5603" s="19" t="s">
        <v>12418</v>
      </c>
    </row>
    <row r="5604" spans="1:20" s="19" customFormat="1" hidden="1">
      <c r="A5604" s="19">
        <v>720160361</v>
      </c>
      <c r="B5604" s="19">
        <v>20171154</v>
      </c>
      <c r="C5604" s="19" t="s">
        <v>14585</v>
      </c>
      <c r="D5604" s="19" t="s">
        <v>14586</v>
      </c>
      <c r="E5604" s="20">
        <v>43021</v>
      </c>
      <c r="F5604" s="20">
        <v>43190</v>
      </c>
      <c r="G5604" s="19" t="s">
        <v>12416</v>
      </c>
      <c r="H5604" s="19" t="s">
        <v>43</v>
      </c>
      <c r="I5604" s="19" t="s">
        <v>12967</v>
      </c>
      <c r="O5604" s="19" t="s">
        <v>10771</v>
      </c>
      <c r="P5604" s="20"/>
      <c r="R5604" s="19">
        <v>0</v>
      </c>
      <c r="S5604" s="19" t="str">
        <f>IF(COUNTIF($B$2:B5604,B5604)&gt;1,"重複","")</f>
        <v/>
      </c>
      <c r="T5604" s="19" t="s">
        <v>12418</v>
      </c>
    </row>
    <row r="5605" spans="1:20" s="19" customFormat="1" hidden="1">
      <c r="A5605" s="19">
        <v>720160362</v>
      </c>
      <c r="B5605" s="19">
        <v>20171191</v>
      </c>
      <c r="C5605" s="19" t="s">
        <v>1645</v>
      </c>
      <c r="D5605" s="19" t="s">
        <v>1646</v>
      </c>
      <c r="E5605" s="20">
        <v>43040</v>
      </c>
      <c r="F5605" s="20">
        <v>43190</v>
      </c>
      <c r="G5605" s="19" t="s">
        <v>75</v>
      </c>
      <c r="H5605" s="19" t="s">
        <v>43</v>
      </c>
      <c r="I5605" s="19" t="s">
        <v>325</v>
      </c>
      <c r="O5605" s="19" t="s">
        <v>10771</v>
      </c>
      <c r="P5605" s="20">
        <v>43040</v>
      </c>
      <c r="Q5605" s="19" t="s">
        <v>29</v>
      </c>
      <c r="R5605" s="19">
        <v>4740</v>
      </c>
      <c r="S5605" s="19" t="str">
        <f>IF(COUNTIF($B$2:B5605,B5605)&gt;1,"重複","")</f>
        <v/>
      </c>
      <c r="T5605" s="19" t="s">
        <v>11124</v>
      </c>
    </row>
    <row r="5606" spans="1:20" s="19" customFormat="1" hidden="1">
      <c r="A5606" s="19">
        <v>720160363</v>
      </c>
      <c r="B5606" s="19">
        <v>20171206</v>
      </c>
      <c r="C5606" s="19" t="s">
        <v>1647</v>
      </c>
      <c r="D5606" s="19" t="s">
        <v>1648</v>
      </c>
      <c r="E5606" s="20">
        <v>43040</v>
      </c>
      <c r="F5606" s="20">
        <v>43190</v>
      </c>
      <c r="G5606" s="19" t="s">
        <v>75</v>
      </c>
      <c r="H5606" s="19" t="s">
        <v>43</v>
      </c>
      <c r="I5606" s="19" t="s">
        <v>1649</v>
      </c>
      <c r="O5606" s="19" t="s">
        <v>10771</v>
      </c>
      <c r="P5606" s="20">
        <v>43040</v>
      </c>
      <c r="Q5606" s="19" t="s">
        <v>29</v>
      </c>
      <c r="R5606" s="19">
        <v>6100</v>
      </c>
      <c r="S5606" s="19" t="str">
        <f>IF(COUNTIF($B$2:B5606,B5606)&gt;1,"重複","")</f>
        <v/>
      </c>
      <c r="T5606" s="19" t="s">
        <v>11124</v>
      </c>
    </row>
    <row r="5607" spans="1:20" s="19" customFormat="1" hidden="1">
      <c r="A5607" s="19">
        <v>720160364</v>
      </c>
      <c r="B5607" s="19">
        <v>20171215</v>
      </c>
      <c r="C5607" s="19" t="s">
        <v>1650</v>
      </c>
      <c r="D5607" s="19" t="s">
        <v>1651</v>
      </c>
      <c r="E5607" s="20">
        <v>43040</v>
      </c>
      <c r="F5607" s="20">
        <v>43190</v>
      </c>
      <c r="G5607" s="19" t="s">
        <v>75</v>
      </c>
      <c r="H5607" s="19" t="s">
        <v>43</v>
      </c>
      <c r="I5607" s="19" t="s">
        <v>1652</v>
      </c>
      <c r="O5607" s="19" t="s">
        <v>10771</v>
      </c>
      <c r="P5607" s="20">
        <v>43831</v>
      </c>
      <c r="Q5607" s="19" t="s">
        <v>29</v>
      </c>
      <c r="R5607" s="19">
        <v>4740</v>
      </c>
      <c r="S5607" s="19" t="str">
        <f>IF(COUNTIF($B$2:B5607,B5607)&gt;1,"重複","")</f>
        <v/>
      </c>
      <c r="T5607" s="19" t="s">
        <v>11124</v>
      </c>
    </row>
    <row r="5608" spans="1:20" s="19" customFormat="1" hidden="1">
      <c r="A5608" s="19">
        <v>720160365</v>
      </c>
      <c r="B5608" s="19">
        <v>20171251</v>
      </c>
      <c r="C5608" s="19" t="s">
        <v>14587</v>
      </c>
      <c r="D5608" s="19" t="s">
        <v>14588</v>
      </c>
      <c r="E5608" s="20">
        <v>43040</v>
      </c>
      <c r="F5608" s="20">
        <v>43190</v>
      </c>
      <c r="G5608" s="19" t="s">
        <v>12416</v>
      </c>
      <c r="H5608" s="19" t="s">
        <v>43</v>
      </c>
      <c r="I5608" s="19" t="s">
        <v>14589</v>
      </c>
      <c r="O5608" s="19" t="s">
        <v>10771</v>
      </c>
      <c r="P5608" s="20"/>
      <c r="R5608" s="19">
        <v>0</v>
      </c>
      <c r="S5608" s="19" t="str">
        <f>IF(COUNTIF($B$2:B5608,B5608)&gt;1,"重複","")</f>
        <v/>
      </c>
      <c r="T5608" s="19" t="s">
        <v>12418</v>
      </c>
    </row>
    <row r="5609" spans="1:20" s="19" customFormat="1" hidden="1">
      <c r="A5609" s="19">
        <v>720160366</v>
      </c>
      <c r="B5609" s="19">
        <v>20171261</v>
      </c>
      <c r="C5609" s="19" t="s">
        <v>14590</v>
      </c>
      <c r="D5609" s="19" t="s">
        <v>14591</v>
      </c>
      <c r="E5609" s="20">
        <v>43040</v>
      </c>
      <c r="F5609" s="20">
        <v>43190</v>
      </c>
      <c r="G5609" s="19" t="s">
        <v>12416</v>
      </c>
      <c r="H5609" s="19" t="s">
        <v>43</v>
      </c>
      <c r="I5609" s="19" t="s">
        <v>1462</v>
      </c>
      <c r="O5609" s="19" t="s">
        <v>10771</v>
      </c>
      <c r="P5609" s="20"/>
      <c r="R5609" s="19">
        <v>0</v>
      </c>
      <c r="S5609" s="19" t="str">
        <f>IF(COUNTIF($B$2:B5609,B5609)&gt;1,"重複","")</f>
        <v/>
      </c>
      <c r="T5609" s="19" t="s">
        <v>12418</v>
      </c>
    </row>
    <row r="5610" spans="1:20" s="19" customFormat="1" hidden="1">
      <c r="A5610" s="19">
        <v>720160370</v>
      </c>
      <c r="B5610" s="19">
        <v>20171303</v>
      </c>
      <c r="C5610" s="19" t="s">
        <v>1628</v>
      </c>
      <c r="D5610" s="19" t="s">
        <v>1629</v>
      </c>
      <c r="E5610" s="20">
        <v>43058</v>
      </c>
      <c r="F5610" s="20">
        <v>43190</v>
      </c>
      <c r="G5610" s="19" t="s">
        <v>75</v>
      </c>
      <c r="H5610" s="19" t="s">
        <v>33</v>
      </c>
      <c r="I5610" s="19" t="s">
        <v>1630</v>
      </c>
      <c r="O5610" s="19" t="s">
        <v>10770</v>
      </c>
      <c r="P5610" s="20">
        <v>43058</v>
      </c>
      <c r="Q5610" s="19" t="s">
        <v>29</v>
      </c>
      <c r="R5610" s="19">
        <v>6600</v>
      </c>
      <c r="S5610" s="19" t="str">
        <f>IF(COUNTIF($B$2:B5610,B5610)&gt;1,"重複","")</f>
        <v/>
      </c>
      <c r="T5610" s="19" t="s">
        <v>11124</v>
      </c>
    </row>
    <row r="5611" spans="1:20" s="19" customFormat="1" hidden="1">
      <c r="A5611" s="19">
        <v>720160371</v>
      </c>
      <c r="B5611" s="19">
        <v>20171386</v>
      </c>
      <c r="C5611" s="19" t="s">
        <v>1612</v>
      </c>
      <c r="D5611" s="19" t="s">
        <v>1613</v>
      </c>
      <c r="E5611" s="20">
        <v>43070</v>
      </c>
      <c r="F5611" s="20">
        <v>43190</v>
      </c>
      <c r="G5611" s="19" t="s">
        <v>75</v>
      </c>
      <c r="H5611" s="19" t="s">
        <v>33</v>
      </c>
      <c r="I5611" s="19" t="s">
        <v>1614</v>
      </c>
      <c r="O5611" s="19" t="s">
        <v>10770</v>
      </c>
      <c r="P5611" s="20">
        <v>43072</v>
      </c>
      <c r="Q5611" s="19" t="s">
        <v>29</v>
      </c>
      <c r="R5611" s="19">
        <v>6100</v>
      </c>
      <c r="S5611" s="19" t="str">
        <f>IF(COUNTIF($B$2:B5611,B5611)&gt;1,"重複","")</f>
        <v/>
      </c>
      <c r="T5611" s="19" t="s">
        <v>11124</v>
      </c>
    </row>
    <row r="5612" spans="1:20" s="19" customFormat="1" hidden="1">
      <c r="A5612" s="19">
        <v>720160372</v>
      </c>
      <c r="B5612" s="19">
        <v>20171395</v>
      </c>
      <c r="C5612" s="19" t="s">
        <v>1615</v>
      </c>
      <c r="D5612" s="19" t="s">
        <v>1616</v>
      </c>
      <c r="E5612" s="20">
        <v>43070</v>
      </c>
      <c r="F5612" s="20">
        <v>43190</v>
      </c>
      <c r="G5612" s="19" t="s">
        <v>75</v>
      </c>
      <c r="H5612" s="19" t="s">
        <v>33</v>
      </c>
      <c r="I5612" s="19" t="s">
        <v>1617</v>
      </c>
      <c r="O5612" s="19" t="s">
        <v>10770</v>
      </c>
      <c r="P5612" s="20">
        <v>43070</v>
      </c>
      <c r="Q5612" s="19" t="s">
        <v>29</v>
      </c>
      <c r="R5612" s="19">
        <v>6100</v>
      </c>
      <c r="S5612" s="19" t="str">
        <f>IF(COUNTIF($B$2:B5612,B5612)&gt;1,"重複","")</f>
        <v/>
      </c>
      <c r="T5612" s="19" t="s">
        <v>11124</v>
      </c>
    </row>
    <row r="5613" spans="1:20" s="19" customFormat="1" hidden="1">
      <c r="A5613" s="19">
        <v>720160373</v>
      </c>
      <c r="B5613" s="19">
        <v>20171401</v>
      </c>
      <c r="C5613" s="19" t="s">
        <v>1618</v>
      </c>
      <c r="D5613" s="19" t="s">
        <v>1619</v>
      </c>
      <c r="E5613" s="20">
        <v>43070</v>
      </c>
      <c r="F5613" s="20">
        <v>43190</v>
      </c>
      <c r="G5613" s="19" t="s">
        <v>75</v>
      </c>
      <c r="H5613" s="19" t="s">
        <v>33</v>
      </c>
      <c r="I5613" s="19" t="s">
        <v>1620</v>
      </c>
      <c r="O5613" s="19" t="s">
        <v>10770</v>
      </c>
      <c r="P5613" s="20">
        <v>43070</v>
      </c>
      <c r="Q5613" s="19" t="s">
        <v>29</v>
      </c>
      <c r="R5613" s="19">
        <v>6600</v>
      </c>
      <c r="S5613" s="19" t="str">
        <f>IF(COUNTIF($B$2:B5613,B5613)&gt;1,"重複","")</f>
        <v/>
      </c>
      <c r="T5613" s="19" t="s">
        <v>11124</v>
      </c>
    </row>
    <row r="5614" spans="1:20" s="19" customFormat="1" hidden="1">
      <c r="A5614" s="19">
        <v>720160374</v>
      </c>
      <c r="B5614" s="19">
        <v>20171429</v>
      </c>
      <c r="C5614" s="19" t="s">
        <v>1251</v>
      </c>
      <c r="D5614" s="19" t="s">
        <v>1252</v>
      </c>
      <c r="E5614" s="20">
        <v>43070</v>
      </c>
      <c r="F5614" s="20">
        <v>43190</v>
      </c>
      <c r="G5614" s="19" t="s">
        <v>75</v>
      </c>
      <c r="H5614" s="19" t="s">
        <v>74</v>
      </c>
      <c r="I5614" s="19" t="s">
        <v>684</v>
      </c>
      <c r="O5614" s="19" t="s">
        <v>10819</v>
      </c>
      <c r="P5614" s="20">
        <v>43070</v>
      </c>
      <c r="Q5614" s="19" t="s">
        <v>29</v>
      </c>
      <c r="R5614" s="19">
        <v>6230</v>
      </c>
      <c r="S5614" s="19" t="str">
        <f>IF(COUNTIF($B$2:B5614,B5614)&gt;1,"重複","")</f>
        <v/>
      </c>
      <c r="T5614" s="19" t="s">
        <v>11124</v>
      </c>
    </row>
    <row r="5615" spans="1:20" s="19" customFormat="1" hidden="1">
      <c r="A5615" s="19">
        <v>720160377</v>
      </c>
      <c r="B5615" s="19">
        <v>20171571</v>
      </c>
      <c r="C5615" s="19" t="s">
        <v>1621</v>
      </c>
      <c r="D5615" s="19" t="s">
        <v>1622</v>
      </c>
      <c r="E5615" s="20">
        <v>43070</v>
      </c>
      <c r="F5615" s="20">
        <v>43190</v>
      </c>
      <c r="G5615" s="19" t="s">
        <v>75</v>
      </c>
      <c r="H5615" s="19" t="s">
        <v>43</v>
      </c>
      <c r="I5615" s="19" t="s">
        <v>653</v>
      </c>
      <c r="O5615" s="19" t="s">
        <v>10771</v>
      </c>
      <c r="P5615" s="20">
        <v>43070</v>
      </c>
      <c r="Q5615" s="19" t="s">
        <v>29</v>
      </c>
      <c r="R5615" s="19">
        <v>6230</v>
      </c>
      <c r="S5615" s="19" t="str">
        <f>IF(COUNTIF($B$2:B5615,B5615)&gt;1,"重複","")</f>
        <v/>
      </c>
      <c r="T5615" s="19" t="s">
        <v>11124</v>
      </c>
    </row>
    <row r="5616" spans="1:20" s="19" customFormat="1" hidden="1">
      <c r="A5616" s="19">
        <v>720160379</v>
      </c>
      <c r="B5616" s="19">
        <v>20171581</v>
      </c>
      <c r="C5616" s="19" t="s">
        <v>1623</v>
      </c>
      <c r="D5616" s="19" t="s">
        <v>1624</v>
      </c>
      <c r="E5616" s="20">
        <v>43070</v>
      </c>
      <c r="F5616" s="20">
        <v>43190</v>
      </c>
      <c r="G5616" s="19" t="s">
        <v>75</v>
      </c>
      <c r="H5616" s="19" t="s">
        <v>43</v>
      </c>
      <c r="I5616" s="19" t="s">
        <v>1575</v>
      </c>
      <c r="O5616" s="19" t="s">
        <v>10771</v>
      </c>
      <c r="P5616" s="20">
        <v>43070</v>
      </c>
      <c r="Q5616" s="19" t="s">
        <v>29</v>
      </c>
      <c r="R5616" s="19">
        <v>6100</v>
      </c>
      <c r="S5616" s="19" t="str">
        <f>IF(COUNTIF($B$2:B5616,B5616)&gt;1,"重複","")</f>
        <v/>
      </c>
      <c r="T5616" s="19" t="s">
        <v>11124</v>
      </c>
    </row>
    <row r="5617" spans="1:20" s="19" customFormat="1" hidden="1">
      <c r="A5617" s="19">
        <v>720160380</v>
      </c>
      <c r="B5617" s="19">
        <v>20171679</v>
      </c>
      <c r="C5617" s="19" t="s">
        <v>72</v>
      </c>
      <c r="D5617" s="19" t="s">
        <v>73</v>
      </c>
      <c r="E5617" s="20">
        <v>43074</v>
      </c>
      <c r="F5617" s="20">
        <v>43190</v>
      </c>
      <c r="G5617" s="19" t="s">
        <v>75</v>
      </c>
      <c r="H5617" s="19" t="s">
        <v>43</v>
      </c>
      <c r="I5617" s="19" t="s">
        <v>46</v>
      </c>
      <c r="O5617" s="19" t="s">
        <v>10771</v>
      </c>
      <c r="P5617" s="20">
        <v>44562</v>
      </c>
      <c r="Q5617" s="19" t="s">
        <v>29</v>
      </c>
      <c r="R5617" s="19">
        <v>6230</v>
      </c>
      <c r="S5617" s="19" t="str">
        <f>IF(COUNTIF($B$2:B5617,B5617)&gt;1,"重複","")</f>
        <v/>
      </c>
      <c r="T5617" s="19" t="s">
        <v>11124</v>
      </c>
    </row>
    <row r="5618" spans="1:20" s="19" customFormat="1" hidden="1">
      <c r="A5618" s="19">
        <v>720160381</v>
      </c>
      <c r="B5618" s="19">
        <v>20171711</v>
      </c>
      <c r="C5618" s="19" t="s">
        <v>1593</v>
      </c>
      <c r="D5618" s="19" t="s">
        <v>1594</v>
      </c>
      <c r="E5618" s="20">
        <v>43093</v>
      </c>
      <c r="F5618" s="20">
        <v>43190</v>
      </c>
      <c r="G5618" s="19" t="s">
        <v>75</v>
      </c>
      <c r="H5618" s="19" t="s">
        <v>119</v>
      </c>
      <c r="I5618" s="19" t="s">
        <v>1595</v>
      </c>
      <c r="O5618" s="19" t="s">
        <v>10792</v>
      </c>
      <c r="P5618" s="20">
        <v>43093</v>
      </c>
      <c r="Q5618" s="19" t="s">
        <v>29</v>
      </c>
      <c r="R5618" s="19">
        <v>6600</v>
      </c>
      <c r="S5618" s="19" t="str">
        <f>IF(COUNTIF($B$2:B5618,B5618)&gt;1,"重複","")</f>
        <v/>
      </c>
      <c r="T5618" s="19" t="s">
        <v>11124</v>
      </c>
    </row>
    <row r="5619" spans="1:20" s="19" customFormat="1" hidden="1">
      <c r="A5619" s="19">
        <v>720160382</v>
      </c>
      <c r="B5619" s="19">
        <v>20171702</v>
      </c>
      <c r="C5619" s="19" t="s">
        <v>1551</v>
      </c>
      <c r="D5619" s="19" t="s">
        <v>1552</v>
      </c>
      <c r="E5619" s="20">
        <v>43131</v>
      </c>
      <c r="F5619" s="20">
        <v>43190</v>
      </c>
      <c r="G5619" s="19" t="s">
        <v>75</v>
      </c>
      <c r="H5619" s="19" t="s">
        <v>33</v>
      </c>
      <c r="I5619" s="19" t="s">
        <v>1553</v>
      </c>
      <c r="O5619" s="19" t="s">
        <v>10770</v>
      </c>
      <c r="P5619" s="20">
        <v>43131</v>
      </c>
      <c r="Q5619" s="19" t="s">
        <v>29</v>
      </c>
      <c r="R5619" s="19">
        <v>6600</v>
      </c>
      <c r="S5619" s="19" t="str">
        <f>IF(COUNTIF($B$2:B5619,B5619)&gt;1,"重複","")</f>
        <v/>
      </c>
      <c r="T5619" s="19" t="s">
        <v>11124</v>
      </c>
    </row>
    <row r="5620" spans="1:20" s="19" customFormat="1" hidden="1">
      <c r="A5620" s="19">
        <v>720160384</v>
      </c>
      <c r="B5620" s="19">
        <v>20171749</v>
      </c>
      <c r="C5620" s="19" t="s">
        <v>334</v>
      </c>
      <c r="D5620" s="19" t="s">
        <v>335</v>
      </c>
      <c r="E5620" s="20">
        <v>43087</v>
      </c>
      <c r="F5620" s="20">
        <v>43190</v>
      </c>
      <c r="G5620" s="19" t="s">
        <v>12416</v>
      </c>
      <c r="H5620" s="19" t="s">
        <v>43</v>
      </c>
      <c r="I5620" s="19" t="s">
        <v>325</v>
      </c>
      <c r="O5620" s="19" t="s">
        <v>10771</v>
      </c>
      <c r="P5620" s="20"/>
      <c r="R5620" s="19">
        <v>0</v>
      </c>
      <c r="S5620" s="19" t="str">
        <f>IF(COUNTIF($B$2:B5620,B5620)&gt;1,"重複","")</f>
        <v/>
      </c>
      <c r="T5620" s="19" t="s">
        <v>12418</v>
      </c>
    </row>
    <row r="5621" spans="1:20" s="19" customFormat="1" hidden="1">
      <c r="A5621" s="19">
        <v>720160385</v>
      </c>
      <c r="B5621" s="19">
        <v>20171758</v>
      </c>
      <c r="C5621" s="19" t="s">
        <v>1320</v>
      </c>
      <c r="D5621" s="19" t="s">
        <v>1321</v>
      </c>
      <c r="E5621" s="20">
        <v>43115</v>
      </c>
      <c r="F5621" s="20">
        <v>43190</v>
      </c>
      <c r="G5621" s="19" t="s">
        <v>75</v>
      </c>
      <c r="H5621" s="19" t="s">
        <v>94</v>
      </c>
      <c r="I5621" s="19" t="s">
        <v>1557</v>
      </c>
      <c r="O5621" s="19" t="s">
        <v>10768</v>
      </c>
      <c r="P5621" s="20">
        <v>43115</v>
      </c>
      <c r="Q5621" s="19" t="s">
        <v>29</v>
      </c>
      <c r="R5621" s="19">
        <v>6230</v>
      </c>
      <c r="S5621" s="19" t="str">
        <f>IF(COUNTIF($B$2:B5621,B5621)&gt;1,"重複","")</f>
        <v/>
      </c>
      <c r="T5621" s="19" t="s">
        <v>11124</v>
      </c>
    </row>
    <row r="5622" spans="1:20" s="19" customFormat="1" hidden="1">
      <c r="A5622" s="19">
        <v>720160386</v>
      </c>
      <c r="B5622" s="19">
        <v>20171730</v>
      </c>
      <c r="C5622" s="19" t="s">
        <v>14592</v>
      </c>
      <c r="D5622" s="19" t="s">
        <v>14593</v>
      </c>
      <c r="E5622" s="20">
        <v>43101</v>
      </c>
      <c r="F5622" s="20">
        <v>43190</v>
      </c>
      <c r="G5622" s="19" t="s">
        <v>12416</v>
      </c>
      <c r="H5622" s="19" t="s">
        <v>43</v>
      </c>
      <c r="I5622" s="19" t="s">
        <v>1429</v>
      </c>
      <c r="J5622" s="19" t="s">
        <v>14594</v>
      </c>
      <c r="K5622" s="19" t="s">
        <v>14595</v>
      </c>
      <c r="O5622" s="19" t="s">
        <v>10771</v>
      </c>
      <c r="P5622" s="20"/>
      <c r="R5622" s="19">
        <v>0</v>
      </c>
      <c r="S5622" s="19" t="str">
        <f>IF(COUNTIF($B$2:B5622,B5622)&gt;1,"重複","")</f>
        <v/>
      </c>
      <c r="T5622" s="19" t="s">
        <v>12418</v>
      </c>
    </row>
    <row r="5623" spans="1:20">
      <c r="A5623" s="33">
        <v>720160387</v>
      </c>
      <c r="B5623" s="33">
        <v>20188012</v>
      </c>
      <c r="C5623" s="33" t="s">
        <v>334</v>
      </c>
      <c r="D5623" s="33" t="s">
        <v>335</v>
      </c>
      <c r="E5623" s="34">
        <v>44652</v>
      </c>
      <c r="F5623" s="34">
        <v>45016</v>
      </c>
      <c r="G5623" s="33" t="s">
        <v>75</v>
      </c>
      <c r="H5623" s="33" t="s">
        <v>43</v>
      </c>
      <c r="I5623" s="33" t="s">
        <v>4306</v>
      </c>
      <c r="O5623" s="33" t="s">
        <v>10771</v>
      </c>
      <c r="P5623" s="34">
        <v>43374</v>
      </c>
      <c r="Q5623" s="33" t="s">
        <v>29</v>
      </c>
      <c r="R5623" s="33">
        <v>6230</v>
      </c>
      <c r="S5623" s="33" t="str">
        <f>IF(COUNTIF($B$2:B5623,B5623)&gt;1,"重複","")</f>
        <v/>
      </c>
      <c r="T5623" s="33" t="s">
        <v>11089</v>
      </c>
    </row>
    <row r="5624" spans="1:20" s="19" customFormat="1" hidden="1">
      <c r="A5624" s="19">
        <v>720160387</v>
      </c>
      <c r="B5624" s="19">
        <v>20171882</v>
      </c>
      <c r="C5624" s="19" t="s">
        <v>1573</v>
      </c>
      <c r="D5624" s="19" t="s">
        <v>1574</v>
      </c>
      <c r="E5624" s="20">
        <v>43101</v>
      </c>
      <c r="F5624" s="20">
        <v>43190</v>
      </c>
      <c r="G5624" s="19" t="s">
        <v>12416</v>
      </c>
      <c r="H5624" s="19" t="s">
        <v>43</v>
      </c>
      <c r="I5624" s="19" t="s">
        <v>1575</v>
      </c>
      <c r="O5624" s="19" t="s">
        <v>10771</v>
      </c>
      <c r="P5624" s="20"/>
      <c r="R5624" s="19">
        <v>0</v>
      </c>
      <c r="S5624" s="19" t="str">
        <f>IF(COUNTIF($B$2:B5624,B5624)&gt;1,"重複","")</f>
        <v/>
      </c>
      <c r="T5624" s="19" t="s">
        <v>12418</v>
      </c>
    </row>
    <row r="5625" spans="1:20" s="19" customFormat="1" hidden="1">
      <c r="A5625" s="19">
        <v>720160388</v>
      </c>
      <c r="B5625" s="19">
        <v>20171907</v>
      </c>
      <c r="C5625" s="19" t="s">
        <v>1576</v>
      </c>
      <c r="D5625" s="19" t="s">
        <v>1577</v>
      </c>
      <c r="E5625" s="20">
        <v>43101</v>
      </c>
      <c r="F5625" s="20">
        <v>43190</v>
      </c>
      <c r="G5625" s="19" t="s">
        <v>75</v>
      </c>
      <c r="H5625" s="19" t="s">
        <v>43</v>
      </c>
      <c r="I5625" s="19" t="s">
        <v>1575</v>
      </c>
      <c r="O5625" s="19" t="s">
        <v>10771</v>
      </c>
      <c r="P5625" s="20">
        <v>43101</v>
      </c>
      <c r="Q5625" s="19" t="s">
        <v>29</v>
      </c>
      <c r="R5625" s="19">
        <v>6600</v>
      </c>
      <c r="S5625" s="19" t="str">
        <f>IF(COUNTIF($B$2:B5625,B5625)&gt;1,"重複","")</f>
        <v/>
      </c>
      <c r="T5625" s="19" t="s">
        <v>11124</v>
      </c>
    </row>
    <row r="5626" spans="1:20" s="19" customFormat="1" hidden="1">
      <c r="A5626" s="19">
        <v>720160389</v>
      </c>
      <c r="B5626" s="19">
        <v>20171916</v>
      </c>
      <c r="C5626" s="19" t="s">
        <v>1578</v>
      </c>
      <c r="D5626" s="19" t="s">
        <v>1579</v>
      </c>
      <c r="E5626" s="20">
        <v>43101</v>
      </c>
      <c r="F5626" s="20">
        <v>43190</v>
      </c>
      <c r="G5626" s="19" t="s">
        <v>75</v>
      </c>
      <c r="H5626" s="19" t="s">
        <v>43</v>
      </c>
      <c r="I5626" s="19" t="s">
        <v>1580</v>
      </c>
      <c r="O5626" s="19" t="s">
        <v>10771</v>
      </c>
      <c r="P5626" s="20">
        <v>43101</v>
      </c>
      <c r="Q5626" s="19" t="s">
        <v>29</v>
      </c>
      <c r="R5626" s="19">
        <v>5230</v>
      </c>
      <c r="S5626" s="19" t="str">
        <f>IF(COUNTIF($B$2:B5626,B5626)&gt;1,"重複","")</f>
        <v/>
      </c>
      <c r="T5626" s="19" t="s">
        <v>11124</v>
      </c>
    </row>
    <row r="5627" spans="1:20" s="19" customFormat="1" hidden="1">
      <c r="A5627" s="19">
        <v>720160390</v>
      </c>
      <c r="B5627" s="19">
        <v>20171925</v>
      </c>
      <c r="C5627" s="19" t="s">
        <v>1581</v>
      </c>
      <c r="D5627" s="19" t="s">
        <v>1582</v>
      </c>
      <c r="E5627" s="20">
        <v>43101</v>
      </c>
      <c r="F5627" s="20">
        <v>43190</v>
      </c>
      <c r="G5627" s="19" t="s">
        <v>75</v>
      </c>
      <c r="H5627" s="19" t="s">
        <v>43</v>
      </c>
      <c r="I5627" s="19" t="s">
        <v>653</v>
      </c>
      <c r="O5627" s="19" t="s">
        <v>10771</v>
      </c>
      <c r="P5627" s="20">
        <v>43586</v>
      </c>
      <c r="Q5627" s="19" t="s">
        <v>29</v>
      </c>
      <c r="R5627" s="19">
        <v>4740</v>
      </c>
      <c r="S5627" s="19" t="str">
        <f>IF(COUNTIF($B$2:B5627,B5627)&gt;1,"重複","")</f>
        <v/>
      </c>
      <c r="T5627" s="19" t="s">
        <v>11124</v>
      </c>
    </row>
    <row r="5628" spans="1:20" s="19" customFormat="1" hidden="1">
      <c r="A5628" s="19">
        <v>720160391</v>
      </c>
      <c r="B5628" s="19">
        <v>20171934</v>
      </c>
      <c r="C5628" s="19" t="s">
        <v>1583</v>
      </c>
      <c r="D5628" s="19" t="s">
        <v>1584</v>
      </c>
      <c r="E5628" s="20">
        <v>43101</v>
      </c>
      <c r="F5628" s="20">
        <v>43190</v>
      </c>
      <c r="G5628" s="19" t="s">
        <v>75</v>
      </c>
      <c r="H5628" s="19" t="s">
        <v>43</v>
      </c>
      <c r="I5628" s="19" t="s">
        <v>1585</v>
      </c>
      <c r="O5628" s="19" t="s">
        <v>10771</v>
      </c>
      <c r="P5628" s="20">
        <v>43101</v>
      </c>
      <c r="Q5628" s="19" t="s">
        <v>29</v>
      </c>
      <c r="R5628" s="19">
        <v>4190</v>
      </c>
      <c r="S5628" s="19" t="str">
        <f>IF(COUNTIF($B$2:B5628,B5628)&gt;1,"重複","")</f>
        <v/>
      </c>
      <c r="T5628" s="19" t="s">
        <v>11124</v>
      </c>
    </row>
    <row r="5629" spans="1:20" s="19" customFormat="1" hidden="1">
      <c r="A5629" s="19">
        <v>720160392</v>
      </c>
      <c r="B5629" s="19">
        <v>20171943</v>
      </c>
      <c r="C5629" s="19" t="s">
        <v>1586</v>
      </c>
      <c r="D5629" s="19" t="s">
        <v>1587</v>
      </c>
      <c r="E5629" s="20">
        <v>43101</v>
      </c>
      <c r="F5629" s="20">
        <v>43190</v>
      </c>
      <c r="G5629" s="19" t="s">
        <v>75</v>
      </c>
      <c r="H5629" s="19" t="s">
        <v>43</v>
      </c>
      <c r="I5629" s="19" t="s">
        <v>1585</v>
      </c>
      <c r="O5629" s="19" t="s">
        <v>10771</v>
      </c>
      <c r="P5629" s="20">
        <v>43101</v>
      </c>
      <c r="Q5629" s="19" t="s">
        <v>29</v>
      </c>
      <c r="R5629" s="19">
        <v>4740</v>
      </c>
      <c r="S5629" s="19" t="str">
        <f>IF(COUNTIF($B$2:B5629,B5629)&gt;1,"重複","")</f>
        <v/>
      </c>
      <c r="T5629" s="19" t="s">
        <v>11124</v>
      </c>
    </row>
    <row r="5630" spans="1:20" s="19" customFormat="1" hidden="1">
      <c r="A5630" s="19">
        <v>720160393</v>
      </c>
      <c r="B5630" s="19">
        <v>20171952</v>
      </c>
      <c r="C5630" s="19" t="s">
        <v>1390</v>
      </c>
      <c r="D5630" s="19" t="s">
        <v>1391</v>
      </c>
      <c r="E5630" s="20">
        <v>43101</v>
      </c>
      <c r="F5630" s="20">
        <v>43190</v>
      </c>
      <c r="G5630" s="19" t="s">
        <v>75</v>
      </c>
      <c r="H5630" s="19" t="s">
        <v>43</v>
      </c>
      <c r="I5630" s="19" t="s">
        <v>1588</v>
      </c>
      <c r="O5630" s="19" t="s">
        <v>10771</v>
      </c>
      <c r="P5630" s="20">
        <v>43831</v>
      </c>
      <c r="Q5630" s="19" t="s">
        <v>29</v>
      </c>
      <c r="R5630" s="19">
        <v>6230</v>
      </c>
      <c r="S5630" s="19" t="str">
        <f>IF(COUNTIF($B$2:B5630,B5630)&gt;1,"重複","")</f>
        <v/>
      </c>
      <c r="T5630" s="19" t="s">
        <v>11124</v>
      </c>
    </row>
    <row r="5631" spans="1:20" s="19" customFormat="1" hidden="1">
      <c r="A5631" s="19">
        <v>720160394</v>
      </c>
      <c r="B5631" s="19">
        <v>20171961</v>
      </c>
      <c r="C5631" s="19" t="s">
        <v>1589</v>
      </c>
      <c r="D5631" s="19" t="s">
        <v>1590</v>
      </c>
      <c r="E5631" s="20">
        <v>43101</v>
      </c>
      <c r="F5631" s="20">
        <v>43190</v>
      </c>
      <c r="G5631" s="19" t="s">
        <v>75</v>
      </c>
      <c r="H5631" s="19" t="s">
        <v>43</v>
      </c>
      <c r="I5631" s="19" t="s">
        <v>1585</v>
      </c>
      <c r="O5631" s="19" t="s">
        <v>10771</v>
      </c>
      <c r="P5631" s="20">
        <v>43101</v>
      </c>
      <c r="Q5631" s="19" t="s">
        <v>29</v>
      </c>
      <c r="R5631" s="19">
        <v>4740</v>
      </c>
      <c r="S5631" s="19" t="str">
        <f>IF(COUNTIF($B$2:B5631,B5631)&gt;1,"重複","")</f>
        <v/>
      </c>
      <c r="T5631" s="19" t="s">
        <v>11124</v>
      </c>
    </row>
    <row r="5632" spans="1:20" s="19" customFormat="1" hidden="1">
      <c r="A5632" s="19">
        <v>720160395</v>
      </c>
      <c r="B5632" s="19">
        <v>20171971</v>
      </c>
      <c r="C5632" s="19" t="s">
        <v>1591</v>
      </c>
      <c r="D5632" s="19" t="s">
        <v>1592</v>
      </c>
      <c r="E5632" s="20">
        <v>43101</v>
      </c>
      <c r="F5632" s="20">
        <v>43190</v>
      </c>
      <c r="G5632" s="19" t="s">
        <v>75</v>
      </c>
      <c r="H5632" s="19" t="s">
        <v>43</v>
      </c>
      <c r="I5632" s="19" t="s">
        <v>1585</v>
      </c>
      <c r="O5632" s="19" t="s">
        <v>10771</v>
      </c>
      <c r="P5632" s="20">
        <v>43101</v>
      </c>
      <c r="Q5632" s="19" t="s">
        <v>29</v>
      </c>
      <c r="R5632" s="19">
        <v>4740</v>
      </c>
      <c r="S5632" s="19" t="str">
        <f>IF(COUNTIF($B$2:B5632,B5632)&gt;1,"重複","")</f>
        <v/>
      </c>
      <c r="T5632" s="19" t="s">
        <v>11124</v>
      </c>
    </row>
    <row r="5633" spans="1:20" s="19" customFormat="1" hidden="1">
      <c r="A5633" s="19">
        <v>720160396</v>
      </c>
      <c r="B5633" s="19">
        <v>20171999</v>
      </c>
      <c r="C5633" s="19" t="s">
        <v>1480</v>
      </c>
      <c r="D5633" s="19" t="s">
        <v>1481</v>
      </c>
      <c r="E5633" s="20">
        <v>43166</v>
      </c>
      <c r="F5633" s="20">
        <v>43190</v>
      </c>
      <c r="G5633" s="19" t="s">
        <v>75</v>
      </c>
      <c r="H5633" s="19" t="s">
        <v>76</v>
      </c>
      <c r="I5633" s="19" t="s">
        <v>1482</v>
      </c>
      <c r="O5633" s="19" t="s">
        <v>10776</v>
      </c>
      <c r="P5633" s="20">
        <v>43166</v>
      </c>
      <c r="Q5633" s="19" t="s">
        <v>29</v>
      </c>
      <c r="R5633" s="19">
        <v>6600</v>
      </c>
      <c r="S5633" s="19" t="str">
        <f>IF(COUNTIF($B$2:B5633,B5633)&gt;1,"重複","")</f>
        <v/>
      </c>
      <c r="T5633" s="19" t="s">
        <v>11124</v>
      </c>
    </row>
    <row r="5634" spans="1:20" s="19" customFormat="1" hidden="1">
      <c r="A5634" s="19">
        <v>720160397</v>
      </c>
      <c r="B5634" s="19">
        <v>20172007</v>
      </c>
      <c r="C5634" s="19" t="s">
        <v>1505</v>
      </c>
      <c r="D5634" s="19" t="s">
        <v>1506</v>
      </c>
      <c r="E5634" s="20">
        <v>43144</v>
      </c>
      <c r="F5634" s="20">
        <v>43190</v>
      </c>
      <c r="G5634" s="19" t="s">
        <v>75</v>
      </c>
      <c r="H5634" s="19" t="s">
        <v>76</v>
      </c>
      <c r="I5634" s="19" t="s">
        <v>1507</v>
      </c>
      <c r="O5634" s="19" t="s">
        <v>10776</v>
      </c>
      <c r="P5634" s="20">
        <v>43144</v>
      </c>
      <c r="Q5634" s="19" t="s">
        <v>29</v>
      </c>
      <c r="R5634" s="19">
        <v>6100</v>
      </c>
      <c r="S5634" s="19" t="str">
        <f>IF(COUNTIF($B$2:B5634,B5634)&gt;1,"重複","")</f>
        <v/>
      </c>
      <c r="T5634" s="19" t="s">
        <v>11124</v>
      </c>
    </row>
    <row r="5635" spans="1:20" s="19" customFormat="1" hidden="1">
      <c r="A5635" s="19">
        <v>720160398</v>
      </c>
      <c r="B5635" s="19">
        <v>20172016</v>
      </c>
      <c r="C5635" s="19" t="s">
        <v>1493</v>
      </c>
      <c r="D5635" s="19" t="s">
        <v>1494</v>
      </c>
      <c r="E5635" s="20">
        <v>43152</v>
      </c>
      <c r="F5635" s="20">
        <v>43190</v>
      </c>
      <c r="G5635" s="19" t="s">
        <v>75</v>
      </c>
      <c r="H5635" s="19" t="s">
        <v>76</v>
      </c>
      <c r="I5635" s="19" t="s">
        <v>1147</v>
      </c>
      <c r="O5635" s="19" t="s">
        <v>10776</v>
      </c>
      <c r="P5635" s="20">
        <v>43152</v>
      </c>
      <c r="Q5635" s="19" t="s">
        <v>29</v>
      </c>
      <c r="R5635" s="19">
        <v>5600</v>
      </c>
      <c r="S5635" s="19" t="str">
        <f>IF(COUNTIF($B$2:B5635,B5635)&gt;1,"重複","")</f>
        <v/>
      </c>
      <c r="T5635" s="19" t="s">
        <v>11124</v>
      </c>
    </row>
    <row r="5636" spans="1:20" s="19" customFormat="1" hidden="1">
      <c r="A5636" s="19">
        <v>720160399</v>
      </c>
      <c r="B5636" s="19">
        <v>20172025</v>
      </c>
      <c r="C5636" s="19" t="s">
        <v>1483</v>
      </c>
      <c r="D5636" s="19" t="s">
        <v>1484</v>
      </c>
      <c r="E5636" s="20">
        <v>43157</v>
      </c>
      <c r="F5636" s="20">
        <v>43190</v>
      </c>
      <c r="G5636" s="19" t="s">
        <v>75</v>
      </c>
      <c r="H5636" s="19" t="s">
        <v>76</v>
      </c>
      <c r="I5636" s="19" t="s">
        <v>1485</v>
      </c>
      <c r="O5636" s="19" t="s">
        <v>10776</v>
      </c>
      <c r="P5636" s="20">
        <v>43157</v>
      </c>
      <c r="Q5636" s="19" t="s">
        <v>29</v>
      </c>
      <c r="R5636" s="19">
        <v>6600</v>
      </c>
      <c r="S5636" s="19" t="str">
        <f>IF(COUNTIF($B$2:B5636,B5636)&gt;1,"重複","")</f>
        <v/>
      </c>
      <c r="T5636" s="19" t="s">
        <v>11124</v>
      </c>
    </row>
    <row r="5637" spans="1:20" s="19" customFormat="1" hidden="1">
      <c r="A5637" s="19">
        <v>720160400</v>
      </c>
      <c r="B5637" s="19">
        <v>20172034</v>
      </c>
      <c r="C5637" s="19" t="s">
        <v>1486</v>
      </c>
      <c r="D5637" s="19" t="s">
        <v>1487</v>
      </c>
      <c r="E5637" s="20">
        <v>43157</v>
      </c>
      <c r="F5637" s="20">
        <v>43190</v>
      </c>
      <c r="G5637" s="19" t="s">
        <v>75</v>
      </c>
      <c r="H5637" s="19" t="s">
        <v>69</v>
      </c>
      <c r="I5637" s="19" t="s">
        <v>1488</v>
      </c>
      <c r="O5637" s="19" t="s">
        <v>10801</v>
      </c>
      <c r="P5637" s="20">
        <v>44592</v>
      </c>
      <c r="Q5637" s="19" t="s">
        <v>29</v>
      </c>
      <c r="R5637" s="19">
        <v>6100</v>
      </c>
      <c r="S5637" s="19" t="str">
        <f>IF(COUNTIF($B$2:B5637,B5637)&gt;1,"重複","")</f>
        <v/>
      </c>
      <c r="T5637" s="19" t="s">
        <v>11124</v>
      </c>
    </row>
    <row r="5638" spans="1:20" s="19" customFormat="1" hidden="1">
      <c r="A5638" s="19">
        <v>720160401</v>
      </c>
      <c r="B5638" s="19">
        <v>20172043</v>
      </c>
      <c r="C5638" s="19" t="s">
        <v>10728</v>
      </c>
      <c r="D5638" s="19" t="s">
        <v>10729</v>
      </c>
      <c r="E5638" s="20">
        <v>43143</v>
      </c>
      <c r="F5638" s="20">
        <v>43190</v>
      </c>
      <c r="G5638" s="19" t="s">
        <v>75</v>
      </c>
      <c r="H5638" s="19" t="s">
        <v>69</v>
      </c>
      <c r="I5638" s="19" t="s">
        <v>10730</v>
      </c>
      <c r="O5638" s="19" t="s">
        <v>10801</v>
      </c>
      <c r="P5638" s="20">
        <v>44594</v>
      </c>
      <c r="Q5638" s="19" t="s">
        <v>29</v>
      </c>
      <c r="R5638" s="19">
        <v>6600</v>
      </c>
      <c r="S5638" s="19" t="str">
        <f>IF(COUNTIF($B$2:B5638,B5638)&gt;1,"重複","")</f>
        <v/>
      </c>
      <c r="T5638" s="19" t="s">
        <v>11124</v>
      </c>
    </row>
    <row r="5639" spans="1:20" s="19" customFormat="1" hidden="1">
      <c r="A5639" s="19">
        <v>720160402</v>
      </c>
      <c r="B5639" s="19">
        <v>20172071</v>
      </c>
      <c r="C5639" s="19" t="s">
        <v>1537</v>
      </c>
      <c r="D5639" s="19" t="s">
        <v>1538</v>
      </c>
      <c r="E5639" s="20">
        <v>43140</v>
      </c>
      <c r="F5639" s="20">
        <v>43190</v>
      </c>
      <c r="G5639" s="19" t="s">
        <v>75</v>
      </c>
      <c r="H5639" s="19" t="s">
        <v>119</v>
      </c>
      <c r="I5639" s="19" t="s">
        <v>1539</v>
      </c>
      <c r="O5639" s="19" t="s">
        <v>10792</v>
      </c>
      <c r="P5639" s="20">
        <v>43140</v>
      </c>
      <c r="Q5639" s="19" t="s">
        <v>29</v>
      </c>
      <c r="R5639" s="19">
        <v>6600</v>
      </c>
      <c r="S5639" s="19" t="str">
        <f>IF(COUNTIF($B$2:B5639,B5639)&gt;1,"重複","")</f>
        <v/>
      </c>
      <c r="T5639" s="19" t="s">
        <v>11124</v>
      </c>
    </row>
    <row r="5640" spans="1:20" s="19" customFormat="1" hidden="1">
      <c r="A5640" s="19">
        <v>720160403</v>
      </c>
      <c r="B5640" s="19">
        <v>20172080</v>
      </c>
      <c r="C5640" s="19" t="s">
        <v>1534</v>
      </c>
      <c r="D5640" s="19" t="s">
        <v>1535</v>
      </c>
      <c r="E5640" s="20">
        <v>43142</v>
      </c>
      <c r="F5640" s="20">
        <v>43190</v>
      </c>
      <c r="G5640" s="19" t="s">
        <v>75</v>
      </c>
      <c r="H5640" s="19" t="s">
        <v>119</v>
      </c>
      <c r="I5640" s="19" t="s">
        <v>1536</v>
      </c>
      <c r="O5640" s="19" t="s">
        <v>10792</v>
      </c>
      <c r="P5640" s="20">
        <v>43142</v>
      </c>
      <c r="Q5640" s="19" t="s">
        <v>29</v>
      </c>
      <c r="R5640" s="19">
        <v>6230</v>
      </c>
      <c r="S5640" s="19" t="str">
        <f>IF(COUNTIF($B$2:B5640,B5640)&gt;1,"重複","")</f>
        <v/>
      </c>
      <c r="T5640" s="19" t="s">
        <v>11124</v>
      </c>
    </row>
    <row r="5641" spans="1:20" s="19" customFormat="1" hidden="1">
      <c r="A5641" s="19">
        <v>720160404</v>
      </c>
      <c r="B5641" s="19">
        <v>20172099</v>
      </c>
      <c r="C5641" s="19" t="s">
        <v>1490</v>
      </c>
      <c r="D5641" s="19" t="s">
        <v>1491</v>
      </c>
      <c r="E5641" s="20">
        <v>43156</v>
      </c>
      <c r="F5641" s="20">
        <v>43190</v>
      </c>
      <c r="G5641" s="19" t="s">
        <v>75</v>
      </c>
      <c r="H5641" s="19" t="s">
        <v>119</v>
      </c>
      <c r="I5641" s="19" t="s">
        <v>1492</v>
      </c>
      <c r="O5641" s="19" t="s">
        <v>10792</v>
      </c>
      <c r="P5641" s="20">
        <v>43156</v>
      </c>
      <c r="Q5641" s="19" t="s">
        <v>29</v>
      </c>
      <c r="R5641" s="19">
        <v>5110</v>
      </c>
      <c r="S5641" s="19" t="str">
        <f>IF(COUNTIF($B$2:B5641,B5641)&gt;1,"重複","")</f>
        <v/>
      </c>
      <c r="T5641" s="19" t="s">
        <v>11124</v>
      </c>
    </row>
    <row r="5642" spans="1:20" s="19" customFormat="1" hidden="1">
      <c r="A5642" s="19">
        <v>720160405</v>
      </c>
      <c r="B5642" s="19">
        <v>20172104</v>
      </c>
      <c r="C5642" s="19" t="s">
        <v>1548</v>
      </c>
      <c r="D5642" s="19" t="s">
        <v>1549</v>
      </c>
      <c r="E5642" s="20">
        <v>43132</v>
      </c>
      <c r="F5642" s="20">
        <v>43190</v>
      </c>
      <c r="G5642" s="19" t="s">
        <v>75</v>
      </c>
      <c r="H5642" s="19" t="s">
        <v>43</v>
      </c>
      <c r="I5642" s="19" t="s">
        <v>1550</v>
      </c>
      <c r="O5642" s="19" t="s">
        <v>10771</v>
      </c>
      <c r="P5642" s="20">
        <v>43132</v>
      </c>
      <c r="Q5642" s="19" t="s">
        <v>29</v>
      </c>
      <c r="R5642" s="19">
        <v>4190</v>
      </c>
      <c r="S5642" s="19" t="str">
        <f>IF(COUNTIF($B$2:B5642,B5642)&gt;1,"重複","")</f>
        <v/>
      </c>
      <c r="T5642" s="19" t="s">
        <v>11124</v>
      </c>
    </row>
    <row r="5643" spans="1:20" s="19" customFormat="1" hidden="1">
      <c r="A5643" s="19">
        <v>720160406</v>
      </c>
      <c r="B5643" s="19">
        <v>20172122</v>
      </c>
      <c r="C5643" s="19" t="s">
        <v>1253</v>
      </c>
      <c r="D5643" s="19" t="s">
        <v>1254</v>
      </c>
      <c r="E5643" s="20">
        <v>43140</v>
      </c>
      <c r="F5643" s="20">
        <v>43190</v>
      </c>
      <c r="G5643" s="19" t="s">
        <v>75</v>
      </c>
      <c r="H5643" s="19" t="s">
        <v>125</v>
      </c>
      <c r="I5643" s="19" t="s">
        <v>1255</v>
      </c>
      <c r="O5643" s="19" t="s">
        <v>10764</v>
      </c>
      <c r="P5643" s="20">
        <v>43140</v>
      </c>
      <c r="Q5643" s="19" t="s">
        <v>29</v>
      </c>
      <c r="R5643" s="19">
        <v>5730</v>
      </c>
      <c r="S5643" s="19" t="str">
        <f>IF(COUNTIF($B$2:B5643,B5643)&gt;1,"重複","")</f>
        <v/>
      </c>
      <c r="T5643" s="19" t="s">
        <v>11124</v>
      </c>
    </row>
    <row r="5644" spans="1:20" s="19" customFormat="1" hidden="1">
      <c r="A5644" s="19">
        <v>720160407</v>
      </c>
      <c r="B5644" s="19">
        <v>20172131</v>
      </c>
      <c r="C5644" s="19" t="s">
        <v>1540</v>
      </c>
      <c r="D5644" s="19" t="s">
        <v>1541</v>
      </c>
      <c r="E5644" s="20">
        <v>43137</v>
      </c>
      <c r="F5644" s="20">
        <v>43190</v>
      </c>
      <c r="G5644" s="19" t="s">
        <v>75</v>
      </c>
      <c r="H5644" s="19" t="s">
        <v>119</v>
      </c>
      <c r="I5644" s="19" t="s">
        <v>1542</v>
      </c>
      <c r="O5644" s="19" t="s">
        <v>10792</v>
      </c>
      <c r="P5644" s="20">
        <v>43137</v>
      </c>
      <c r="Q5644" s="19" t="s">
        <v>29</v>
      </c>
      <c r="R5644" s="19">
        <v>6230</v>
      </c>
      <c r="S5644" s="19" t="str">
        <f>IF(COUNTIF($B$2:B5644,B5644)&gt;1,"重複","")</f>
        <v/>
      </c>
      <c r="T5644" s="19" t="s">
        <v>11124</v>
      </c>
    </row>
    <row r="5645" spans="1:20" s="19" customFormat="1" hidden="1">
      <c r="A5645" s="19">
        <v>720160408</v>
      </c>
      <c r="B5645" s="19">
        <v>20172141</v>
      </c>
      <c r="C5645" s="19" t="s">
        <v>276</v>
      </c>
      <c r="D5645" s="19" t="s">
        <v>277</v>
      </c>
      <c r="E5645" s="20">
        <v>43127</v>
      </c>
      <c r="F5645" s="20">
        <v>43190</v>
      </c>
      <c r="G5645" s="19" t="s">
        <v>75</v>
      </c>
      <c r="H5645" s="19" t="s">
        <v>125</v>
      </c>
      <c r="I5645" s="19" t="s">
        <v>10635</v>
      </c>
      <c r="O5645" s="19" t="s">
        <v>10764</v>
      </c>
      <c r="P5645" s="20">
        <v>43374</v>
      </c>
      <c r="Q5645" s="19" t="s">
        <v>29</v>
      </c>
      <c r="R5645" s="19">
        <v>6230</v>
      </c>
      <c r="S5645" s="19" t="str">
        <f>IF(COUNTIF($B$2:B5645,B5645)&gt;1,"重複","")</f>
        <v/>
      </c>
      <c r="T5645" s="19" t="s">
        <v>11124</v>
      </c>
    </row>
    <row r="5646" spans="1:20" s="19" customFormat="1" hidden="1">
      <c r="A5646" s="19">
        <v>720160409</v>
      </c>
      <c r="B5646" s="19">
        <v>20172150</v>
      </c>
      <c r="C5646" s="19" t="s">
        <v>1508</v>
      </c>
      <c r="D5646" s="19" t="s">
        <v>1509</v>
      </c>
      <c r="E5646" s="20">
        <v>43144</v>
      </c>
      <c r="F5646" s="20">
        <v>43190</v>
      </c>
      <c r="G5646" s="19" t="s">
        <v>75</v>
      </c>
      <c r="H5646" s="19" t="s">
        <v>119</v>
      </c>
      <c r="I5646" s="19" t="s">
        <v>1510</v>
      </c>
      <c r="O5646" s="19" t="s">
        <v>10792</v>
      </c>
      <c r="P5646" s="20">
        <v>43180</v>
      </c>
      <c r="Q5646" s="19" t="s">
        <v>29</v>
      </c>
      <c r="R5646" s="19">
        <v>6230</v>
      </c>
      <c r="S5646" s="19" t="str">
        <f>IF(COUNTIF($B$2:B5646,B5646)&gt;1,"重複","")</f>
        <v/>
      </c>
      <c r="T5646" s="19" t="s">
        <v>11124</v>
      </c>
    </row>
    <row r="5647" spans="1:20" s="19" customFormat="1" hidden="1">
      <c r="A5647" s="19">
        <v>720160409</v>
      </c>
      <c r="B5647" s="19">
        <v>20213125</v>
      </c>
      <c r="C5647" s="19" t="s">
        <v>1508</v>
      </c>
      <c r="D5647" s="19" t="s">
        <v>1509</v>
      </c>
      <c r="E5647" s="20">
        <v>44757</v>
      </c>
      <c r="F5647" s="20">
        <v>45016</v>
      </c>
      <c r="G5647" s="19" t="s">
        <v>75</v>
      </c>
      <c r="H5647" s="19" t="s">
        <v>74</v>
      </c>
      <c r="I5647" s="19" t="s">
        <v>11783</v>
      </c>
      <c r="O5647" s="19" t="s">
        <v>10819</v>
      </c>
      <c r="P5647" s="21">
        <v>44558</v>
      </c>
      <c r="Q5647" s="19" t="s">
        <v>29</v>
      </c>
      <c r="R5647" s="19">
        <v>6230</v>
      </c>
      <c r="S5647" s="19" t="str">
        <f>IF(COUNTIF($B$2:B5647,B5647)&gt;1,"重複","")</f>
        <v/>
      </c>
      <c r="T5647" s="19" t="s">
        <v>11124</v>
      </c>
    </row>
    <row r="5648" spans="1:20" s="19" customFormat="1" hidden="1">
      <c r="A5648" s="19">
        <v>720160410</v>
      </c>
      <c r="B5648" s="19">
        <v>20172169</v>
      </c>
      <c r="C5648" s="19" t="s">
        <v>1511</v>
      </c>
      <c r="D5648" s="19" t="s">
        <v>1512</v>
      </c>
      <c r="E5648" s="20">
        <v>43144</v>
      </c>
      <c r="F5648" s="20">
        <v>43190</v>
      </c>
      <c r="G5648" s="19" t="s">
        <v>75</v>
      </c>
      <c r="H5648" s="19" t="s">
        <v>119</v>
      </c>
      <c r="I5648" s="19" t="s">
        <v>1510</v>
      </c>
      <c r="O5648" s="19" t="s">
        <v>10792</v>
      </c>
      <c r="P5648" s="20">
        <v>43180</v>
      </c>
      <c r="Q5648" s="19" t="s">
        <v>29</v>
      </c>
      <c r="R5648" s="19">
        <v>5730</v>
      </c>
      <c r="S5648" s="19" t="str">
        <f>IF(COUNTIF($B$2:B5648,B5648)&gt;1,"重複","")</f>
        <v/>
      </c>
      <c r="T5648" s="19" t="s">
        <v>11124</v>
      </c>
    </row>
    <row r="5649" spans="1:20" s="19" customFormat="1" hidden="1">
      <c r="A5649" s="19">
        <v>720160412</v>
      </c>
      <c r="B5649" s="19">
        <v>20172187</v>
      </c>
      <c r="C5649" s="19" t="s">
        <v>1515</v>
      </c>
      <c r="D5649" s="19" t="s">
        <v>1516</v>
      </c>
      <c r="E5649" s="20">
        <v>43144</v>
      </c>
      <c r="F5649" s="20">
        <v>43190</v>
      </c>
      <c r="G5649" s="19" t="s">
        <v>75</v>
      </c>
      <c r="H5649" s="19" t="s">
        <v>74</v>
      </c>
      <c r="I5649" s="19" t="s">
        <v>1510</v>
      </c>
      <c r="O5649" s="19" t="s">
        <v>10819</v>
      </c>
      <c r="P5649" s="20">
        <v>43461</v>
      </c>
      <c r="Q5649" s="19" t="s">
        <v>29</v>
      </c>
      <c r="R5649" s="19">
        <v>6230</v>
      </c>
      <c r="S5649" s="19" t="str">
        <f>IF(COUNTIF($B$2:B5649,B5649)&gt;1,"重複","")</f>
        <v/>
      </c>
      <c r="T5649" s="19" t="s">
        <v>11124</v>
      </c>
    </row>
    <row r="5650" spans="1:20" s="19" customFormat="1" hidden="1">
      <c r="A5650" s="19">
        <v>720160413</v>
      </c>
      <c r="B5650" s="19">
        <v>20172196</v>
      </c>
      <c r="C5650" s="19" t="s">
        <v>1517</v>
      </c>
      <c r="D5650" s="19" t="s">
        <v>1518</v>
      </c>
      <c r="E5650" s="20">
        <v>43144</v>
      </c>
      <c r="F5650" s="20">
        <v>43190</v>
      </c>
      <c r="G5650" s="19" t="s">
        <v>75</v>
      </c>
      <c r="H5650" s="19" t="s">
        <v>119</v>
      </c>
      <c r="I5650" s="19" t="s">
        <v>1510</v>
      </c>
      <c r="O5650" s="19" t="s">
        <v>10792</v>
      </c>
      <c r="P5650" s="20">
        <v>43180</v>
      </c>
      <c r="Q5650" s="19" t="s">
        <v>29</v>
      </c>
      <c r="R5650" s="19">
        <v>4740</v>
      </c>
      <c r="S5650" s="19" t="str">
        <f>IF(COUNTIF($B$2:B5650,B5650)&gt;1,"重複","")</f>
        <v/>
      </c>
      <c r="T5650" s="19" t="s">
        <v>11124</v>
      </c>
    </row>
    <row r="5651" spans="1:20" s="19" customFormat="1" hidden="1">
      <c r="A5651" s="19">
        <v>720160413</v>
      </c>
      <c r="B5651" s="19">
        <v>20213134</v>
      </c>
      <c r="C5651" s="19" t="s">
        <v>1517</v>
      </c>
      <c r="D5651" s="19" t="s">
        <v>1518</v>
      </c>
      <c r="E5651" s="20">
        <v>44557</v>
      </c>
      <c r="F5651" s="20">
        <v>44651</v>
      </c>
      <c r="G5651" s="19" t="s">
        <v>75</v>
      </c>
      <c r="H5651" s="19" t="s">
        <v>74</v>
      </c>
      <c r="I5651" s="19" t="s">
        <v>1510</v>
      </c>
      <c r="O5651" s="19" t="s">
        <v>10819</v>
      </c>
      <c r="P5651" s="20">
        <v>44557</v>
      </c>
      <c r="Q5651" s="19" t="s">
        <v>29</v>
      </c>
      <c r="R5651" s="19">
        <v>5230</v>
      </c>
      <c r="S5651" s="19" t="str">
        <f>IF(COUNTIF($B$2:B5651,B5651)&gt;1,"重複","")</f>
        <v/>
      </c>
      <c r="T5651" s="19" t="s">
        <v>11124</v>
      </c>
    </row>
    <row r="5652" spans="1:20" s="19" customFormat="1" hidden="1">
      <c r="A5652" s="19">
        <v>720160414</v>
      </c>
      <c r="B5652" s="19">
        <v>20172201</v>
      </c>
      <c r="C5652" s="19" t="s">
        <v>1519</v>
      </c>
      <c r="D5652" s="19" t="s">
        <v>1520</v>
      </c>
      <c r="E5652" s="20">
        <v>43144</v>
      </c>
      <c r="F5652" s="20">
        <v>43190</v>
      </c>
      <c r="G5652" s="19" t="s">
        <v>75</v>
      </c>
      <c r="H5652" s="19" t="s">
        <v>119</v>
      </c>
      <c r="I5652" s="19" t="s">
        <v>1510</v>
      </c>
      <c r="O5652" s="19" t="s">
        <v>10792</v>
      </c>
      <c r="P5652" s="20">
        <v>43180</v>
      </c>
      <c r="Q5652" s="19" t="s">
        <v>29</v>
      </c>
      <c r="R5652" s="19">
        <v>5230</v>
      </c>
      <c r="S5652" s="19" t="str">
        <f>IF(COUNTIF($B$2:B5652,B5652)&gt;1,"重複","")</f>
        <v/>
      </c>
      <c r="T5652" s="19" t="s">
        <v>11124</v>
      </c>
    </row>
    <row r="5653" spans="1:20" s="19" customFormat="1" hidden="1">
      <c r="A5653" s="19">
        <v>720160415</v>
      </c>
      <c r="B5653" s="19">
        <v>20172202</v>
      </c>
      <c r="C5653" s="19" t="s">
        <v>1521</v>
      </c>
      <c r="D5653" s="19" t="s">
        <v>1522</v>
      </c>
      <c r="E5653" s="20">
        <v>43144</v>
      </c>
      <c r="F5653" s="20">
        <v>43190</v>
      </c>
      <c r="G5653" s="19" t="s">
        <v>75</v>
      </c>
      <c r="H5653" s="19" t="s">
        <v>119</v>
      </c>
      <c r="I5653" s="19" t="s">
        <v>1510</v>
      </c>
      <c r="O5653" s="19" t="s">
        <v>10792</v>
      </c>
      <c r="P5653" s="20">
        <v>43144</v>
      </c>
      <c r="Q5653" s="19" t="s">
        <v>29</v>
      </c>
      <c r="R5653" s="19">
        <v>5230</v>
      </c>
      <c r="S5653" s="19" t="str">
        <f>IF(COUNTIF($B$2:B5653,B5653)&gt;1,"重複","")</f>
        <v/>
      </c>
      <c r="T5653" s="19" t="s">
        <v>11124</v>
      </c>
    </row>
    <row r="5654" spans="1:20" s="19" customFormat="1" hidden="1">
      <c r="A5654" s="19">
        <v>720160416</v>
      </c>
      <c r="B5654" s="19">
        <v>20172220</v>
      </c>
      <c r="C5654" s="19" t="s">
        <v>1523</v>
      </c>
      <c r="D5654" s="19" t="s">
        <v>1524</v>
      </c>
      <c r="E5654" s="20">
        <v>43144</v>
      </c>
      <c r="F5654" s="20">
        <v>43190</v>
      </c>
      <c r="G5654" s="19" t="s">
        <v>75</v>
      </c>
      <c r="H5654" s="19" t="s">
        <v>74</v>
      </c>
      <c r="I5654" s="19" t="s">
        <v>1510</v>
      </c>
      <c r="O5654" s="19" t="s">
        <v>10819</v>
      </c>
      <c r="P5654" s="20">
        <v>43459</v>
      </c>
      <c r="Q5654" s="19" t="s">
        <v>29</v>
      </c>
      <c r="R5654" s="19">
        <v>6230</v>
      </c>
      <c r="S5654" s="19" t="str">
        <f>IF(COUNTIF($B$2:B5654,B5654)&gt;1,"重複","")</f>
        <v/>
      </c>
      <c r="T5654" s="19" t="s">
        <v>11124</v>
      </c>
    </row>
    <row r="5655" spans="1:20" s="19" customFormat="1" hidden="1">
      <c r="A5655" s="19">
        <v>720160416</v>
      </c>
      <c r="B5655" s="19">
        <v>20188494</v>
      </c>
      <c r="C5655" s="19" t="s">
        <v>1523</v>
      </c>
      <c r="D5655" s="19" t="s">
        <v>1524</v>
      </c>
      <c r="E5655" s="20">
        <v>43507</v>
      </c>
      <c r="F5655" s="20">
        <v>43555</v>
      </c>
      <c r="G5655" s="19" t="s">
        <v>12416</v>
      </c>
      <c r="H5655" s="19" t="s">
        <v>74</v>
      </c>
      <c r="I5655" s="19" t="s">
        <v>14596</v>
      </c>
      <c r="O5655" s="19" t="s">
        <v>10819</v>
      </c>
      <c r="P5655" s="20"/>
      <c r="Q5655" s="19" t="s">
        <v>29</v>
      </c>
      <c r="R5655" s="19">
        <v>0</v>
      </c>
      <c r="S5655" s="19" t="str">
        <f>IF(COUNTIF($B$2:B5655,B5655)&gt;1,"重複","")</f>
        <v/>
      </c>
      <c r="T5655" s="19" t="s">
        <v>12418</v>
      </c>
    </row>
    <row r="5656" spans="1:20" s="19" customFormat="1" hidden="1">
      <c r="A5656" s="19">
        <v>720160417</v>
      </c>
      <c r="B5656" s="19">
        <v>20172239</v>
      </c>
      <c r="C5656" s="19" t="s">
        <v>1525</v>
      </c>
      <c r="D5656" s="19" t="s">
        <v>1526</v>
      </c>
      <c r="E5656" s="20">
        <v>43144</v>
      </c>
      <c r="F5656" s="20">
        <v>43190</v>
      </c>
      <c r="G5656" s="19" t="s">
        <v>75</v>
      </c>
      <c r="H5656" s="19" t="s">
        <v>74</v>
      </c>
      <c r="I5656" s="19" t="s">
        <v>1510</v>
      </c>
      <c r="O5656" s="19" t="s">
        <v>10819</v>
      </c>
      <c r="P5656" s="20">
        <v>43459</v>
      </c>
      <c r="Q5656" s="19" t="s">
        <v>29</v>
      </c>
      <c r="R5656" s="19">
        <v>5230</v>
      </c>
      <c r="S5656" s="19" t="str">
        <f>IF(COUNTIF($B$2:B5656,B5656)&gt;1,"重複","")</f>
        <v/>
      </c>
      <c r="T5656" s="19" t="s">
        <v>11124</v>
      </c>
    </row>
    <row r="5657" spans="1:20" s="19" customFormat="1" hidden="1">
      <c r="A5657" s="19">
        <v>720160417</v>
      </c>
      <c r="B5657" s="19">
        <v>20188485</v>
      </c>
      <c r="C5657" s="19" t="s">
        <v>1525</v>
      </c>
      <c r="D5657" s="19" t="s">
        <v>1526</v>
      </c>
      <c r="E5657" s="20">
        <v>43507</v>
      </c>
      <c r="F5657" s="20">
        <v>43555</v>
      </c>
      <c r="G5657" s="19" t="s">
        <v>12416</v>
      </c>
      <c r="H5657" s="19" t="s">
        <v>74</v>
      </c>
      <c r="I5657" s="19" t="s">
        <v>14596</v>
      </c>
      <c r="O5657" s="19" t="s">
        <v>10819</v>
      </c>
      <c r="P5657" s="20"/>
      <c r="Q5657" s="19" t="s">
        <v>29</v>
      </c>
      <c r="R5657" s="19">
        <v>0</v>
      </c>
      <c r="S5657" s="19" t="str">
        <f>IF(COUNTIF($B$2:B5657,B5657)&gt;1,"重複","")</f>
        <v/>
      </c>
      <c r="T5657" s="19" t="s">
        <v>12418</v>
      </c>
    </row>
    <row r="5658" spans="1:20" s="19" customFormat="1" hidden="1">
      <c r="A5658" s="19">
        <v>720160418</v>
      </c>
      <c r="B5658" s="19">
        <v>20172248</v>
      </c>
      <c r="C5658" s="19" t="s">
        <v>1527</v>
      </c>
      <c r="D5658" s="19" t="s">
        <v>1528</v>
      </c>
      <c r="E5658" s="20">
        <v>43144</v>
      </c>
      <c r="F5658" s="20">
        <v>43190</v>
      </c>
      <c r="G5658" s="19" t="s">
        <v>75</v>
      </c>
      <c r="H5658" s="19" t="s">
        <v>119</v>
      </c>
      <c r="I5658" s="19" t="s">
        <v>1510</v>
      </c>
      <c r="O5658" s="19" t="s">
        <v>10792</v>
      </c>
      <c r="P5658" s="20">
        <v>43180</v>
      </c>
      <c r="Q5658" s="19" t="s">
        <v>29</v>
      </c>
      <c r="R5658" s="19">
        <v>6230</v>
      </c>
      <c r="S5658" s="19" t="str">
        <f>IF(COUNTIF($B$2:B5658,B5658)&gt;1,"重複","")</f>
        <v/>
      </c>
      <c r="T5658" s="19" t="s">
        <v>11124</v>
      </c>
    </row>
    <row r="5659" spans="1:20" s="19" customFormat="1" hidden="1">
      <c r="A5659" s="19">
        <v>720160418</v>
      </c>
      <c r="B5659" s="19">
        <v>20213116</v>
      </c>
      <c r="C5659" s="19" t="s">
        <v>1527</v>
      </c>
      <c r="D5659" s="19" t="s">
        <v>1528</v>
      </c>
      <c r="E5659" s="20">
        <v>44555</v>
      </c>
      <c r="F5659" s="20">
        <v>44651</v>
      </c>
      <c r="G5659" s="19" t="s">
        <v>75</v>
      </c>
      <c r="H5659" s="19" t="s">
        <v>74</v>
      </c>
      <c r="I5659" s="19" t="s">
        <v>1510</v>
      </c>
      <c r="O5659" s="19" t="s">
        <v>10819</v>
      </c>
      <c r="P5659" s="20">
        <v>44555</v>
      </c>
      <c r="Q5659" s="19" t="s">
        <v>29</v>
      </c>
      <c r="R5659" s="19">
        <v>6230</v>
      </c>
      <c r="S5659" s="19" t="str">
        <f>IF(COUNTIF($B$2:B5659,B5659)&gt;1,"重複","")</f>
        <v/>
      </c>
      <c r="T5659" s="19" t="s">
        <v>11124</v>
      </c>
    </row>
    <row r="5660" spans="1:20" s="19" customFormat="1" hidden="1">
      <c r="A5660" s="19">
        <v>720160420</v>
      </c>
      <c r="B5660" s="19">
        <v>20172266</v>
      </c>
      <c r="C5660" s="19" t="s">
        <v>14597</v>
      </c>
      <c r="D5660" s="19" t="s">
        <v>14598</v>
      </c>
      <c r="E5660" s="20">
        <v>43144</v>
      </c>
      <c r="F5660" s="20">
        <v>43190</v>
      </c>
      <c r="G5660" s="19" t="s">
        <v>12416</v>
      </c>
      <c r="H5660" s="19" t="s">
        <v>74</v>
      </c>
      <c r="I5660" s="19" t="s">
        <v>1510</v>
      </c>
      <c r="O5660" s="19" t="s">
        <v>10819</v>
      </c>
      <c r="P5660" s="20"/>
      <c r="R5660" s="19">
        <v>5600</v>
      </c>
      <c r="S5660" s="19" t="str">
        <f>IF(COUNTIF($B$2:B5660,B5660)&gt;1,"重複","")</f>
        <v/>
      </c>
      <c r="T5660" s="19" t="s">
        <v>12418</v>
      </c>
    </row>
    <row r="5661" spans="1:20" s="19" customFormat="1" hidden="1">
      <c r="A5661" s="19">
        <v>720160421</v>
      </c>
      <c r="B5661" s="19">
        <v>20183451</v>
      </c>
      <c r="C5661" s="19" t="s">
        <v>1259</v>
      </c>
      <c r="D5661" s="19" t="s">
        <v>1260</v>
      </c>
      <c r="E5661" s="20">
        <v>43199</v>
      </c>
      <c r="F5661" s="20">
        <v>43555</v>
      </c>
      <c r="G5661" s="19" t="s">
        <v>75</v>
      </c>
      <c r="H5661" s="19" t="s">
        <v>28</v>
      </c>
      <c r="I5661" s="19" t="s">
        <v>290</v>
      </c>
      <c r="O5661" s="19" t="s">
        <v>10787</v>
      </c>
      <c r="P5661" s="20">
        <v>43199</v>
      </c>
      <c r="Q5661" s="19" t="s">
        <v>29</v>
      </c>
      <c r="R5661" s="19">
        <v>6230</v>
      </c>
      <c r="S5661" s="19" t="str">
        <f>IF(COUNTIF($B$2:B5661,B5661)&gt;1,"重複","")</f>
        <v/>
      </c>
      <c r="T5661" s="19" t="s">
        <v>11124</v>
      </c>
    </row>
    <row r="5662" spans="1:20" s="19" customFormat="1" hidden="1">
      <c r="A5662" s="19">
        <v>720160422</v>
      </c>
      <c r="B5662" s="19">
        <v>20183488</v>
      </c>
      <c r="C5662" s="19" t="s">
        <v>14599</v>
      </c>
      <c r="D5662" s="19" t="s">
        <v>14600</v>
      </c>
      <c r="E5662" s="20">
        <v>43194</v>
      </c>
      <c r="F5662" s="20">
        <v>43555</v>
      </c>
      <c r="G5662" s="19" t="s">
        <v>12416</v>
      </c>
      <c r="H5662" s="19" t="s">
        <v>69</v>
      </c>
      <c r="I5662" s="19" t="s">
        <v>14475</v>
      </c>
      <c r="O5662" s="19" t="s">
        <v>10801</v>
      </c>
      <c r="P5662" s="20"/>
      <c r="R5662" s="19">
        <v>0</v>
      </c>
      <c r="S5662" s="19" t="str">
        <f>IF(COUNTIF($B$2:B5662,B5662)&gt;1,"重複","")</f>
        <v/>
      </c>
      <c r="T5662" s="19" t="s">
        <v>12418</v>
      </c>
    </row>
    <row r="5663" spans="1:20" s="19" customFormat="1" hidden="1">
      <c r="A5663" s="19">
        <v>720160423</v>
      </c>
      <c r="B5663" s="19">
        <v>20183497</v>
      </c>
      <c r="C5663" s="19" t="s">
        <v>1463</v>
      </c>
      <c r="D5663" s="19" t="s">
        <v>1464</v>
      </c>
      <c r="E5663" s="20">
        <v>43191</v>
      </c>
      <c r="F5663" s="20">
        <v>43555</v>
      </c>
      <c r="G5663" s="19" t="s">
        <v>75</v>
      </c>
      <c r="H5663" s="19" t="s">
        <v>69</v>
      </c>
      <c r="I5663" s="19" t="s">
        <v>1360</v>
      </c>
      <c r="J5663" s="19" t="s">
        <v>1361</v>
      </c>
      <c r="K5663" s="19" t="s">
        <v>1362</v>
      </c>
      <c r="O5663" s="19" t="s">
        <v>10801</v>
      </c>
      <c r="P5663" s="20">
        <v>43194</v>
      </c>
      <c r="Q5663" s="19" t="s">
        <v>29</v>
      </c>
      <c r="R5663" s="19">
        <v>30000</v>
      </c>
      <c r="S5663" s="19" t="str">
        <f>IF(COUNTIF($B$2:B5663,B5663)&gt;1,"重複","")</f>
        <v/>
      </c>
      <c r="T5663" s="19" t="s">
        <v>11124</v>
      </c>
    </row>
    <row r="5664" spans="1:20" s="19" customFormat="1" hidden="1">
      <c r="A5664" s="19">
        <v>720160424</v>
      </c>
      <c r="B5664" s="19">
        <v>20183502</v>
      </c>
      <c r="C5664" s="19" t="s">
        <v>14601</v>
      </c>
      <c r="D5664" s="19" t="s">
        <v>14602</v>
      </c>
      <c r="E5664" s="20">
        <v>43194</v>
      </c>
      <c r="F5664" s="20">
        <v>43555</v>
      </c>
      <c r="G5664" s="19" t="s">
        <v>12416</v>
      </c>
      <c r="H5664" s="19" t="s">
        <v>69</v>
      </c>
      <c r="I5664" s="19" t="s">
        <v>14603</v>
      </c>
      <c r="O5664" s="19" t="s">
        <v>10801</v>
      </c>
      <c r="P5664" s="20"/>
      <c r="R5664" s="19">
        <v>0</v>
      </c>
      <c r="S5664" s="19" t="str">
        <f>IF(COUNTIF($B$2:B5664,B5664)&gt;1,"重複","")</f>
        <v/>
      </c>
      <c r="T5664" s="19" t="s">
        <v>12418</v>
      </c>
    </row>
    <row r="5665" spans="1:20" s="19" customFormat="1" hidden="1">
      <c r="A5665" s="19">
        <v>720160427</v>
      </c>
      <c r="B5665" s="19">
        <v>20183530</v>
      </c>
      <c r="C5665" s="19" t="s">
        <v>278</v>
      </c>
      <c r="D5665" s="19" t="s">
        <v>279</v>
      </c>
      <c r="E5665" s="20">
        <v>43374</v>
      </c>
      <c r="F5665" s="20">
        <v>43555</v>
      </c>
      <c r="G5665" s="19" t="s">
        <v>75</v>
      </c>
      <c r="H5665" s="19" t="s">
        <v>33</v>
      </c>
      <c r="I5665" s="19" t="s">
        <v>196</v>
      </c>
      <c r="O5665" s="19" t="s">
        <v>10770</v>
      </c>
      <c r="P5665" s="20">
        <v>44470</v>
      </c>
      <c r="Q5665" s="19" t="s">
        <v>29</v>
      </c>
      <c r="R5665" s="19">
        <v>6230</v>
      </c>
      <c r="S5665" s="19" t="str">
        <f>IF(COUNTIF($B$2:B5665,B5665)&gt;1,"重複","")</f>
        <v/>
      </c>
      <c r="T5665" s="19" t="s">
        <v>11124</v>
      </c>
    </row>
    <row r="5666" spans="1:20" s="19" customFormat="1" hidden="1">
      <c r="A5666" s="19">
        <v>720160428</v>
      </c>
      <c r="B5666" s="19">
        <v>20183664</v>
      </c>
      <c r="C5666" s="19" t="s">
        <v>280</v>
      </c>
      <c r="D5666" s="19" t="s">
        <v>281</v>
      </c>
      <c r="E5666" s="20">
        <v>43374</v>
      </c>
      <c r="F5666" s="20">
        <v>43555</v>
      </c>
      <c r="G5666" s="19" t="s">
        <v>75</v>
      </c>
      <c r="H5666" s="19" t="s">
        <v>10781</v>
      </c>
      <c r="I5666" s="19" t="s">
        <v>282</v>
      </c>
      <c r="O5666" s="19" t="s">
        <v>10782</v>
      </c>
      <c r="P5666" s="20">
        <v>43199</v>
      </c>
      <c r="Q5666" s="19" t="s">
        <v>29</v>
      </c>
      <c r="R5666" s="19">
        <v>4740</v>
      </c>
      <c r="S5666" s="19" t="str">
        <f>IF(COUNTIF($B$2:B5666,B5666)&gt;1,"重複","")</f>
        <v/>
      </c>
      <c r="T5666" s="19" t="s">
        <v>11124</v>
      </c>
    </row>
    <row r="5667" spans="1:20" s="19" customFormat="1" hidden="1">
      <c r="A5667" s="19">
        <v>720160428</v>
      </c>
      <c r="B5667" s="19">
        <v>20183549</v>
      </c>
      <c r="C5667" s="19" t="s">
        <v>280</v>
      </c>
      <c r="D5667" s="19" t="s">
        <v>281</v>
      </c>
      <c r="E5667" s="20">
        <v>43199</v>
      </c>
      <c r="F5667" s="20">
        <v>43555</v>
      </c>
      <c r="G5667" s="19" t="s">
        <v>75</v>
      </c>
      <c r="H5667" s="19" t="s">
        <v>33</v>
      </c>
      <c r="I5667" s="19" t="s">
        <v>928</v>
      </c>
      <c r="O5667" s="19" t="s">
        <v>10770</v>
      </c>
      <c r="P5667" s="20">
        <v>43199</v>
      </c>
      <c r="Q5667" s="19" t="s">
        <v>29</v>
      </c>
      <c r="R5667" s="19">
        <v>4740</v>
      </c>
      <c r="S5667" s="19" t="str">
        <f>IF(COUNTIF($B$2:B5667,B5667)&gt;1,"重複","")</f>
        <v/>
      </c>
      <c r="T5667" s="19" t="s">
        <v>11124</v>
      </c>
    </row>
    <row r="5668" spans="1:20" s="19" customFormat="1" hidden="1">
      <c r="A5668" s="19">
        <v>720160429</v>
      </c>
      <c r="B5668" s="19">
        <v>20183558</v>
      </c>
      <c r="C5668" s="19" t="s">
        <v>14604</v>
      </c>
      <c r="D5668" s="19" t="s">
        <v>14605</v>
      </c>
      <c r="E5668" s="20">
        <v>43199</v>
      </c>
      <c r="F5668" s="20">
        <v>43555</v>
      </c>
      <c r="G5668" s="19" t="s">
        <v>12416</v>
      </c>
      <c r="H5668" s="19" t="s">
        <v>33</v>
      </c>
      <c r="I5668" s="19" t="s">
        <v>928</v>
      </c>
      <c r="O5668" s="19" t="s">
        <v>10770</v>
      </c>
      <c r="P5668" s="20">
        <v>43199</v>
      </c>
      <c r="R5668" s="19">
        <v>4740</v>
      </c>
      <c r="S5668" s="19" t="str">
        <f>IF(COUNTIF($B$2:B5668,B5668)&gt;1,"重複","")</f>
        <v/>
      </c>
      <c r="T5668" s="19" t="s">
        <v>12418</v>
      </c>
    </row>
    <row r="5669" spans="1:20">
      <c r="A5669" s="33">
        <v>720160430</v>
      </c>
      <c r="B5669" s="33">
        <v>20183594</v>
      </c>
      <c r="C5669" s="33" t="s">
        <v>1268</v>
      </c>
      <c r="D5669" s="33" t="s">
        <v>1269</v>
      </c>
      <c r="E5669" s="34">
        <v>44660</v>
      </c>
      <c r="F5669" s="34">
        <v>45016</v>
      </c>
      <c r="G5669" s="33" t="s">
        <v>75</v>
      </c>
      <c r="H5669" s="33" t="s">
        <v>287</v>
      </c>
      <c r="I5669" s="33" t="s">
        <v>10997</v>
      </c>
      <c r="J5669" s="33" t="s">
        <v>1263</v>
      </c>
      <c r="O5669" s="33" t="s">
        <v>10800</v>
      </c>
      <c r="P5669" s="34">
        <v>43199</v>
      </c>
      <c r="Q5669" s="33" t="s">
        <v>29</v>
      </c>
      <c r="R5669" s="33">
        <v>6230</v>
      </c>
      <c r="S5669" s="33" t="str">
        <f>IF(COUNTIF($B$2:B5669,B5669)&gt;1,"重複","")</f>
        <v/>
      </c>
      <c r="T5669" s="33" t="s">
        <v>11089</v>
      </c>
    </row>
    <row r="5670" spans="1:20" s="19" customFormat="1" hidden="1">
      <c r="A5670" s="19">
        <v>720160431</v>
      </c>
      <c r="B5670" s="19">
        <v>20183637</v>
      </c>
      <c r="C5670" s="19" t="s">
        <v>14606</v>
      </c>
      <c r="D5670" s="19" t="s">
        <v>14607</v>
      </c>
      <c r="E5670" s="20">
        <v>43374</v>
      </c>
      <c r="F5670" s="20">
        <v>43555</v>
      </c>
      <c r="G5670" s="19" t="s">
        <v>12416</v>
      </c>
      <c r="H5670" s="19" t="s">
        <v>94</v>
      </c>
      <c r="I5670" s="19" t="s">
        <v>14608</v>
      </c>
      <c r="O5670" s="19" t="s">
        <v>10768</v>
      </c>
      <c r="P5670" s="20"/>
      <c r="R5670" s="19">
        <v>0</v>
      </c>
      <c r="S5670" s="19" t="str">
        <f>IF(COUNTIF($B$2:B5670,B5670)&gt;1,"重複","")</f>
        <v/>
      </c>
      <c r="T5670" s="19" t="s">
        <v>12418</v>
      </c>
    </row>
    <row r="5671" spans="1:20" s="19" customFormat="1" hidden="1">
      <c r="A5671" s="19">
        <v>720160432</v>
      </c>
      <c r="B5671" s="19">
        <v>20183673</v>
      </c>
      <c r="C5671" s="19" t="s">
        <v>1276</v>
      </c>
      <c r="D5671" s="19" t="s">
        <v>1277</v>
      </c>
      <c r="E5671" s="20">
        <v>43199</v>
      </c>
      <c r="F5671" s="20">
        <v>43555</v>
      </c>
      <c r="G5671" s="19" t="s">
        <v>75</v>
      </c>
      <c r="H5671" s="19" t="s">
        <v>33</v>
      </c>
      <c r="I5671" s="19" t="s">
        <v>1278</v>
      </c>
      <c r="O5671" s="19" t="s">
        <v>10770</v>
      </c>
      <c r="P5671" s="20">
        <v>43199</v>
      </c>
      <c r="Q5671" s="19" t="s">
        <v>29</v>
      </c>
      <c r="R5671" s="19">
        <v>4740</v>
      </c>
      <c r="S5671" s="19" t="str">
        <f>IF(COUNTIF($B$2:B5671,B5671)&gt;1,"重複","")</f>
        <v/>
      </c>
      <c r="T5671" s="19" t="s">
        <v>11124</v>
      </c>
    </row>
    <row r="5672" spans="1:20" s="19" customFormat="1" hidden="1">
      <c r="A5672" s="19">
        <v>720160432</v>
      </c>
      <c r="B5672" s="19">
        <v>20183707</v>
      </c>
      <c r="C5672" s="19" t="s">
        <v>1276</v>
      </c>
      <c r="D5672" s="19" t="s">
        <v>1277</v>
      </c>
      <c r="E5672" s="20">
        <v>43199</v>
      </c>
      <c r="F5672" s="20">
        <v>43555</v>
      </c>
      <c r="G5672" s="19" t="s">
        <v>75</v>
      </c>
      <c r="H5672" s="19" t="s">
        <v>10781</v>
      </c>
      <c r="I5672" s="19" t="s">
        <v>282</v>
      </c>
      <c r="O5672" s="19" t="s">
        <v>10782</v>
      </c>
      <c r="P5672" s="20">
        <v>43199</v>
      </c>
      <c r="Q5672" s="19" t="s">
        <v>29</v>
      </c>
      <c r="R5672" s="19">
        <v>4740</v>
      </c>
      <c r="S5672" s="19" t="str">
        <f>IF(COUNTIF($B$2:B5672,B5672)&gt;1,"重複","")</f>
        <v/>
      </c>
      <c r="T5672" s="19" t="s">
        <v>11124</v>
      </c>
    </row>
    <row r="5673" spans="1:20">
      <c r="A5673" s="33">
        <v>720160433</v>
      </c>
      <c r="B5673" s="33">
        <v>20183682</v>
      </c>
      <c r="C5673" s="33" t="s">
        <v>1279</v>
      </c>
      <c r="D5673" s="33" t="s">
        <v>1280</v>
      </c>
      <c r="E5673" s="34">
        <v>44663</v>
      </c>
      <c r="F5673" s="34">
        <v>45016</v>
      </c>
      <c r="G5673" s="33" t="s">
        <v>75</v>
      </c>
      <c r="H5673" s="33" t="s">
        <v>10781</v>
      </c>
      <c r="I5673" s="33" t="s">
        <v>1055</v>
      </c>
      <c r="J5673" s="33" t="s">
        <v>1281</v>
      </c>
      <c r="O5673" s="33" t="s">
        <v>10782</v>
      </c>
      <c r="P5673" s="34">
        <v>43199</v>
      </c>
      <c r="Q5673" s="33" t="s">
        <v>29</v>
      </c>
      <c r="R5673" s="33">
        <v>6230</v>
      </c>
      <c r="S5673" s="33" t="str">
        <f>IF(COUNTIF($B$2:B5673,B5673)&gt;1,"重複","")</f>
        <v/>
      </c>
      <c r="T5673" s="33" t="s">
        <v>11089</v>
      </c>
    </row>
    <row r="5674" spans="1:20" s="19" customFormat="1" hidden="1">
      <c r="A5674" s="19">
        <v>720160434</v>
      </c>
      <c r="B5674" s="19">
        <v>20183691</v>
      </c>
      <c r="C5674" s="19" t="s">
        <v>1467</v>
      </c>
      <c r="D5674" s="19" t="s">
        <v>1468</v>
      </c>
      <c r="E5674" s="20">
        <v>43191</v>
      </c>
      <c r="F5674" s="20">
        <v>43555</v>
      </c>
      <c r="G5674" s="19" t="s">
        <v>75</v>
      </c>
      <c r="H5674" s="19" t="s">
        <v>287</v>
      </c>
      <c r="I5674" s="19" t="s">
        <v>1469</v>
      </c>
      <c r="O5674" s="19" t="s">
        <v>10800</v>
      </c>
      <c r="P5674" s="20">
        <v>43199</v>
      </c>
      <c r="Q5674" s="19" t="s">
        <v>29</v>
      </c>
      <c r="R5674" s="19">
        <v>6230</v>
      </c>
      <c r="S5674" s="19" t="str">
        <f>IF(COUNTIF($B$2:B5674,B5674)&gt;1,"重複","")</f>
        <v/>
      </c>
      <c r="T5674" s="19" t="s">
        <v>11124</v>
      </c>
    </row>
    <row r="5675" spans="1:20" s="19" customFormat="1" hidden="1">
      <c r="A5675" s="19">
        <v>720160435</v>
      </c>
      <c r="B5675" s="19">
        <v>20183780</v>
      </c>
      <c r="C5675" s="19" t="s">
        <v>14609</v>
      </c>
      <c r="D5675" s="19" t="s">
        <v>14610</v>
      </c>
      <c r="E5675" s="20">
        <v>43199</v>
      </c>
      <c r="F5675" s="20">
        <v>43555</v>
      </c>
      <c r="G5675" s="19" t="s">
        <v>12416</v>
      </c>
      <c r="H5675" s="19" t="s">
        <v>74</v>
      </c>
      <c r="I5675" s="19" t="s">
        <v>11041</v>
      </c>
      <c r="O5675" s="19" t="s">
        <v>10819</v>
      </c>
      <c r="P5675" s="20">
        <v>43199</v>
      </c>
      <c r="R5675" s="19">
        <v>0</v>
      </c>
      <c r="S5675" s="19" t="str">
        <f>IF(COUNTIF($B$2:B5675,B5675)&gt;1,"重複","")</f>
        <v/>
      </c>
      <c r="T5675" s="19" t="s">
        <v>12418</v>
      </c>
    </row>
    <row r="5676" spans="1:20" s="19" customFormat="1" hidden="1">
      <c r="A5676" s="19">
        <v>720160436</v>
      </c>
      <c r="B5676" s="19">
        <v>20183799</v>
      </c>
      <c r="C5676" s="19" t="s">
        <v>14611</v>
      </c>
      <c r="D5676" s="19" t="s">
        <v>14612</v>
      </c>
      <c r="E5676" s="20">
        <v>43199</v>
      </c>
      <c r="F5676" s="20">
        <v>43555</v>
      </c>
      <c r="G5676" s="19" t="s">
        <v>12416</v>
      </c>
      <c r="H5676" s="19" t="s">
        <v>74</v>
      </c>
      <c r="I5676" s="19" t="s">
        <v>11041</v>
      </c>
      <c r="O5676" s="19" t="s">
        <v>10819</v>
      </c>
      <c r="P5676" s="20">
        <v>43199</v>
      </c>
      <c r="Q5676" s="19" t="s">
        <v>29</v>
      </c>
      <c r="R5676" s="19">
        <v>0</v>
      </c>
      <c r="S5676" s="19" t="str">
        <f>IF(COUNTIF($B$2:B5676,B5676)&gt;1,"重複","")</f>
        <v/>
      </c>
      <c r="T5676" s="19" t="s">
        <v>12418</v>
      </c>
    </row>
    <row r="5677" spans="1:20" s="19" customFormat="1" hidden="1">
      <c r="A5677" s="19">
        <v>720160437</v>
      </c>
      <c r="B5677" s="19">
        <v>20183804</v>
      </c>
      <c r="C5677" s="19" t="s">
        <v>14613</v>
      </c>
      <c r="D5677" s="19" t="s">
        <v>14614</v>
      </c>
      <c r="E5677" s="20">
        <v>43199</v>
      </c>
      <c r="F5677" s="20">
        <v>43555</v>
      </c>
      <c r="G5677" s="19" t="s">
        <v>12416</v>
      </c>
      <c r="H5677" s="19" t="s">
        <v>74</v>
      </c>
      <c r="I5677" s="19" t="s">
        <v>11041</v>
      </c>
      <c r="O5677" s="19" t="s">
        <v>10819</v>
      </c>
      <c r="P5677" s="20"/>
      <c r="R5677" s="19">
        <v>0</v>
      </c>
      <c r="S5677" s="19" t="str">
        <f>IF(COUNTIF($B$2:B5677,B5677)&gt;1,"重複","")</f>
        <v/>
      </c>
      <c r="T5677" s="19" t="s">
        <v>12418</v>
      </c>
    </row>
    <row r="5678" spans="1:20" s="19" customFormat="1" hidden="1">
      <c r="A5678" s="19">
        <v>720160439</v>
      </c>
      <c r="B5678" s="19">
        <v>20183841</v>
      </c>
      <c r="C5678" s="19" t="s">
        <v>1299</v>
      </c>
      <c r="D5678" s="19" t="s">
        <v>1300</v>
      </c>
      <c r="E5678" s="20">
        <v>44669</v>
      </c>
      <c r="F5678" s="20">
        <v>45016</v>
      </c>
      <c r="G5678" s="19" t="s">
        <v>75</v>
      </c>
      <c r="H5678" s="19" t="s">
        <v>74</v>
      </c>
      <c r="I5678" s="19" t="s">
        <v>11095</v>
      </c>
      <c r="O5678" s="19" t="s">
        <v>10819</v>
      </c>
      <c r="P5678" s="21">
        <v>44105</v>
      </c>
      <c r="Q5678" s="19" t="s">
        <v>29</v>
      </c>
      <c r="R5678" s="19">
        <v>6230</v>
      </c>
      <c r="S5678" s="19" t="str">
        <f>IF(COUNTIF($B$2:B5678,B5678)&gt;1,"重複","")</f>
        <v/>
      </c>
      <c r="T5678" s="19" t="s">
        <v>11124</v>
      </c>
    </row>
    <row r="5679" spans="1:20" s="19" customFormat="1" hidden="1">
      <c r="A5679" s="19">
        <v>720160440</v>
      </c>
      <c r="B5679" s="19">
        <v>20184066</v>
      </c>
      <c r="C5679" s="19" t="s">
        <v>1473</v>
      </c>
      <c r="D5679" s="19" t="s">
        <v>1474</v>
      </c>
      <c r="E5679" s="20">
        <v>43191</v>
      </c>
      <c r="F5679" s="20">
        <v>43555</v>
      </c>
      <c r="G5679" s="19" t="s">
        <v>75</v>
      </c>
      <c r="H5679" s="19" t="s">
        <v>43</v>
      </c>
      <c r="I5679" s="19" t="s">
        <v>589</v>
      </c>
      <c r="J5679" s="19" t="s">
        <v>10795</v>
      </c>
      <c r="K5679" s="19" t="s">
        <v>1475</v>
      </c>
      <c r="L5679" s="19" t="s">
        <v>10796</v>
      </c>
      <c r="O5679" s="19" t="s">
        <v>10771</v>
      </c>
      <c r="P5679" s="20">
        <v>41365</v>
      </c>
      <c r="Q5679" s="19" t="s">
        <v>29</v>
      </c>
      <c r="R5679" s="19">
        <v>6230</v>
      </c>
      <c r="S5679" s="19" t="str">
        <f>IF(COUNTIF($B$2:B5679,B5679)&gt;1,"重複","")</f>
        <v/>
      </c>
      <c r="T5679" s="19" t="s">
        <v>11124</v>
      </c>
    </row>
    <row r="5680" spans="1:20" s="19" customFormat="1" hidden="1">
      <c r="A5680" s="19">
        <v>720160443</v>
      </c>
      <c r="B5680" s="19">
        <v>20184093</v>
      </c>
      <c r="C5680" s="19" t="s">
        <v>14615</v>
      </c>
      <c r="D5680" s="19" t="s">
        <v>14616</v>
      </c>
      <c r="E5680" s="20">
        <v>43191</v>
      </c>
      <c r="F5680" s="20">
        <v>43555</v>
      </c>
      <c r="G5680" s="19" t="s">
        <v>12416</v>
      </c>
      <c r="H5680" s="19" t="s">
        <v>43</v>
      </c>
      <c r="I5680" s="19" t="s">
        <v>14617</v>
      </c>
      <c r="O5680" s="19" t="s">
        <v>10771</v>
      </c>
      <c r="P5680" s="20">
        <v>43191</v>
      </c>
      <c r="Q5680" s="19" t="s">
        <v>29</v>
      </c>
      <c r="R5680" s="19">
        <v>0</v>
      </c>
      <c r="S5680" s="19" t="str">
        <f>IF(COUNTIF($B$2:B5680,B5680)&gt;1,"重複","")</f>
        <v/>
      </c>
      <c r="T5680" s="19" t="s">
        <v>12418</v>
      </c>
    </row>
    <row r="5681" spans="1:20" s="19" customFormat="1" hidden="1">
      <c r="A5681" s="19">
        <v>720160444</v>
      </c>
      <c r="B5681" s="19">
        <v>20184127</v>
      </c>
      <c r="C5681" s="19" t="s">
        <v>14618</v>
      </c>
      <c r="D5681" s="19" t="s">
        <v>14619</v>
      </c>
      <c r="E5681" s="20">
        <v>43191</v>
      </c>
      <c r="F5681" s="20">
        <v>43555</v>
      </c>
      <c r="G5681" s="19" t="s">
        <v>12416</v>
      </c>
      <c r="H5681" s="19" t="s">
        <v>43</v>
      </c>
      <c r="I5681" s="19" t="s">
        <v>12254</v>
      </c>
      <c r="O5681" s="19" t="s">
        <v>10771</v>
      </c>
      <c r="P5681" s="20">
        <v>43191</v>
      </c>
      <c r="Q5681" s="19" t="s">
        <v>29</v>
      </c>
      <c r="R5681" s="19">
        <v>0</v>
      </c>
      <c r="S5681" s="19" t="str">
        <f>IF(COUNTIF($B$2:B5681,B5681)&gt;1,"重複","")</f>
        <v/>
      </c>
      <c r="T5681" s="19" t="s">
        <v>12418</v>
      </c>
    </row>
    <row r="5682" spans="1:20" s="19" customFormat="1" hidden="1">
      <c r="A5682" s="19">
        <v>720160445</v>
      </c>
      <c r="B5682" s="19">
        <v>20184136</v>
      </c>
      <c r="C5682" s="19" t="s">
        <v>14620</v>
      </c>
      <c r="D5682" s="19" t="s">
        <v>14621</v>
      </c>
      <c r="E5682" s="20">
        <v>43191</v>
      </c>
      <c r="F5682" s="20">
        <v>43555</v>
      </c>
      <c r="G5682" s="19" t="s">
        <v>12416</v>
      </c>
      <c r="H5682" s="19" t="s">
        <v>43</v>
      </c>
      <c r="I5682" s="19" t="s">
        <v>14622</v>
      </c>
      <c r="O5682" s="19" t="s">
        <v>10771</v>
      </c>
      <c r="P5682" s="20">
        <v>44136</v>
      </c>
      <c r="Q5682" s="19" t="s">
        <v>29</v>
      </c>
      <c r="R5682" s="19">
        <v>0</v>
      </c>
      <c r="S5682" s="19" t="str">
        <f>IF(COUNTIF($B$2:B5682,B5682)&gt;1,"重複","")</f>
        <v/>
      </c>
      <c r="T5682" s="19" t="s">
        <v>12418</v>
      </c>
    </row>
    <row r="5683" spans="1:20">
      <c r="A5683" s="33">
        <v>720160447</v>
      </c>
      <c r="B5683" s="33">
        <v>20184154</v>
      </c>
      <c r="C5683" s="33" t="s">
        <v>410</v>
      </c>
      <c r="D5683" s="33" t="s">
        <v>411</v>
      </c>
      <c r="E5683" s="34">
        <v>44774</v>
      </c>
      <c r="F5683" s="34">
        <v>45016</v>
      </c>
      <c r="G5683" s="33" t="s">
        <v>75</v>
      </c>
      <c r="H5683" s="33" t="s">
        <v>10781</v>
      </c>
      <c r="I5683" s="33" t="s">
        <v>412</v>
      </c>
      <c r="O5683" s="33" t="s">
        <v>10782</v>
      </c>
      <c r="P5683" s="34">
        <v>43325</v>
      </c>
      <c r="Q5683" s="33" t="s">
        <v>29</v>
      </c>
      <c r="R5683" s="33">
        <v>4740</v>
      </c>
      <c r="S5683" s="33" t="str">
        <f>IF(COUNTIF($B$2:B5683,B5683)&gt;1,"重複","")</f>
        <v/>
      </c>
      <c r="T5683" s="33" t="s">
        <v>11089</v>
      </c>
    </row>
    <row r="5684" spans="1:20" s="19" customFormat="1" hidden="1">
      <c r="A5684" s="19">
        <v>720160448</v>
      </c>
      <c r="B5684" s="19">
        <v>20186777</v>
      </c>
      <c r="C5684" s="19" t="s">
        <v>515</v>
      </c>
      <c r="D5684" s="19" t="s">
        <v>516</v>
      </c>
      <c r="E5684" s="20">
        <v>44669</v>
      </c>
      <c r="F5684" s="20">
        <v>45016</v>
      </c>
      <c r="G5684" s="19" t="s">
        <v>75</v>
      </c>
      <c r="H5684" s="19" t="s">
        <v>104</v>
      </c>
      <c r="I5684" s="19" t="s">
        <v>514</v>
      </c>
      <c r="O5684" s="19" t="s">
        <v>10805</v>
      </c>
      <c r="P5684" s="21">
        <v>43199</v>
      </c>
      <c r="Q5684" s="19" t="s">
        <v>29</v>
      </c>
      <c r="R5684" s="19">
        <v>2380</v>
      </c>
      <c r="S5684" s="19" t="str">
        <f>IF(COUNTIF($B$2:B5684,B5684)&gt;1,"重複","")</f>
        <v/>
      </c>
      <c r="T5684" s="19" t="s">
        <v>11124</v>
      </c>
    </row>
    <row r="5685" spans="1:20" s="19" customFormat="1" hidden="1">
      <c r="A5685" s="19">
        <v>720160448</v>
      </c>
      <c r="B5685" s="19">
        <v>20184163</v>
      </c>
      <c r="C5685" s="19" t="s">
        <v>515</v>
      </c>
      <c r="D5685" s="19" t="s">
        <v>516</v>
      </c>
      <c r="E5685" s="20">
        <v>44658</v>
      </c>
      <c r="F5685" s="20">
        <v>45016</v>
      </c>
      <c r="G5685" s="19" t="s">
        <v>75</v>
      </c>
      <c r="H5685" s="19" t="s">
        <v>108</v>
      </c>
      <c r="I5685" s="19" t="s">
        <v>1301</v>
      </c>
      <c r="O5685" s="19" t="s">
        <v>10806</v>
      </c>
      <c r="P5685" s="21">
        <v>43199</v>
      </c>
      <c r="Q5685" s="19" t="s">
        <v>29</v>
      </c>
      <c r="R5685" s="19">
        <v>2380</v>
      </c>
      <c r="S5685" s="19" t="str">
        <f>IF(COUNTIF($B$2:B5685,B5685)&gt;1,"重複","")</f>
        <v/>
      </c>
      <c r="T5685" s="19" t="s">
        <v>11124</v>
      </c>
    </row>
    <row r="5686" spans="1:20" s="19" customFormat="1" hidden="1">
      <c r="A5686" s="19">
        <v>720160449</v>
      </c>
      <c r="B5686" s="19">
        <v>20184172</v>
      </c>
      <c r="C5686" s="19" t="s">
        <v>1302</v>
      </c>
      <c r="D5686" s="19" t="s">
        <v>1303</v>
      </c>
      <c r="E5686" s="20">
        <v>43199</v>
      </c>
      <c r="F5686" s="20">
        <v>43555</v>
      </c>
      <c r="G5686" s="19" t="s">
        <v>75</v>
      </c>
      <c r="H5686" s="19" t="s">
        <v>108</v>
      </c>
      <c r="I5686" s="19" t="s">
        <v>1083</v>
      </c>
      <c r="O5686" s="19" t="s">
        <v>10806</v>
      </c>
      <c r="P5686" s="20">
        <v>43199</v>
      </c>
      <c r="Q5686" s="19" t="s">
        <v>29</v>
      </c>
      <c r="R5686" s="19">
        <v>2380</v>
      </c>
      <c r="S5686" s="19" t="str">
        <f>IF(COUNTIF($B$2:B5686,B5686)&gt;1,"重複","")</f>
        <v/>
      </c>
      <c r="T5686" s="19" t="s">
        <v>11124</v>
      </c>
    </row>
    <row r="5687" spans="1:20" s="19" customFormat="1" hidden="1">
      <c r="A5687" s="19">
        <v>720160450</v>
      </c>
      <c r="B5687" s="19">
        <v>20184181</v>
      </c>
      <c r="C5687" s="19" t="s">
        <v>1304</v>
      </c>
      <c r="D5687" s="19" t="s">
        <v>1305</v>
      </c>
      <c r="E5687" s="20">
        <v>43199</v>
      </c>
      <c r="F5687" s="20">
        <v>43555</v>
      </c>
      <c r="G5687" s="19" t="s">
        <v>75</v>
      </c>
      <c r="H5687" s="19" t="s">
        <v>108</v>
      </c>
      <c r="I5687" s="19" t="s">
        <v>1083</v>
      </c>
      <c r="O5687" s="19" t="s">
        <v>10806</v>
      </c>
      <c r="P5687" s="20">
        <v>43199</v>
      </c>
      <c r="Q5687" s="19" t="s">
        <v>29</v>
      </c>
      <c r="R5687" s="19">
        <v>2380</v>
      </c>
      <c r="S5687" s="19" t="str">
        <f>IF(COUNTIF($B$2:B5687,B5687)&gt;1,"重複","")</f>
        <v/>
      </c>
      <c r="T5687" s="19" t="s">
        <v>11124</v>
      </c>
    </row>
    <row r="5688" spans="1:20" s="19" customFormat="1" hidden="1">
      <c r="A5688" s="19">
        <v>720160451</v>
      </c>
      <c r="B5688" s="19">
        <v>20184191</v>
      </c>
      <c r="C5688" s="19" t="s">
        <v>1306</v>
      </c>
      <c r="D5688" s="19" t="s">
        <v>1307</v>
      </c>
      <c r="E5688" s="20">
        <v>43199</v>
      </c>
      <c r="F5688" s="20">
        <v>43555</v>
      </c>
      <c r="G5688" s="19" t="s">
        <v>75</v>
      </c>
      <c r="H5688" s="19" t="s">
        <v>108</v>
      </c>
      <c r="I5688" s="19" t="s">
        <v>1308</v>
      </c>
      <c r="O5688" s="19" t="s">
        <v>10806</v>
      </c>
      <c r="P5688" s="20">
        <v>43199</v>
      </c>
      <c r="Q5688" s="19" t="s">
        <v>29</v>
      </c>
      <c r="R5688" s="19">
        <v>2380</v>
      </c>
      <c r="S5688" s="19" t="str">
        <f>IF(COUNTIF($B$2:B5688,B5688)&gt;1,"重複","")</f>
        <v/>
      </c>
      <c r="T5688" s="19" t="s">
        <v>11124</v>
      </c>
    </row>
    <row r="5689" spans="1:20" s="19" customFormat="1" hidden="1">
      <c r="A5689" s="19">
        <v>720160452</v>
      </c>
      <c r="B5689" s="19">
        <v>20184206</v>
      </c>
      <c r="C5689" s="19" t="s">
        <v>1309</v>
      </c>
      <c r="D5689" s="19" t="s">
        <v>1310</v>
      </c>
      <c r="E5689" s="20">
        <v>43199</v>
      </c>
      <c r="F5689" s="20">
        <v>43555</v>
      </c>
      <c r="G5689" s="19" t="s">
        <v>75</v>
      </c>
      <c r="H5689" s="19" t="s">
        <v>108</v>
      </c>
      <c r="I5689" s="19" t="s">
        <v>1165</v>
      </c>
      <c r="O5689" s="19" t="s">
        <v>10806</v>
      </c>
      <c r="P5689" s="20">
        <v>43199</v>
      </c>
      <c r="Q5689" s="19" t="s">
        <v>29</v>
      </c>
      <c r="R5689" s="19">
        <v>2380</v>
      </c>
      <c r="S5689" s="19" t="str">
        <f>IF(COUNTIF($B$2:B5689,B5689)&gt;1,"重複","")</f>
        <v/>
      </c>
      <c r="T5689" s="19" t="s">
        <v>11124</v>
      </c>
    </row>
    <row r="5690" spans="1:20" s="19" customFormat="1" hidden="1">
      <c r="A5690" s="19">
        <v>720160453</v>
      </c>
      <c r="B5690" s="19">
        <v>20184215</v>
      </c>
      <c r="C5690" s="19" t="s">
        <v>1311</v>
      </c>
      <c r="D5690" s="19" t="s">
        <v>1312</v>
      </c>
      <c r="E5690" s="20">
        <v>43199</v>
      </c>
      <c r="F5690" s="20">
        <v>43555</v>
      </c>
      <c r="G5690" s="19" t="s">
        <v>75</v>
      </c>
      <c r="H5690" s="19" t="s">
        <v>108</v>
      </c>
      <c r="I5690" s="19" t="s">
        <v>1313</v>
      </c>
      <c r="O5690" s="19" t="s">
        <v>10806</v>
      </c>
      <c r="P5690" s="20">
        <v>43199</v>
      </c>
      <c r="Q5690" s="19" t="s">
        <v>29</v>
      </c>
      <c r="R5690" s="19">
        <v>2380</v>
      </c>
      <c r="S5690" s="19" t="str">
        <f>IF(COUNTIF($B$2:B5690,B5690)&gt;1,"重複","")</f>
        <v/>
      </c>
      <c r="T5690" s="19" t="s">
        <v>11124</v>
      </c>
    </row>
    <row r="5691" spans="1:20" s="19" customFormat="1" hidden="1">
      <c r="A5691" s="19">
        <v>720160454</v>
      </c>
      <c r="B5691" s="19">
        <v>20184233</v>
      </c>
      <c r="C5691" s="19" t="s">
        <v>1314</v>
      </c>
      <c r="D5691" s="19" t="s">
        <v>1315</v>
      </c>
      <c r="E5691" s="20">
        <v>43199</v>
      </c>
      <c r="F5691" s="20">
        <v>43555</v>
      </c>
      <c r="G5691" s="19" t="s">
        <v>75</v>
      </c>
      <c r="H5691" s="19" t="s">
        <v>104</v>
      </c>
      <c r="I5691" s="19" t="s">
        <v>1316</v>
      </c>
      <c r="O5691" s="19" t="s">
        <v>10805</v>
      </c>
      <c r="P5691" s="20">
        <v>43199</v>
      </c>
      <c r="Q5691" s="19" t="s">
        <v>29</v>
      </c>
      <c r="R5691" s="19">
        <v>2380</v>
      </c>
      <c r="S5691" s="19" t="str">
        <f>IF(COUNTIF($B$2:B5691,B5691)&gt;1,"重複","")</f>
        <v/>
      </c>
      <c r="T5691" s="19" t="s">
        <v>11124</v>
      </c>
    </row>
    <row r="5692" spans="1:20" s="19" customFormat="1" hidden="1">
      <c r="A5692" s="19">
        <v>720160455</v>
      </c>
      <c r="B5692" s="19">
        <v>20184242</v>
      </c>
      <c r="C5692" s="19" t="s">
        <v>14623</v>
      </c>
      <c r="D5692" s="19" t="s">
        <v>14624</v>
      </c>
      <c r="E5692" s="20">
        <v>43191</v>
      </c>
      <c r="F5692" s="20">
        <v>43555</v>
      </c>
      <c r="G5692" s="19" t="s">
        <v>12416</v>
      </c>
      <c r="H5692" s="19" t="s">
        <v>74</v>
      </c>
      <c r="I5692" s="19" t="s">
        <v>14625</v>
      </c>
      <c r="O5692" s="19" t="s">
        <v>10819</v>
      </c>
      <c r="P5692" s="20">
        <v>43191</v>
      </c>
      <c r="Q5692" s="19" t="s">
        <v>29</v>
      </c>
      <c r="R5692" s="19">
        <v>0</v>
      </c>
      <c r="S5692" s="19" t="str">
        <f>IF(COUNTIF($B$2:B5692,B5692)&gt;1,"重複","")</f>
        <v/>
      </c>
      <c r="T5692" s="19" t="s">
        <v>12418</v>
      </c>
    </row>
    <row r="5693" spans="1:20" s="19" customFormat="1" hidden="1">
      <c r="A5693" s="19">
        <v>720160456</v>
      </c>
      <c r="B5693" s="19">
        <v>20169474</v>
      </c>
      <c r="C5693" s="19" t="s">
        <v>1788</v>
      </c>
      <c r="D5693" s="19" t="s">
        <v>1789</v>
      </c>
      <c r="E5693" s="20">
        <v>42957</v>
      </c>
      <c r="F5693" s="20">
        <v>43190</v>
      </c>
      <c r="G5693" s="19" t="s">
        <v>75</v>
      </c>
      <c r="H5693" s="19" t="s">
        <v>1545</v>
      </c>
      <c r="I5693" s="19" t="s">
        <v>1790</v>
      </c>
      <c r="O5693" s="19" t="s">
        <v>10772</v>
      </c>
      <c r="P5693" s="20">
        <v>42957</v>
      </c>
      <c r="Q5693" s="19" t="s">
        <v>29</v>
      </c>
      <c r="R5693" s="19">
        <v>5600</v>
      </c>
      <c r="S5693" s="19" t="str">
        <f>IF(COUNTIF($B$2:B5693,B5693)&gt;1,"重複","")</f>
        <v/>
      </c>
      <c r="T5693" s="19" t="s">
        <v>11124</v>
      </c>
    </row>
    <row r="5694" spans="1:20" s="19" customFormat="1" hidden="1">
      <c r="A5694" s="19">
        <v>720160457</v>
      </c>
      <c r="B5694" s="19">
        <v>20169934</v>
      </c>
      <c r="C5694" s="19" t="s">
        <v>348</v>
      </c>
      <c r="D5694" s="19" t="s">
        <v>349</v>
      </c>
      <c r="E5694" s="20">
        <v>43003</v>
      </c>
      <c r="F5694" s="20">
        <v>43190</v>
      </c>
      <c r="G5694" s="19" t="s">
        <v>75</v>
      </c>
      <c r="H5694" s="19" t="s">
        <v>69</v>
      </c>
      <c r="I5694" s="19" t="s">
        <v>350</v>
      </c>
      <c r="O5694" s="19" t="s">
        <v>10801</v>
      </c>
      <c r="P5694" s="20">
        <v>43003</v>
      </c>
      <c r="Q5694" s="19" t="s">
        <v>29</v>
      </c>
      <c r="R5694" s="19">
        <v>6600</v>
      </c>
      <c r="S5694" s="19" t="str">
        <f>IF(COUNTIF($B$2:B5694,B5694)&gt;1,"重複","")</f>
        <v/>
      </c>
      <c r="T5694" s="19" t="s">
        <v>11124</v>
      </c>
    </row>
    <row r="5695" spans="1:20">
      <c r="A5695" s="33">
        <v>720160458</v>
      </c>
      <c r="B5695" s="33">
        <v>20184270</v>
      </c>
      <c r="C5695" s="33" t="s">
        <v>1317</v>
      </c>
      <c r="D5695" s="33" t="s">
        <v>1318</v>
      </c>
      <c r="E5695" s="34">
        <v>44663</v>
      </c>
      <c r="F5695" s="34">
        <v>45016</v>
      </c>
      <c r="G5695" s="33" t="s">
        <v>75</v>
      </c>
      <c r="H5695" s="33" t="s">
        <v>94</v>
      </c>
      <c r="I5695" s="33" t="s">
        <v>11092</v>
      </c>
      <c r="O5695" s="33" t="s">
        <v>10768</v>
      </c>
      <c r="P5695" s="34">
        <v>43199</v>
      </c>
      <c r="Q5695" s="33" t="s">
        <v>29</v>
      </c>
      <c r="R5695" s="33">
        <v>6230</v>
      </c>
      <c r="S5695" s="33" t="str">
        <f>IF(COUNTIF($B$2:B5695,B5695)&gt;1,"重複","")</f>
        <v/>
      </c>
      <c r="T5695" s="33" t="s">
        <v>11089</v>
      </c>
    </row>
    <row r="5696" spans="1:20" s="19" customFormat="1" hidden="1">
      <c r="A5696" s="19">
        <v>720160459</v>
      </c>
      <c r="B5696" s="19">
        <v>20184289</v>
      </c>
      <c r="C5696" s="19" t="s">
        <v>1320</v>
      </c>
      <c r="D5696" s="19" t="s">
        <v>1321</v>
      </c>
      <c r="E5696" s="20">
        <v>43199</v>
      </c>
      <c r="F5696" s="20">
        <v>43555</v>
      </c>
      <c r="G5696" s="19" t="s">
        <v>75</v>
      </c>
      <c r="H5696" s="19" t="s">
        <v>94</v>
      </c>
      <c r="I5696" s="19" t="s">
        <v>1322</v>
      </c>
      <c r="J5696" s="19" t="s">
        <v>1323</v>
      </c>
      <c r="O5696" s="19" t="s">
        <v>10768</v>
      </c>
      <c r="P5696" s="20">
        <v>43199</v>
      </c>
      <c r="Q5696" s="19" t="s">
        <v>29</v>
      </c>
      <c r="S5696" s="19" t="str">
        <f>IF(COUNTIF($B$2:B5696,B5696)&gt;1,"重複","")</f>
        <v/>
      </c>
      <c r="T5696" s="19" t="s">
        <v>11124</v>
      </c>
    </row>
    <row r="5697" spans="1:20" s="19" customFormat="1" hidden="1">
      <c r="A5697" s="19">
        <v>720160463</v>
      </c>
      <c r="B5697" s="19">
        <v>20184401</v>
      </c>
      <c r="C5697" s="19" t="s">
        <v>1324</v>
      </c>
      <c r="D5697" s="19" t="s">
        <v>1325</v>
      </c>
      <c r="E5697" s="20">
        <v>43199</v>
      </c>
      <c r="F5697" s="20">
        <v>43555</v>
      </c>
      <c r="G5697" s="19" t="s">
        <v>75</v>
      </c>
      <c r="H5697" s="19" t="s">
        <v>33</v>
      </c>
      <c r="I5697" s="19" t="s">
        <v>928</v>
      </c>
      <c r="O5697" s="19" t="s">
        <v>10770</v>
      </c>
      <c r="P5697" s="20">
        <v>43563</v>
      </c>
      <c r="Q5697" s="19" t="s">
        <v>29</v>
      </c>
      <c r="R5697" s="19">
        <v>0</v>
      </c>
      <c r="S5697" s="19" t="str">
        <f>IF(COUNTIF($B$2:B5697,B5697)&gt;1,"重複","")</f>
        <v/>
      </c>
      <c r="T5697" s="19" t="s">
        <v>11124</v>
      </c>
    </row>
    <row r="5698" spans="1:20" s="19" customFormat="1" hidden="1">
      <c r="A5698" s="19">
        <v>720160464</v>
      </c>
      <c r="B5698" s="19">
        <v>20184429</v>
      </c>
      <c r="C5698" s="19" t="s">
        <v>1327</v>
      </c>
      <c r="D5698" s="19" t="s">
        <v>1328</v>
      </c>
      <c r="E5698" s="20">
        <v>43199</v>
      </c>
      <c r="F5698" s="20">
        <v>43555</v>
      </c>
      <c r="G5698" s="19" t="s">
        <v>12416</v>
      </c>
      <c r="H5698" s="19" t="s">
        <v>94</v>
      </c>
      <c r="I5698" s="19" t="s">
        <v>1160</v>
      </c>
      <c r="J5698" s="19" t="s">
        <v>14626</v>
      </c>
      <c r="K5698" s="19" t="s">
        <v>14627</v>
      </c>
      <c r="L5698" s="19" t="s">
        <v>14628</v>
      </c>
      <c r="M5698" s="19" t="s">
        <v>14629</v>
      </c>
      <c r="N5698" s="19" t="s">
        <v>1329</v>
      </c>
      <c r="O5698" s="19" t="s">
        <v>10768</v>
      </c>
      <c r="P5698" s="20">
        <v>43199</v>
      </c>
      <c r="Q5698" s="19" t="s">
        <v>29</v>
      </c>
      <c r="R5698" s="19">
        <v>6230</v>
      </c>
      <c r="S5698" s="19" t="str">
        <f>IF(COUNTIF($B$2:B5698,B5698)&gt;1,"重複","")</f>
        <v/>
      </c>
      <c r="T5698" s="19" t="s">
        <v>12418</v>
      </c>
    </row>
    <row r="5699" spans="1:20" s="19" customFormat="1" hidden="1">
      <c r="A5699" s="19">
        <v>720160464</v>
      </c>
      <c r="B5699" s="19">
        <v>20190095</v>
      </c>
      <c r="C5699" s="19" t="s">
        <v>1327</v>
      </c>
      <c r="D5699" s="19" t="s">
        <v>1328</v>
      </c>
      <c r="E5699" s="20">
        <v>43556</v>
      </c>
      <c r="F5699" s="20">
        <v>43921</v>
      </c>
      <c r="G5699" s="19" t="s">
        <v>12416</v>
      </c>
      <c r="H5699" s="19" t="s">
        <v>94</v>
      </c>
      <c r="I5699" s="19" t="s">
        <v>14630</v>
      </c>
      <c r="J5699" s="19" t="s">
        <v>14631</v>
      </c>
      <c r="K5699" s="19" t="s">
        <v>14632</v>
      </c>
      <c r="L5699" s="19" t="s">
        <v>14630</v>
      </c>
      <c r="O5699" s="19" t="s">
        <v>10768</v>
      </c>
      <c r="P5699" s="20"/>
      <c r="R5699" s="19">
        <v>0</v>
      </c>
      <c r="S5699" s="19" t="str">
        <f>IF(COUNTIF($B$2:B5699,B5699)&gt;1,"重複","")</f>
        <v/>
      </c>
      <c r="T5699" s="19" t="s">
        <v>12418</v>
      </c>
    </row>
    <row r="5700" spans="1:20" s="19" customFormat="1" hidden="1">
      <c r="A5700" s="19">
        <v>720160465</v>
      </c>
      <c r="B5700" s="19">
        <v>20184855</v>
      </c>
      <c r="C5700" s="19" t="s">
        <v>14633</v>
      </c>
      <c r="D5700" s="19" t="s">
        <v>14634</v>
      </c>
      <c r="E5700" s="20">
        <v>43191</v>
      </c>
      <c r="F5700" s="20">
        <v>43555</v>
      </c>
      <c r="G5700" s="19" t="s">
        <v>12416</v>
      </c>
      <c r="H5700" s="19" t="s">
        <v>43</v>
      </c>
      <c r="I5700" s="19" t="s">
        <v>14635</v>
      </c>
      <c r="O5700" s="19" t="s">
        <v>10771</v>
      </c>
      <c r="P5700" s="20"/>
      <c r="R5700" s="19">
        <v>0</v>
      </c>
      <c r="S5700" s="19" t="str">
        <f>IF(COUNTIF($B$2:B5700,B5700)&gt;1,"重複","")</f>
        <v/>
      </c>
      <c r="T5700" s="19" t="s">
        <v>12418</v>
      </c>
    </row>
    <row r="5701" spans="1:20" s="19" customFormat="1" hidden="1">
      <c r="A5701" s="19">
        <v>720160466</v>
      </c>
      <c r="B5701" s="19">
        <v>20184882</v>
      </c>
      <c r="C5701" s="19" t="s">
        <v>1330</v>
      </c>
      <c r="D5701" s="19" t="s">
        <v>1331</v>
      </c>
      <c r="E5701" s="20">
        <v>43199</v>
      </c>
      <c r="F5701" s="20">
        <v>43555</v>
      </c>
      <c r="G5701" s="19" t="s">
        <v>75</v>
      </c>
      <c r="H5701" s="19" t="s">
        <v>125</v>
      </c>
      <c r="I5701" s="19" t="s">
        <v>1332</v>
      </c>
      <c r="O5701" s="19" t="s">
        <v>10764</v>
      </c>
      <c r="P5701" s="20">
        <v>43199</v>
      </c>
      <c r="Q5701" s="19" t="s">
        <v>29</v>
      </c>
      <c r="R5701" s="19">
        <v>6100</v>
      </c>
      <c r="S5701" s="19" t="str">
        <f>IF(COUNTIF($B$2:B5701,B5701)&gt;1,"重複","")</f>
        <v/>
      </c>
      <c r="T5701" s="19" t="s">
        <v>11124</v>
      </c>
    </row>
    <row r="5702" spans="1:20" s="19" customFormat="1" hidden="1">
      <c r="A5702" s="19">
        <v>720160467</v>
      </c>
      <c r="B5702" s="19">
        <v>20184891</v>
      </c>
      <c r="C5702" s="19" t="s">
        <v>1333</v>
      </c>
      <c r="D5702" s="19" t="s">
        <v>1334</v>
      </c>
      <c r="E5702" s="20">
        <v>43199</v>
      </c>
      <c r="F5702" s="20">
        <v>43555</v>
      </c>
      <c r="G5702" s="19" t="s">
        <v>75</v>
      </c>
      <c r="H5702" s="19" t="s">
        <v>125</v>
      </c>
      <c r="I5702" s="19" t="s">
        <v>1335</v>
      </c>
      <c r="J5702" s="19" t="s">
        <v>1336</v>
      </c>
      <c r="K5702" s="19" t="s">
        <v>1337</v>
      </c>
      <c r="O5702" s="19" t="s">
        <v>10764</v>
      </c>
      <c r="P5702" s="20">
        <v>43199</v>
      </c>
      <c r="Q5702" s="19" t="s">
        <v>29</v>
      </c>
      <c r="R5702" s="19">
        <v>6230</v>
      </c>
      <c r="S5702" s="19" t="str">
        <f>IF(COUNTIF($B$2:B5702,B5702)&gt;1,"重複","")</f>
        <v/>
      </c>
      <c r="T5702" s="19" t="s">
        <v>11124</v>
      </c>
    </row>
    <row r="5703" spans="1:20" s="19" customFormat="1" hidden="1">
      <c r="A5703" s="19">
        <v>720160468</v>
      </c>
      <c r="B5703" s="19">
        <v>20185052</v>
      </c>
      <c r="C5703" s="19" t="s">
        <v>1338</v>
      </c>
      <c r="D5703" s="19" t="s">
        <v>1339</v>
      </c>
      <c r="E5703" s="20">
        <v>43199</v>
      </c>
      <c r="F5703" s="20">
        <v>43378</v>
      </c>
      <c r="G5703" s="19" t="s">
        <v>75</v>
      </c>
      <c r="H5703" s="19" t="s">
        <v>108</v>
      </c>
      <c r="I5703" s="19" t="s">
        <v>107</v>
      </c>
      <c r="O5703" s="19" t="s">
        <v>10806</v>
      </c>
      <c r="P5703" s="20">
        <v>43199</v>
      </c>
      <c r="Q5703" s="19" t="s">
        <v>29</v>
      </c>
      <c r="R5703" s="19">
        <v>2380</v>
      </c>
      <c r="S5703" s="19" t="str">
        <f>IF(COUNTIF($B$2:B5703,B5703)&gt;1,"重複","")</f>
        <v/>
      </c>
      <c r="T5703" s="19" t="s">
        <v>11124</v>
      </c>
    </row>
    <row r="5704" spans="1:20" s="19" customFormat="1" hidden="1">
      <c r="A5704" s="19">
        <v>720160469</v>
      </c>
      <c r="B5704" s="19">
        <v>20185061</v>
      </c>
      <c r="C5704" s="19" t="s">
        <v>737</v>
      </c>
      <c r="D5704" s="19" t="s">
        <v>738</v>
      </c>
      <c r="E5704" s="20">
        <v>43209</v>
      </c>
      <c r="F5704" s="20">
        <v>43555</v>
      </c>
      <c r="G5704" s="19" t="s">
        <v>75</v>
      </c>
      <c r="H5704" s="19" t="s">
        <v>104</v>
      </c>
      <c r="I5704" s="19" t="s">
        <v>514</v>
      </c>
      <c r="O5704" s="19" t="s">
        <v>10805</v>
      </c>
      <c r="P5704" s="20">
        <v>43209</v>
      </c>
      <c r="Q5704" s="19" t="s">
        <v>29</v>
      </c>
      <c r="R5704" s="19">
        <v>2380</v>
      </c>
      <c r="S5704" s="19" t="str">
        <f>IF(COUNTIF($B$2:B5704,B5704)&gt;1,"重複","")</f>
        <v/>
      </c>
      <c r="T5704" s="19" t="s">
        <v>11124</v>
      </c>
    </row>
    <row r="5705" spans="1:20" s="19" customFormat="1" hidden="1">
      <c r="A5705" s="19">
        <v>720160470</v>
      </c>
      <c r="B5705" s="19">
        <v>20185071</v>
      </c>
      <c r="C5705" s="19" t="s">
        <v>742</v>
      </c>
      <c r="D5705" s="19" t="s">
        <v>743</v>
      </c>
      <c r="E5705" s="20">
        <v>43206</v>
      </c>
      <c r="F5705" s="20">
        <v>43555</v>
      </c>
      <c r="G5705" s="19" t="s">
        <v>75</v>
      </c>
      <c r="H5705" s="19" t="s">
        <v>104</v>
      </c>
      <c r="I5705" s="19" t="s">
        <v>741</v>
      </c>
      <c r="O5705" s="19" t="s">
        <v>10805</v>
      </c>
      <c r="P5705" s="20">
        <v>43206</v>
      </c>
      <c r="Q5705" s="19" t="s">
        <v>29</v>
      </c>
      <c r="R5705" s="19">
        <v>2380</v>
      </c>
      <c r="S5705" s="19" t="str">
        <f>IF(COUNTIF($B$2:B5705,B5705)&gt;1,"重複","")</f>
        <v/>
      </c>
      <c r="T5705" s="19" t="s">
        <v>11124</v>
      </c>
    </row>
    <row r="5706" spans="1:20" s="19" customFormat="1" hidden="1">
      <c r="A5706" s="19">
        <v>720160471</v>
      </c>
      <c r="B5706" s="19">
        <v>20185080</v>
      </c>
      <c r="C5706" s="19" t="s">
        <v>710</v>
      </c>
      <c r="D5706" s="19" t="s">
        <v>711</v>
      </c>
      <c r="E5706" s="20">
        <v>43221</v>
      </c>
      <c r="F5706" s="20">
        <v>43555</v>
      </c>
      <c r="G5706" s="19" t="s">
        <v>75</v>
      </c>
      <c r="H5706" s="19" t="s">
        <v>43</v>
      </c>
      <c r="I5706" s="19" t="s">
        <v>592</v>
      </c>
      <c r="O5706" s="19" t="s">
        <v>10771</v>
      </c>
      <c r="P5706" s="20">
        <v>43221</v>
      </c>
      <c r="Q5706" s="19" t="s">
        <v>29</v>
      </c>
      <c r="R5706" s="19">
        <v>5110</v>
      </c>
      <c r="S5706" s="19" t="str">
        <f>IF(COUNTIF($B$2:B5706,B5706)&gt;1,"重複","")</f>
        <v/>
      </c>
      <c r="T5706" s="19" t="s">
        <v>11124</v>
      </c>
    </row>
    <row r="5707" spans="1:20">
      <c r="A5707" s="33">
        <v>720160472</v>
      </c>
      <c r="B5707" s="33">
        <v>20185099</v>
      </c>
      <c r="C5707" s="33" t="s">
        <v>712</v>
      </c>
      <c r="D5707" s="33" t="s">
        <v>713</v>
      </c>
      <c r="E5707" s="34">
        <v>44652</v>
      </c>
      <c r="F5707" s="34">
        <v>45016</v>
      </c>
      <c r="G5707" s="33" t="s">
        <v>75</v>
      </c>
      <c r="H5707" s="33" t="s">
        <v>43</v>
      </c>
      <c r="I5707" s="33" t="s">
        <v>714</v>
      </c>
      <c r="O5707" s="33" t="s">
        <v>10771</v>
      </c>
      <c r="P5707" s="34">
        <v>43221</v>
      </c>
      <c r="Q5707" s="33" t="s">
        <v>29</v>
      </c>
      <c r="R5707" s="33">
        <v>6600</v>
      </c>
      <c r="S5707" s="33" t="str">
        <f>IF(COUNTIF($B$2:B5707,B5707)&gt;1,"重複","")</f>
        <v/>
      </c>
      <c r="T5707" s="33" t="s">
        <v>11089</v>
      </c>
    </row>
    <row r="5708" spans="1:20" s="19" customFormat="1" hidden="1">
      <c r="A5708" s="19">
        <v>720160473</v>
      </c>
      <c r="B5708" s="19">
        <v>20185104</v>
      </c>
      <c r="C5708" s="19" t="s">
        <v>715</v>
      </c>
      <c r="D5708" s="19" t="s">
        <v>716</v>
      </c>
      <c r="E5708" s="20">
        <v>43221</v>
      </c>
      <c r="F5708" s="20">
        <v>43555</v>
      </c>
      <c r="G5708" s="19" t="s">
        <v>75</v>
      </c>
      <c r="H5708" s="19" t="s">
        <v>43</v>
      </c>
      <c r="I5708" s="19" t="s">
        <v>717</v>
      </c>
      <c r="O5708" s="19" t="s">
        <v>10771</v>
      </c>
      <c r="P5708" s="20">
        <v>43221</v>
      </c>
      <c r="Q5708" s="19" t="s">
        <v>29</v>
      </c>
      <c r="R5708" s="19">
        <v>5230</v>
      </c>
      <c r="S5708" s="19" t="str">
        <f>IF(COUNTIF($B$2:B5708,B5708)&gt;1,"重複","")</f>
        <v/>
      </c>
      <c r="T5708" s="19" t="s">
        <v>11124</v>
      </c>
    </row>
    <row r="5709" spans="1:20" s="19" customFormat="1" hidden="1">
      <c r="A5709" s="19">
        <v>720160474</v>
      </c>
      <c r="B5709" s="19">
        <v>20185113</v>
      </c>
      <c r="C5709" s="19" t="s">
        <v>718</v>
      </c>
      <c r="D5709" s="19" t="s">
        <v>719</v>
      </c>
      <c r="E5709" s="20">
        <v>43221</v>
      </c>
      <c r="F5709" s="20">
        <v>43555</v>
      </c>
      <c r="G5709" s="19" t="s">
        <v>75</v>
      </c>
      <c r="H5709" s="19" t="s">
        <v>43</v>
      </c>
      <c r="I5709" s="19" t="s">
        <v>650</v>
      </c>
      <c r="O5709" s="19" t="s">
        <v>10771</v>
      </c>
      <c r="P5709" s="20">
        <v>43221</v>
      </c>
      <c r="Q5709" s="19" t="s">
        <v>29</v>
      </c>
      <c r="R5709" s="19">
        <v>6230</v>
      </c>
      <c r="S5709" s="19" t="str">
        <f>IF(COUNTIF($B$2:B5709,B5709)&gt;1,"重複","")</f>
        <v/>
      </c>
      <c r="T5709" s="19" t="s">
        <v>11124</v>
      </c>
    </row>
    <row r="5710" spans="1:20" s="19" customFormat="1" hidden="1">
      <c r="A5710" s="19">
        <v>720160475</v>
      </c>
      <c r="B5710" s="19">
        <v>20185122</v>
      </c>
      <c r="C5710" s="19" t="s">
        <v>720</v>
      </c>
      <c r="D5710" s="19" t="s">
        <v>721</v>
      </c>
      <c r="E5710" s="20">
        <v>44652</v>
      </c>
      <c r="F5710" s="20">
        <v>45016</v>
      </c>
      <c r="G5710" s="19" t="s">
        <v>75</v>
      </c>
      <c r="H5710" s="19" t="s">
        <v>43</v>
      </c>
      <c r="I5710" s="19" t="s">
        <v>650</v>
      </c>
      <c r="O5710" s="19" t="s">
        <v>10771</v>
      </c>
      <c r="P5710" s="21">
        <v>44317</v>
      </c>
      <c r="Q5710" s="19" t="s">
        <v>29</v>
      </c>
      <c r="R5710" s="19">
        <v>5230</v>
      </c>
      <c r="S5710" s="19" t="str">
        <f>IF(COUNTIF($B$2:B5710,B5710)&gt;1,"重複","")</f>
        <v/>
      </c>
      <c r="T5710" s="19" t="s">
        <v>11124</v>
      </c>
    </row>
    <row r="5711" spans="1:20" s="19" customFormat="1" hidden="1">
      <c r="A5711" s="19">
        <v>720160476</v>
      </c>
      <c r="B5711" s="19">
        <v>20185131</v>
      </c>
      <c r="C5711" s="19" t="s">
        <v>722</v>
      </c>
      <c r="D5711" s="19" t="s">
        <v>723</v>
      </c>
      <c r="E5711" s="20">
        <v>43221</v>
      </c>
      <c r="F5711" s="20">
        <v>43555</v>
      </c>
      <c r="G5711" s="19" t="s">
        <v>75</v>
      </c>
      <c r="H5711" s="19" t="s">
        <v>43</v>
      </c>
      <c r="I5711" s="19" t="s">
        <v>586</v>
      </c>
      <c r="O5711" s="19" t="s">
        <v>10771</v>
      </c>
      <c r="P5711" s="20">
        <v>43800</v>
      </c>
      <c r="Q5711" s="19" t="s">
        <v>29</v>
      </c>
      <c r="R5711" s="19">
        <v>6230</v>
      </c>
      <c r="S5711" s="19" t="str">
        <f>IF(COUNTIF($B$2:B5711,B5711)&gt;1,"重複","")</f>
        <v/>
      </c>
      <c r="T5711" s="19" t="s">
        <v>11124</v>
      </c>
    </row>
    <row r="5712" spans="1:20" s="19" customFormat="1" hidden="1">
      <c r="A5712" s="19">
        <v>720160477</v>
      </c>
      <c r="B5712" s="19">
        <v>20185141</v>
      </c>
      <c r="C5712" s="19" t="s">
        <v>724</v>
      </c>
      <c r="D5712" s="19" t="s">
        <v>725</v>
      </c>
      <c r="E5712" s="20">
        <v>43221</v>
      </c>
      <c r="F5712" s="20">
        <v>43555</v>
      </c>
      <c r="G5712" s="19" t="s">
        <v>75</v>
      </c>
      <c r="H5712" s="19" t="s">
        <v>43</v>
      </c>
      <c r="I5712" s="19" t="s">
        <v>592</v>
      </c>
      <c r="O5712" s="19" t="s">
        <v>10771</v>
      </c>
      <c r="P5712" s="20">
        <v>43221</v>
      </c>
      <c r="Q5712" s="19" t="s">
        <v>29</v>
      </c>
      <c r="R5712" s="19">
        <v>5600</v>
      </c>
      <c r="S5712" s="19" t="str">
        <f>IF(COUNTIF($B$2:B5712,B5712)&gt;1,"重複","")</f>
        <v/>
      </c>
      <c r="T5712" s="19" t="s">
        <v>11124</v>
      </c>
    </row>
    <row r="5713" spans="1:20" s="19" customFormat="1" hidden="1">
      <c r="A5713" s="19">
        <v>720160478</v>
      </c>
      <c r="B5713" s="19">
        <v>20185187</v>
      </c>
      <c r="C5713" s="19" t="s">
        <v>14636</v>
      </c>
      <c r="D5713" s="19" t="s">
        <v>14637</v>
      </c>
      <c r="E5713" s="20">
        <v>43221</v>
      </c>
      <c r="F5713" s="20">
        <v>43555</v>
      </c>
      <c r="G5713" s="19" t="s">
        <v>12416</v>
      </c>
      <c r="H5713" s="19" t="s">
        <v>43</v>
      </c>
      <c r="I5713" s="19" t="s">
        <v>731</v>
      </c>
      <c r="J5713" s="19" t="s">
        <v>14638</v>
      </c>
      <c r="O5713" s="19" t="s">
        <v>10771</v>
      </c>
      <c r="P5713" s="20"/>
      <c r="R5713" s="19">
        <v>0</v>
      </c>
      <c r="S5713" s="19" t="str">
        <f>IF(COUNTIF($B$2:B5713,B5713)&gt;1,"重複","")</f>
        <v/>
      </c>
      <c r="T5713" s="19" t="s">
        <v>12418</v>
      </c>
    </row>
    <row r="5714" spans="1:20" s="19" customFormat="1" hidden="1">
      <c r="A5714" s="19">
        <v>720160479</v>
      </c>
      <c r="B5714" s="19">
        <v>20185196</v>
      </c>
      <c r="C5714" s="19" t="s">
        <v>1340</v>
      </c>
      <c r="D5714" s="19" t="s">
        <v>1341</v>
      </c>
      <c r="E5714" s="20">
        <v>43199</v>
      </c>
      <c r="F5714" s="20">
        <v>43555</v>
      </c>
      <c r="G5714" s="19" t="s">
        <v>75</v>
      </c>
      <c r="H5714" s="19" t="s">
        <v>74</v>
      </c>
      <c r="I5714" s="19" t="s">
        <v>1342</v>
      </c>
      <c r="O5714" s="19" t="s">
        <v>10819</v>
      </c>
      <c r="P5714" s="20">
        <v>44105</v>
      </c>
      <c r="Q5714" s="19" t="s">
        <v>29</v>
      </c>
      <c r="R5714" s="19">
        <v>6230</v>
      </c>
      <c r="S5714" s="19" t="str">
        <f>IF(COUNTIF($B$2:B5714,B5714)&gt;1,"重複","")</f>
        <v/>
      </c>
      <c r="T5714" s="19" t="s">
        <v>11124</v>
      </c>
    </row>
    <row r="5715" spans="1:20">
      <c r="A5715" s="33">
        <v>720160481</v>
      </c>
      <c r="B5715" s="33">
        <v>20185391</v>
      </c>
      <c r="C5715" s="33" t="s">
        <v>735</v>
      </c>
      <c r="D5715" s="33" t="s">
        <v>736</v>
      </c>
      <c r="E5715" s="34">
        <v>44663</v>
      </c>
      <c r="F5715" s="34">
        <v>45016</v>
      </c>
      <c r="G5715" s="33" t="s">
        <v>75</v>
      </c>
      <c r="H5715" s="33" t="s">
        <v>10781</v>
      </c>
      <c r="I5715" s="33" t="s">
        <v>10637</v>
      </c>
      <c r="O5715" s="33" t="s">
        <v>10782</v>
      </c>
      <c r="P5715" s="34">
        <v>43210</v>
      </c>
      <c r="Q5715" s="33" t="s">
        <v>29</v>
      </c>
      <c r="R5715" s="33">
        <v>6230</v>
      </c>
      <c r="S5715" s="33" t="str">
        <f>IF(COUNTIF($B$2:B5715,B5715)&gt;1,"重複","")</f>
        <v/>
      </c>
      <c r="T5715" s="33" t="s">
        <v>11089</v>
      </c>
    </row>
    <row r="5716" spans="1:20" s="19" customFormat="1" hidden="1">
      <c r="A5716" s="19">
        <v>720160482</v>
      </c>
      <c r="B5716" s="19">
        <v>20185406</v>
      </c>
      <c r="C5716" s="19" t="s">
        <v>14639</v>
      </c>
      <c r="D5716" s="19" t="s">
        <v>14640</v>
      </c>
      <c r="E5716" s="20">
        <v>43210</v>
      </c>
      <c r="F5716" s="20">
        <v>43555</v>
      </c>
      <c r="G5716" s="19" t="s">
        <v>12416</v>
      </c>
      <c r="H5716" s="19" t="s">
        <v>10781</v>
      </c>
      <c r="I5716" s="19" t="s">
        <v>14484</v>
      </c>
      <c r="O5716" s="19" t="s">
        <v>10782</v>
      </c>
      <c r="P5716" s="20"/>
      <c r="R5716" s="19">
        <v>0</v>
      </c>
      <c r="S5716" s="19" t="str">
        <f>IF(COUNTIF($B$2:B5716,B5716)&gt;1,"重複","")</f>
        <v/>
      </c>
      <c r="T5716" s="19" t="s">
        <v>12418</v>
      </c>
    </row>
    <row r="5717" spans="1:20" s="19" customFormat="1" hidden="1">
      <c r="A5717" s="19">
        <v>720160483</v>
      </c>
      <c r="B5717" s="19">
        <v>20185451</v>
      </c>
      <c r="C5717" s="19" t="s">
        <v>621</v>
      </c>
      <c r="D5717" s="19" t="s">
        <v>622</v>
      </c>
      <c r="E5717" s="20">
        <v>43252</v>
      </c>
      <c r="F5717" s="20">
        <v>43555</v>
      </c>
      <c r="G5717" s="19" t="s">
        <v>75</v>
      </c>
      <c r="H5717" s="19" t="s">
        <v>43</v>
      </c>
      <c r="I5717" s="19" t="s">
        <v>623</v>
      </c>
      <c r="O5717" s="19" t="s">
        <v>10771</v>
      </c>
      <c r="P5717" s="20">
        <v>43252</v>
      </c>
      <c r="Q5717" s="19" t="s">
        <v>29</v>
      </c>
      <c r="R5717" s="19">
        <v>6100</v>
      </c>
      <c r="S5717" s="19" t="str">
        <f>IF(COUNTIF($B$2:B5717,B5717)&gt;1,"重複","")</f>
        <v/>
      </c>
      <c r="T5717" s="19" t="s">
        <v>11124</v>
      </c>
    </row>
    <row r="5718" spans="1:20" s="19" customFormat="1" hidden="1">
      <c r="A5718" s="19">
        <v>720160484</v>
      </c>
      <c r="B5718" s="19">
        <v>20185461</v>
      </c>
      <c r="C5718" s="19" t="s">
        <v>624</v>
      </c>
      <c r="D5718" s="19" t="s">
        <v>625</v>
      </c>
      <c r="E5718" s="20">
        <v>43252</v>
      </c>
      <c r="F5718" s="20">
        <v>43555</v>
      </c>
      <c r="G5718" s="19" t="s">
        <v>75</v>
      </c>
      <c r="H5718" s="19" t="s">
        <v>43</v>
      </c>
      <c r="I5718" s="19" t="s">
        <v>626</v>
      </c>
      <c r="O5718" s="19" t="s">
        <v>10771</v>
      </c>
      <c r="P5718" s="20">
        <v>43252</v>
      </c>
      <c r="Q5718" s="19" t="s">
        <v>29</v>
      </c>
      <c r="R5718" s="19">
        <v>6600</v>
      </c>
      <c r="S5718" s="19" t="str">
        <f>IF(COUNTIF($B$2:B5718,B5718)&gt;1,"重複","")</f>
        <v/>
      </c>
      <c r="T5718" s="19" t="s">
        <v>11124</v>
      </c>
    </row>
    <row r="5719" spans="1:20" s="19" customFormat="1" hidden="1">
      <c r="A5719" s="19">
        <v>720160485</v>
      </c>
      <c r="B5719" s="19">
        <v>20185470</v>
      </c>
      <c r="C5719" s="19" t="s">
        <v>627</v>
      </c>
      <c r="D5719" s="19" t="s">
        <v>628</v>
      </c>
      <c r="E5719" s="20">
        <v>43252</v>
      </c>
      <c r="F5719" s="20">
        <v>43555</v>
      </c>
      <c r="G5719" s="19" t="s">
        <v>75</v>
      </c>
      <c r="H5719" s="19" t="s">
        <v>43</v>
      </c>
      <c r="I5719" s="19" t="s">
        <v>592</v>
      </c>
      <c r="O5719" s="19" t="s">
        <v>10771</v>
      </c>
      <c r="P5719" s="20">
        <v>43831</v>
      </c>
      <c r="Q5719" s="19" t="s">
        <v>29</v>
      </c>
      <c r="R5719" s="19">
        <v>5230</v>
      </c>
      <c r="S5719" s="19" t="str">
        <f>IF(COUNTIF($B$2:B5719,B5719)&gt;1,"重複","")</f>
        <v/>
      </c>
      <c r="T5719" s="19" t="s">
        <v>11124</v>
      </c>
    </row>
    <row r="5720" spans="1:20" s="19" customFormat="1" hidden="1">
      <c r="A5720" s="19">
        <v>720160486</v>
      </c>
      <c r="B5720" s="19">
        <v>20185521</v>
      </c>
      <c r="C5720" s="19" t="s">
        <v>630</v>
      </c>
      <c r="D5720" s="19" t="s">
        <v>631</v>
      </c>
      <c r="E5720" s="20">
        <v>43251</v>
      </c>
      <c r="F5720" s="20">
        <v>43555</v>
      </c>
      <c r="G5720" s="19" t="s">
        <v>75</v>
      </c>
      <c r="H5720" s="19" t="s">
        <v>43</v>
      </c>
      <c r="I5720" s="19" t="s">
        <v>632</v>
      </c>
      <c r="O5720" s="19" t="s">
        <v>10771</v>
      </c>
      <c r="P5720" s="20">
        <v>43251</v>
      </c>
      <c r="Q5720" s="19" t="s">
        <v>29</v>
      </c>
      <c r="R5720" s="19">
        <v>4190</v>
      </c>
      <c r="S5720" s="19" t="str">
        <f>IF(COUNTIF($B$2:B5720,B5720)&gt;1,"重複","")</f>
        <v/>
      </c>
      <c r="T5720" s="19" t="s">
        <v>11124</v>
      </c>
    </row>
    <row r="5721" spans="1:20" s="19" customFormat="1" hidden="1">
      <c r="A5721" s="19">
        <v>720160487</v>
      </c>
      <c r="B5721" s="19">
        <v>20185512</v>
      </c>
      <c r="C5721" s="19" t="s">
        <v>14641</v>
      </c>
      <c r="D5721" s="19" t="s">
        <v>14642</v>
      </c>
      <c r="E5721" s="20">
        <v>43277</v>
      </c>
      <c r="F5721" s="20">
        <v>43555</v>
      </c>
      <c r="G5721" s="19" t="s">
        <v>12416</v>
      </c>
      <c r="H5721" s="19" t="s">
        <v>74</v>
      </c>
      <c r="I5721" s="19" t="s">
        <v>508</v>
      </c>
      <c r="O5721" s="19" t="s">
        <v>10819</v>
      </c>
      <c r="P5721" s="20"/>
      <c r="R5721" s="19">
        <v>0</v>
      </c>
      <c r="S5721" s="19" t="str">
        <f>IF(COUNTIF($B$2:B5721,B5721)&gt;1,"重複","")</f>
        <v/>
      </c>
      <c r="T5721" s="19" t="s">
        <v>12418</v>
      </c>
    </row>
    <row r="5722" spans="1:20" s="19" customFormat="1" hidden="1">
      <c r="A5722" s="19">
        <v>720160488</v>
      </c>
      <c r="B5722" s="19">
        <v>20186448</v>
      </c>
      <c r="C5722" s="19" t="s">
        <v>14643</v>
      </c>
      <c r="D5722" s="19" t="s">
        <v>14644</v>
      </c>
      <c r="E5722" s="20">
        <v>43282</v>
      </c>
      <c r="F5722" s="20">
        <v>43555</v>
      </c>
      <c r="G5722" s="19" t="s">
        <v>12416</v>
      </c>
      <c r="H5722" s="19" t="s">
        <v>76</v>
      </c>
      <c r="I5722" s="19" t="s">
        <v>14645</v>
      </c>
      <c r="O5722" s="19" t="s">
        <v>10776</v>
      </c>
      <c r="P5722" s="20"/>
      <c r="R5722" s="19">
        <v>0</v>
      </c>
      <c r="S5722" s="19" t="str">
        <f>IF(COUNTIF($B$2:B5722,B5722)&gt;1,"重複","")</f>
        <v/>
      </c>
      <c r="T5722" s="19" t="s">
        <v>12418</v>
      </c>
    </row>
    <row r="5723" spans="1:20" s="19" customFormat="1" hidden="1">
      <c r="A5723" s="19">
        <v>720160489</v>
      </c>
      <c r="B5723" s="19">
        <v>20186661</v>
      </c>
      <c r="C5723" s="19" t="s">
        <v>435</v>
      </c>
      <c r="D5723" s="19" t="s">
        <v>436</v>
      </c>
      <c r="E5723" s="20">
        <v>43318</v>
      </c>
      <c r="F5723" s="20">
        <v>43555</v>
      </c>
      <c r="G5723" s="19" t="s">
        <v>75</v>
      </c>
      <c r="H5723" s="19" t="s">
        <v>33</v>
      </c>
      <c r="I5723" s="19" t="s">
        <v>437</v>
      </c>
      <c r="O5723" s="19" t="s">
        <v>10770</v>
      </c>
      <c r="P5723" s="20">
        <v>43318</v>
      </c>
      <c r="Q5723" s="19" t="s">
        <v>29</v>
      </c>
      <c r="R5723" s="19">
        <v>6600</v>
      </c>
      <c r="S5723" s="19" t="str">
        <f>IF(COUNTIF($B$2:B5723,B5723)&gt;1,"重複","")</f>
        <v/>
      </c>
      <c r="T5723" s="19" t="s">
        <v>11124</v>
      </c>
    </row>
    <row r="5724" spans="1:20" s="19" customFormat="1" hidden="1">
      <c r="A5724" s="19">
        <v>720160490</v>
      </c>
      <c r="B5724" s="19">
        <v>20186670</v>
      </c>
      <c r="C5724" s="19" t="s">
        <v>421</v>
      </c>
      <c r="D5724" s="19" t="s">
        <v>422</v>
      </c>
      <c r="E5724" s="20">
        <v>43324</v>
      </c>
      <c r="F5724" s="20">
        <v>43555</v>
      </c>
      <c r="G5724" s="19" t="s">
        <v>75</v>
      </c>
      <c r="H5724" s="19" t="s">
        <v>125</v>
      </c>
      <c r="I5724" s="19" t="s">
        <v>423</v>
      </c>
      <c r="O5724" s="19" t="s">
        <v>10764</v>
      </c>
      <c r="P5724" s="20">
        <v>43324</v>
      </c>
      <c r="Q5724" s="19" t="s">
        <v>29</v>
      </c>
      <c r="R5724" s="19">
        <v>6600</v>
      </c>
      <c r="S5724" s="19" t="str">
        <f>IF(COUNTIF($B$2:B5724,B5724)&gt;1,"重複","")</f>
        <v/>
      </c>
      <c r="T5724" s="19" t="s">
        <v>11124</v>
      </c>
    </row>
    <row r="5725" spans="1:20" s="19" customFormat="1" hidden="1">
      <c r="A5725" s="19">
        <v>720160491</v>
      </c>
      <c r="B5725" s="19">
        <v>20186689</v>
      </c>
      <c r="C5725" s="19" t="s">
        <v>429</v>
      </c>
      <c r="D5725" s="19" t="s">
        <v>430</v>
      </c>
      <c r="E5725" s="20">
        <v>43320</v>
      </c>
      <c r="F5725" s="20">
        <v>43555</v>
      </c>
      <c r="G5725" s="19" t="s">
        <v>75</v>
      </c>
      <c r="H5725" s="19" t="s">
        <v>76</v>
      </c>
      <c r="I5725" s="19" t="s">
        <v>431</v>
      </c>
      <c r="O5725" s="19" t="s">
        <v>10776</v>
      </c>
      <c r="P5725" s="20">
        <v>43320</v>
      </c>
      <c r="Q5725" s="19" t="s">
        <v>29</v>
      </c>
      <c r="R5725" s="19">
        <v>6100</v>
      </c>
      <c r="S5725" s="19" t="str">
        <f>IF(COUNTIF($B$2:B5725,B5725)&gt;1,"重複","")</f>
        <v/>
      </c>
      <c r="T5725" s="19" t="s">
        <v>11124</v>
      </c>
    </row>
    <row r="5726" spans="1:20" s="19" customFormat="1" hidden="1">
      <c r="A5726" s="19">
        <v>720160492</v>
      </c>
      <c r="B5726" s="19">
        <v>20186698</v>
      </c>
      <c r="C5726" s="19" t="s">
        <v>14646</v>
      </c>
      <c r="D5726" s="19" t="s">
        <v>14647</v>
      </c>
      <c r="E5726" s="20">
        <v>43290</v>
      </c>
      <c r="F5726" s="20">
        <v>43555</v>
      </c>
      <c r="G5726" s="19" t="s">
        <v>12416</v>
      </c>
      <c r="H5726" s="19" t="s">
        <v>28</v>
      </c>
      <c r="I5726" s="19" t="s">
        <v>460</v>
      </c>
      <c r="O5726" s="19" t="s">
        <v>10787</v>
      </c>
      <c r="P5726" s="20">
        <v>43290</v>
      </c>
      <c r="Q5726" s="19" t="s">
        <v>29</v>
      </c>
      <c r="R5726" s="19">
        <v>0</v>
      </c>
      <c r="S5726" s="19" t="str">
        <f>IF(COUNTIF($B$2:B5726,B5726)&gt;1,"重複","")</f>
        <v/>
      </c>
      <c r="T5726" s="19" t="s">
        <v>12418</v>
      </c>
    </row>
    <row r="5727" spans="1:20" s="19" customFormat="1" hidden="1">
      <c r="A5727" s="19">
        <v>720160493</v>
      </c>
      <c r="B5727" s="19">
        <v>20186703</v>
      </c>
      <c r="C5727" s="19" t="s">
        <v>14648</v>
      </c>
      <c r="D5727" s="19" t="s">
        <v>14649</v>
      </c>
      <c r="E5727" s="20">
        <v>43191</v>
      </c>
      <c r="F5727" s="20">
        <v>43555</v>
      </c>
      <c r="G5727" s="19" t="s">
        <v>12416</v>
      </c>
      <c r="H5727" s="19" t="s">
        <v>609</v>
      </c>
      <c r="I5727" s="19" t="s">
        <v>577</v>
      </c>
      <c r="O5727" s="19" t="s">
        <v>10777</v>
      </c>
      <c r="P5727" s="20"/>
      <c r="R5727" s="19">
        <v>0</v>
      </c>
      <c r="S5727" s="19" t="str">
        <f>IF(COUNTIF($B$2:B5727,B5727)&gt;1,"重複","")</f>
        <v/>
      </c>
      <c r="T5727" s="19" t="s">
        <v>12418</v>
      </c>
    </row>
    <row r="5728" spans="1:20" s="19" customFormat="1" hidden="1">
      <c r="A5728" s="19">
        <v>720160494</v>
      </c>
      <c r="B5728" s="19">
        <v>20192096</v>
      </c>
      <c r="C5728" s="19" t="s">
        <v>558</v>
      </c>
      <c r="D5728" s="19" t="s">
        <v>559</v>
      </c>
      <c r="E5728" s="20">
        <v>43626</v>
      </c>
      <c r="F5728" s="20">
        <v>43921</v>
      </c>
      <c r="G5728" s="19" t="s">
        <v>75</v>
      </c>
      <c r="H5728" s="19" t="s">
        <v>287</v>
      </c>
      <c r="I5728" s="19" t="s">
        <v>10567</v>
      </c>
      <c r="O5728" s="19" t="s">
        <v>10800</v>
      </c>
      <c r="P5728" s="20">
        <v>43267</v>
      </c>
      <c r="Q5728" s="19" t="s">
        <v>29</v>
      </c>
      <c r="R5728" s="19">
        <v>7000</v>
      </c>
      <c r="S5728" s="19" t="str">
        <f>IF(COUNTIF($B$2:B5728,B5728)&gt;1,"重複","")</f>
        <v/>
      </c>
      <c r="T5728" s="19" t="s">
        <v>11124</v>
      </c>
    </row>
    <row r="5729" spans="1:20" s="19" customFormat="1" hidden="1">
      <c r="A5729" s="19">
        <v>720160494</v>
      </c>
      <c r="B5729" s="19">
        <v>20186712</v>
      </c>
      <c r="C5729" s="19" t="s">
        <v>558</v>
      </c>
      <c r="D5729" s="19" t="s">
        <v>559</v>
      </c>
      <c r="E5729" s="20">
        <v>43267</v>
      </c>
      <c r="F5729" s="20">
        <v>43555</v>
      </c>
      <c r="G5729" s="19" t="s">
        <v>75</v>
      </c>
      <c r="H5729" s="19" t="s">
        <v>287</v>
      </c>
      <c r="I5729" s="19" t="s">
        <v>11098</v>
      </c>
      <c r="O5729" s="19" t="s">
        <v>10800</v>
      </c>
      <c r="P5729" s="20">
        <v>43267</v>
      </c>
      <c r="Q5729" s="19" t="s">
        <v>29</v>
      </c>
      <c r="R5729" s="19">
        <v>8000</v>
      </c>
      <c r="S5729" s="19" t="str">
        <f>IF(COUNTIF($B$2:B5729,B5729)&gt;1,"重複","")</f>
        <v/>
      </c>
      <c r="T5729" s="19" t="s">
        <v>11124</v>
      </c>
    </row>
    <row r="5730" spans="1:20" s="19" customFormat="1" hidden="1">
      <c r="A5730" s="19">
        <v>720160495</v>
      </c>
      <c r="B5730" s="19">
        <v>20186721</v>
      </c>
      <c r="C5730" s="19" t="s">
        <v>92</v>
      </c>
      <c r="D5730" s="19" t="s">
        <v>93</v>
      </c>
      <c r="E5730" s="20">
        <v>43267</v>
      </c>
      <c r="F5730" s="20">
        <v>43555</v>
      </c>
      <c r="G5730" s="19" t="s">
        <v>75</v>
      </c>
      <c r="H5730" s="19" t="s">
        <v>287</v>
      </c>
      <c r="I5730" s="19" t="s">
        <v>560</v>
      </c>
      <c r="O5730" s="19" t="s">
        <v>10800</v>
      </c>
      <c r="P5730" s="20">
        <v>43267</v>
      </c>
      <c r="Q5730" s="19" t="s">
        <v>29</v>
      </c>
      <c r="R5730" s="19">
        <v>8000</v>
      </c>
      <c r="S5730" s="19" t="str">
        <f>IF(COUNTIF($B$2:B5730,B5730)&gt;1,"重複","")</f>
        <v/>
      </c>
      <c r="T5730" s="19" t="s">
        <v>11124</v>
      </c>
    </row>
    <row r="5731" spans="1:20" s="19" customFormat="1" hidden="1">
      <c r="A5731" s="19">
        <v>720160495</v>
      </c>
      <c r="B5731" s="19">
        <v>20031407</v>
      </c>
      <c r="C5731" s="19" t="s">
        <v>92</v>
      </c>
      <c r="D5731" s="19" t="s">
        <v>93</v>
      </c>
      <c r="E5731" s="20">
        <v>35947</v>
      </c>
      <c r="F5731" s="20">
        <v>36250</v>
      </c>
      <c r="G5731" s="19" t="s">
        <v>75</v>
      </c>
      <c r="H5731" s="19" t="s">
        <v>94</v>
      </c>
      <c r="I5731" s="19" t="s">
        <v>11097</v>
      </c>
      <c r="O5731" s="19" t="s">
        <v>10768</v>
      </c>
      <c r="P5731" s="20">
        <v>43267</v>
      </c>
      <c r="R5731" s="19">
        <v>5730</v>
      </c>
      <c r="S5731" s="19" t="str">
        <f>IF(COUNTIF($B$2:B5731,B5731)&gt;1,"重複","")</f>
        <v/>
      </c>
      <c r="T5731" s="19" t="s">
        <v>11124</v>
      </c>
    </row>
    <row r="5732" spans="1:20" s="19" customFormat="1" hidden="1">
      <c r="A5732" s="19">
        <v>720160496</v>
      </c>
      <c r="B5732" s="19">
        <v>20186759</v>
      </c>
      <c r="C5732" s="19" t="s">
        <v>567</v>
      </c>
      <c r="D5732" s="19" t="s">
        <v>568</v>
      </c>
      <c r="E5732" s="20">
        <v>43267</v>
      </c>
      <c r="F5732" s="20">
        <v>43555</v>
      </c>
      <c r="G5732" s="19" t="s">
        <v>75</v>
      </c>
      <c r="H5732" s="19" t="s">
        <v>287</v>
      </c>
      <c r="I5732" s="19" t="s">
        <v>11100</v>
      </c>
      <c r="O5732" s="19" t="s">
        <v>10800</v>
      </c>
      <c r="P5732" s="20">
        <v>43267</v>
      </c>
      <c r="Q5732" s="19" t="s">
        <v>29</v>
      </c>
      <c r="R5732" s="19">
        <v>7000</v>
      </c>
      <c r="S5732" s="19" t="str">
        <f>IF(COUNTIF($B$2:B5732,B5732)&gt;1,"重複","")</f>
        <v/>
      </c>
      <c r="T5732" s="19" t="s">
        <v>11124</v>
      </c>
    </row>
    <row r="5733" spans="1:20" s="19" customFormat="1" hidden="1">
      <c r="A5733" s="19">
        <v>720160497</v>
      </c>
      <c r="B5733" s="19">
        <v>20186786</v>
      </c>
      <c r="C5733" s="19" t="s">
        <v>512</v>
      </c>
      <c r="D5733" s="19" t="s">
        <v>513</v>
      </c>
      <c r="E5733" s="20">
        <v>43270</v>
      </c>
      <c r="F5733" s="20">
        <v>43555</v>
      </c>
      <c r="G5733" s="19" t="s">
        <v>75</v>
      </c>
      <c r="H5733" s="19" t="s">
        <v>104</v>
      </c>
      <c r="I5733" s="19" t="s">
        <v>514</v>
      </c>
      <c r="O5733" s="19" t="s">
        <v>10805</v>
      </c>
      <c r="P5733" s="20">
        <v>43270</v>
      </c>
      <c r="Q5733" s="19" t="s">
        <v>29</v>
      </c>
      <c r="R5733" s="19">
        <v>2380</v>
      </c>
      <c r="S5733" s="19" t="str">
        <f>IF(COUNTIF($B$2:B5733,B5733)&gt;1,"重複","")</f>
        <v/>
      </c>
      <c r="T5733" s="19" t="s">
        <v>11124</v>
      </c>
    </row>
    <row r="5734" spans="1:20" s="19" customFormat="1" hidden="1">
      <c r="A5734" s="19">
        <v>720160498</v>
      </c>
      <c r="B5734" s="19">
        <v>20186795</v>
      </c>
      <c r="C5734" s="19" t="s">
        <v>456</v>
      </c>
      <c r="D5734" s="19" t="s">
        <v>457</v>
      </c>
      <c r="E5734" s="20">
        <v>43308</v>
      </c>
      <c r="F5734" s="20">
        <v>43555</v>
      </c>
      <c r="G5734" s="19" t="s">
        <v>75</v>
      </c>
      <c r="H5734" s="19" t="s">
        <v>76</v>
      </c>
      <c r="I5734" s="19" t="s">
        <v>442</v>
      </c>
      <c r="O5734" s="19" t="s">
        <v>10776</v>
      </c>
      <c r="P5734" s="20">
        <v>43308</v>
      </c>
      <c r="Q5734" s="19" t="s">
        <v>29</v>
      </c>
      <c r="R5734" s="19">
        <v>6230</v>
      </c>
      <c r="S5734" s="19" t="str">
        <f>IF(COUNTIF($B$2:B5734,B5734)&gt;1,"重複","")</f>
        <v/>
      </c>
      <c r="T5734" s="19" t="s">
        <v>11124</v>
      </c>
    </row>
    <row r="5735" spans="1:20">
      <c r="A5735" s="33">
        <v>720160499</v>
      </c>
      <c r="B5735" s="33">
        <v>20186801</v>
      </c>
      <c r="C5735" s="33" t="s">
        <v>485</v>
      </c>
      <c r="D5735" s="33" t="s">
        <v>486</v>
      </c>
      <c r="E5735" s="34">
        <v>44805</v>
      </c>
      <c r="F5735" s="34">
        <v>45016</v>
      </c>
      <c r="G5735" s="33" t="s">
        <v>75</v>
      </c>
      <c r="H5735" s="33" t="s">
        <v>43</v>
      </c>
      <c r="I5735" s="33" t="s">
        <v>11101</v>
      </c>
      <c r="O5735" s="33" t="s">
        <v>10771</v>
      </c>
      <c r="P5735" s="34">
        <v>43282</v>
      </c>
      <c r="Q5735" s="33" t="s">
        <v>29</v>
      </c>
      <c r="R5735" s="33">
        <v>5230</v>
      </c>
      <c r="S5735" s="33" t="str">
        <f>IF(COUNTIF($B$2:B5735,B5735)&gt;1,"重複","")</f>
        <v/>
      </c>
      <c r="T5735" s="33" t="s">
        <v>11089</v>
      </c>
    </row>
    <row r="5736" spans="1:20">
      <c r="A5736" s="33">
        <v>720160500</v>
      </c>
      <c r="B5736" s="33">
        <v>20186810</v>
      </c>
      <c r="C5736" s="33" t="s">
        <v>487</v>
      </c>
      <c r="D5736" s="33" t="s">
        <v>488</v>
      </c>
      <c r="E5736" s="34">
        <v>44749</v>
      </c>
      <c r="F5736" s="34">
        <v>45016</v>
      </c>
      <c r="G5736" s="33" t="s">
        <v>75</v>
      </c>
      <c r="H5736" s="33" t="s">
        <v>43</v>
      </c>
      <c r="I5736" s="33" t="s">
        <v>489</v>
      </c>
      <c r="O5736" s="33" t="s">
        <v>10771</v>
      </c>
      <c r="P5736" s="34">
        <v>43282</v>
      </c>
      <c r="Q5736" s="33" t="s">
        <v>29</v>
      </c>
      <c r="R5736" s="33">
        <v>5730</v>
      </c>
      <c r="S5736" s="33" t="str">
        <f>IF(COUNTIF($B$2:B5736,B5736)&gt;1,"重複","")</f>
        <v/>
      </c>
      <c r="T5736" s="33" t="s">
        <v>11089</v>
      </c>
    </row>
    <row r="5737" spans="1:20" s="19" customFormat="1" hidden="1">
      <c r="A5737" s="19">
        <v>720160501</v>
      </c>
      <c r="B5737" s="19">
        <v>20186829</v>
      </c>
      <c r="C5737" s="19" t="s">
        <v>490</v>
      </c>
      <c r="D5737" s="19" t="s">
        <v>491</v>
      </c>
      <c r="E5737" s="20">
        <v>43282</v>
      </c>
      <c r="F5737" s="20">
        <v>43555</v>
      </c>
      <c r="G5737" s="19" t="s">
        <v>75</v>
      </c>
      <c r="H5737" s="19" t="s">
        <v>43</v>
      </c>
      <c r="I5737" s="19" t="s">
        <v>238</v>
      </c>
      <c r="O5737" s="19" t="s">
        <v>10771</v>
      </c>
      <c r="P5737" s="20">
        <v>43282</v>
      </c>
      <c r="Q5737" s="19" t="s">
        <v>29</v>
      </c>
      <c r="R5737" s="19">
        <v>6600</v>
      </c>
      <c r="S5737" s="19" t="str">
        <f>IF(COUNTIF($B$2:B5737,B5737)&gt;1,"重複","")</f>
        <v/>
      </c>
      <c r="T5737" s="19" t="s">
        <v>11124</v>
      </c>
    </row>
    <row r="5738" spans="1:20" s="19" customFormat="1" hidden="1">
      <c r="A5738" s="19">
        <v>720160502</v>
      </c>
      <c r="B5738" s="19">
        <v>20186838</v>
      </c>
      <c r="C5738" s="19" t="s">
        <v>492</v>
      </c>
      <c r="D5738" s="19" t="s">
        <v>493</v>
      </c>
      <c r="E5738" s="20">
        <v>43282</v>
      </c>
      <c r="F5738" s="20">
        <v>43555</v>
      </c>
      <c r="G5738" s="19" t="s">
        <v>75</v>
      </c>
      <c r="H5738" s="19" t="s">
        <v>43</v>
      </c>
      <c r="I5738" s="19" t="s">
        <v>494</v>
      </c>
      <c r="O5738" s="19" t="s">
        <v>10771</v>
      </c>
      <c r="P5738" s="20">
        <v>43282</v>
      </c>
      <c r="Q5738" s="19" t="s">
        <v>29</v>
      </c>
      <c r="R5738" s="19">
        <v>6600</v>
      </c>
      <c r="S5738" s="19" t="str">
        <f>IF(COUNTIF($B$2:B5738,B5738)&gt;1,"重複","")</f>
        <v/>
      </c>
      <c r="T5738" s="19" t="s">
        <v>11124</v>
      </c>
    </row>
    <row r="5739" spans="1:20" s="19" customFormat="1" hidden="1">
      <c r="A5739" s="19">
        <v>720160503</v>
      </c>
      <c r="B5739" s="19">
        <v>20186847</v>
      </c>
      <c r="C5739" s="19" t="s">
        <v>495</v>
      </c>
      <c r="D5739" s="19" t="s">
        <v>496</v>
      </c>
      <c r="E5739" s="20">
        <v>43282</v>
      </c>
      <c r="F5739" s="20">
        <v>43555</v>
      </c>
      <c r="G5739" s="19" t="s">
        <v>75</v>
      </c>
      <c r="H5739" s="19" t="s">
        <v>43</v>
      </c>
      <c r="I5739" s="19" t="s">
        <v>467</v>
      </c>
      <c r="O5739" s="19" t="s">
        <v>10771</v>
      </c>
      <c r="P5739" s="20">
        <v>43282</v>
      </c>
      <c r="Q5739" s="19" t="s">
        <v>29</v>
      </c>
      <c r="R5739" s="19">
        <v>5730</v>
      </c>
      <c r="S5739" s="19" t="str">
        <f>IF(COUNTIF($B$2:B5739,B5739)&gt;1,"重複","")</f>
        <v/>
      </c>
      <c r="T5739" s="19" t="s">
        <v>11124</v>
      </c>
    </row>
    <row r="5740" spans="1:20">
      <c r="A5740" s="33">
        <v>720160504</v>
      </c>
      <c r="B5740" s="33">
        <v>20186856</v>
      </c>
      <c r="C5740" s="33" t="s">
        <v>497</v>
      </c>
      <c r="D5740" s="33" t="s">
        <v>498</v>
      </c>
      <c r="E5740" s="34">
        <v>44652</v>
      </c>
      <c r="F5740" s="34">
        <v>45016</v>
      </c>
      <c r="G5740" s="33" t="s">
        <v>75</v>
      </c>
      <c r="H5740" s="33" t="s">
        <v>43</v>
      </c>
      <c r="I5740" s="33" t="s">
        <v>499</v>
      </c>
      <c r="O5740" s="33" t="s">
        <v>10771</v>
      </c>
      <c r="P5740" s="34">
        <v>43282</v>
      </c>
      <c r="Q5740" s="33" t="s">
        <v>29</v>
      </c>
      <c r="R5740" s="33">
        <v>6600</v>
      </c>
      <c r="S5740" s="33" t="str">
        <f>IF(COUNTIF($B$2:B5740,B5740)&gt;1,"重複","")</f>
        <v/>
      </c>
      <c r="T5740" s="33" t="s">
        <v>11089</v>
      </c>
    </row>
    <row r="5741" spans="1:20" s="19" customFormat="1" hidden="1">
      <c r="A5741" s="19">
        <v>720160505</v>
      </c>
      <c r="B5741" s="19">
        <v>20186865</v>
      </c>
      <c r="C5741" s="19" t="s">
        <v>14650</v>
      </c>
      <c r="D5741" s="19" t="s">
        <v>14651</v>
      </c>
      <c r="E5741" s="20">
        <v>43282</v>
      </c>
      <c r="F5741" s="20">
        <v>43555</v>
      </c>
      <c r="G5741" s="19" t="s">
        <v>12416</v>
      </c>
      <c r="H5741" s="19" t="s">
        <v>43</v>
      </c>
      <c r="I5741" s="19" t="s">
        <v>500</v>
      </c>
      <c r="O5741" s="19" t="s">
        <v>10771</v>
      </c>
      <c r="P5741" s="20"/>
      <c r="R5741" s="19">
        <v>0</v>
      </c>
      <c r="S5741" s="19" t="str">
        <f>IF(COUNTIF($B$2:B5741,B5741)&gt;1,"重複","")</f>
        <v/>
      </c>
      <c r="T5741" s="19" t="s">
        <v>12418</v>
      </c>
    </row>
    <row r="5742" spans="1:20" s="19" customFormat="1" hidden="1">
      <c r="A5742" s="19">
        <v>720160507</v>
      </c>
      <c r="B5742" s="19">
        <v>20186883</v>
      </c>
      <c r="C5742" s="19" t="s">
        <v>413</v>
      </c>
      <c r="D5742" s="19" t="s">
        <v>414</v>
      </c>
      <c r="E5742" s="20">
        <v>43325</v>
      </c>
      <c r="F5742" s="20">
        <v>43555</v>
      </c>
      <c r="G5742" s="19" t="s">
        <v>75</v>
      </c>
      <c r="H5742" s="19" t="s">
        <v>76</v>
      </c>
      <c r="O5742" s="19" t="s">
        <v>10776</v>
      </c>
      <c r="P5742" s="20">
        <v>43325</v>
      </c>
      <c r="Q5742" s="19" t="s">
        <v>29</v>
      </c>
      <c r="R5742" s="19">
        <v>6100</v>
      </c>
      <c r="S5742" s="19" t="str">
        <f>IF(COUNTIF($B$2:B5742,B5742)&gt;1,"重複","")</f>
        <v/>
      </c>
      <c r="T5742" s="19" t="s">
        <v>11124</v>
      </c>
    </row>
    <row r="5743" spans="1:20" s="19" customFormat="1" hidden="1">
      <c r="A5743" s="19">
        <v>720160508</v>
      </c>
      <c r="B5743" s="19">
        <v>20186917</v>
      </c>
      <c r="C5743" s="19" t="s">
        <v>390</v>
      </c>
      <c r="D5743" s="19" t="s">
        <v>391</v>
      </c>
      <c r="E5743" s="20">
        <v>43340</v>
      </c>
      <c r="F5743" s="20">
        <v>43555</v>
      </c>
      <c r="G5743" s="19" t="s">
        <v>75</v>
      </c>
      <c r="H5743" s="19" t="s">
        <v>33</v>
      </c>
      <c r="I5743" s="19" t="s">
        <v>392</v>
      </c>
      <c r="O5743" s="19" t="s">
        <v>10770</v>
      </c>
      <c r="P5743" s="20">
        <v>43340</v>
      </c>
      <c r="Q5743" s="19" t="s">
        <v>29</v>
      </c>
      <c r="R5743" s="19">
        <v>6100</v>
      </c>
      <c r="S5743" s="19" t="str">
        <f>IF(COUNTIF($B$2:B5743,B5743)&gt;1,"重複","")</f>
        <v/>
      </c>
      <c r="T5743" s="19" t="s">
        <v>11124</v>
      </c>
    </row>
    <row r="5744" spans="1:20" s="19" customFormat="1" hidden="1">
      <c r="A5744" s="19">
        <v>720160509</v>
      </c>
      <c r="B5744" s="19">
        <v>20186926</v>
      </c>
      <c r="C5744" s="19" t="s">
        <v>401</v>
      </c>
      <c r="D5744" s="19" t="s">
        <v>402</v>
      </c>
      <c r="E5744" s="20">
        <v>43331</v>
      </c>
      <c r="F5744" s="20">
        <v>43555</v>
      </c>
      <c r="G5744" s="19" t="s">
        <v>75</v>
      </c>
      <c r="H5744" s="19" t="s">
        <v>94</v>
      </c>
      <c r="I5744" s="19" t="s">
        <v>403</v>
      </c>
      <c r="O5744" s="19" t="s">
        <v>10768</v>
      </c>
      <c r="P5744" s="20">
        <v>43331</v>
      </c>
      <c r="Q5744" s="19" t="s">
        <v>29</v>
      </c>
      <c r="R5744" s="19">
        <v>6600</v>
      </c>
      <c r="S5744" s="19" t="str">
        <f>IF(COUNTIF($B$2:B5744,B5744)&gt;1,"重複","")</f>
        <v/>
      </c>
      <c r="T5744" s="19" t="s">
        <v>11124</v>
      </c>
    </row>
    <row r="5745" spans="1:20" s="19" customFormat="1" hidden="1">
      <c r="A5745" s="19">
        <v>720160510</v>
      </c>
      <c r="B5745" s="19">
        <v>20186935</v>
      </c>
      <c r="C5745" s="19" t="s">
        <v>14652</v>
      </c>
      <c r="D5745" s="19" t="s">
        <v>14653</v>
      </c>
      <c r="E5745" s="20">
        <v>43313</v>
      </c>
      <c r="F5745" s="20">
        <v>43555</v>
      </c>
      <c r="G5745" s="19" t="s">
        <v>12416</v>
      </c>
      <c r="H5745" s="19" t="s">
        <v>76</v>
      </c>
      <c r="I5745" s="19" t="s">
        <v>450</v>
      </c>
      <c r="O5745" s="19" t="s">
        <v>10776</v>
      </c>
      <c r="P5745" s="20"/>
      <c r="R5745" s="19">
        <v>0</v>
      </c>
      <c r="S5745" s="19" t="str">
        <f>IF(COUNTIF($B$2:B5745,B5745)&gt;1,"重複","")</f>
        <v/>
      </c>
      <c r="T5745" s="19" t="s">
        <v>12418</v>
      </c>
    </row>
    <row r="5746" spans="1:20" s="19" customFormat="1" hidden="1">
      <c r="A5746" s="19">
        <v>720160511</v>
      </c>
      <c r="B5746" s="19">
        <v>20186944</v>
      </c>
      <c r="C5746" s="19" t="s">
        <v>14654</v>
      </c>
      <c r="D5746" s="19" t="s">
        <v>14655</v>
      </c>
      <c r="E5746" s="20">
        <v>43313</v>
      </c>
      <c r="F5746" s="20">
        <v>43555</v>
      </c>
      <c r="G5746" s="19" t="s">
        <v>12416</v>
      </c>
      <c r="H5746" s="19" t="s">
        <v>76</v>
      </c>
      <c r="I5746" s="19" t="s">
        <v>450</v>
      </c>
      <c r="O5746" s="19" t="s">
        <v>10776</v>
      </c>
      <c r="P5746" s="20"/>
      <c r="R5746" s="19">
        <v>0</v>
      </c>
      <c r="S5746" s="19" t="str">
        <f>IF(COUNTIF($B$2:B5746,B5746)&gt;1,"重複","")</f>
        <v/>
      </c>
      <c r="T5746" s="19" t="s">
        <v>12418</v>
      </c>
    </row>
    <row r="5747" spans="1:20" s="19" customFormat="1" hidden="1">
      <c r="A5747" s="19">
        <v>720160512</v>
      </c>
      <c r="B5747" s="19">
        <v>20186953</v>
      </c>
      <c r="C5747" s="19" t="s">
        <v>14656</v>
      </c>
      <c r="D5747" s="19" t="s">
        <v>14657</v>
      </c>
      <c r="E5747" s="20">
        <v>43313</v>
      </c>
      <c r="F5747" s="20">
        <v>43555</v>
      </c>
      <c r="G5747" s="19" t="s">
        <v>12416</v>
      </c>
      <c r="H5747" s="19" t="s">
        <v>76</v>
      </c>
      <c r="I5747" s="19" t="s">
        <v>450</v>
      </c>
      <c r="O5747" s="19" t="s">
        <v>10776</v>
      </c>
      <c r="P5747" s="20"/>
      <c r="R5747" s="19">
        <v>0</v>
      </c>
      <c r="S5747" s="19" t="str">
        <f>IF(COUNTIF($B$2:B5747,B5747)&gt;1,"重複","")</f>
        <v/>
      </c>
      <c r="T5747" s="19" t="s">
        <v>12418</v>
      </c>
    </row>
    <row r="5748" spans="1:20" s="19" customFormat="1" hidden="1">
      <c r="A5748" s="19">
        <v>720160513</v>
      </c>
      <c r="B5748" s="19">
        <v>20186962</v>
      </c>
      <c r="C5748" s="19" t="s">
        <v>14658</v>
      </c>
      <c r="D5748" s="19" t="s">
        <v>14659</v>
      </c>
      <c r="E5748" s="20">
        <v>43313</v>
      </c>
      <c r="F5748" s="20">
        <v>43555</v>
      </c>
      <c r="G5748" s="19" t="s">
        <v>12416</v>
      </c>
      <c r="H5748" s="19" t="s">
        <v>76</v>
      </c>
      <c r="I5748" s="19" t="s">
        <v>450</v>
      </c>
      <c r="O5748" s="19" t="s">
        <v>10776</v>
      </c>
      <c r="P5748" s="20"/>
      <c r="R5748" s="19">
        <v>0</v>
      </c>
      <c r="S5748" s="19" t="str">
        <f>IF(COUNTIF($B$2:B5748,B5748)&gt;1,"重複","")</f>
        <v/>
      </c>
      <c r="T5748" s="19" t="s">
        <v>12418</v>
      </c>
    </row>
    <row r="5749" spans="1:20" s="19" customFormat="1" hidden="1">
      <c r="A5749" s="19">
        <v>720160514</v>
      </c>
      <c r="B5749" s="19">
        <v>20186971</v>
      </c>
      <c r="C5749" s="19" t="s">
        <v>14660</v>
      </c>
      <c r="D5749" s="19" t="s">
        <v>14661</v>
      </c>
      <c r="E5749" s="20">
        <v>43313</v>
      </c>
      <c r="F5749" s="20">
        <v>43555</v>
      </c>
      <c r="G5749" s="19" t="s">
        <v>12416</v>
      </c>
      <c r="H5749" s="19" t="s">
        <v>76</v>
      </c>
      <c r="I5749" s="19" t="s">
        <v>450</v>
      </c>
      <c r="O5749" s="19" t="s">
        <v>10776</v>
      </c>
      <c r="P5749" s="20"/>
      <c r="R5749" s="19">
        <v>0</v>
      </c>
      <c r="S5749" s="19" t="str">
        <f>IF(COUNTIF($B$2:B5749,B5749)&gt;1,"重複","")</f>
        <v/>
      </c>
      <c r="T5749" s="19" t="s">
        <v>12418</v>
      </c>
    </row>
    <row r="5750" spans="1:20" s="19" customFormat="1" hidden="1">
      <c r="A5750" s="19">
        <v>720160515</v>
      </c>
      <c r="B5750" s="19">
        <v>20186981</v>
      </c>
      <c r="C5750" s="19" t="s">
        <v>14662</v>
      </c>
      <c r="D5750" s="19" t="s">
        <v>14663</v>
      </c>
      <c r="E5750" s="20">
        <v>43313</v>
      </c>
      <c r="F5750" s="20">
        <v>43555</v>
      </c>
      <c r="G5750" s="19" t="s">
        <v>12416</v>
      </c>
      <c r="H5750" s="19" t="s">
        <v>76</v>
      </c>
      <c r="I5750" s="19" t="s">
        <v>450</v>
      </c>
      <c r="O5750" s="19" t="s">
        <v>10776</v>
      </c>
      <c r="P5750" s="20"/>
      <c r="R5750" s="19">
        <v>0</v>
      </c>
      <c r="S5750" s="19" t="str">
        <f>IF(COUNTIF($B$2:B5750,B5750)&gt;1,"重複","")</f>
        <v/>
      </c>
      <c r="T5750" s="19" t="s">
        <v>12418</v>
      </c>
    </row>
    <row r="5751" spans="1:20" s="19" customFormat="1" hidden="1">
      <c r="A5751" s="19">
        <v>720160516</v>
      </c>
      <c r="B5751" s="19">
        <v>20186990</v>
      </c>
      <c r="C5751" s="19" t="s">
        <v>14664</v>
      </c>
      <c r="D5751" s="19" t="s">
        <v>14665</v>
      </c>
      <c r="E5751" s="20">
        <v>43348</v>
      </c>
      <c r="F5751" s="20">
        <v>43555</v>
      </c>
      <c r="G5751" s="19" t="s">
        <v>12416</v>
      </c>
      <c r="H5751" s="19" t="s">
        <v>76</v>
      </c>
      <c r="I5751" s="19" t="s">
        <v>14666</v>
      </c>
      <c r="O5751" s="19" t="s">
        <v>10776</v>
      </c>
      <c r="P5751" s="20"/>
      <c r="R5751" s="19">
        <v>0</v>
      </c>
      <c r="S5751" s="19" t="str">
        <f>IF(COUNTIF($B$2:B5751,B5751)&gt;1,"重複","")</f>
        <v/>
      </c>
      <c r="T5751" s="19" t="s">
        <v>12418</v>
      </c>
    </row>
    <row r="5752" spans="1:20" s="19" customFormat="1" hidden="1">
      <c r="A5752" s="19">
        <v>720160517</v>
      </c>
      <c r="B5752" s="19">
        <v>20187008</v>
      </c>
      <c r="C5752" s="19" t="s">
        <v>14667</v>
      </c>
      <c r="D5752" s="19" t="s">
        <v>14668</v>
      </c>
      <c r="E5752" s="20">
        <v>43348</v>
      </c>
      <c r="F5752" s="20">
        <v>43555</v>
      </c>
      <c r="G5752" s="19" t="s">
        <v>13070</v>
      </c>
      <c r="H5752" s="19" t="s">
        <v>76</v>
      </c>
      <c r="I5752" s="19" t="s">
        <v>14669</v>
      </c>
      <c r="O5752" s="19" t="s">
        <v>10776</v>
      </c>
      <c r="P5752" s="20"/>
      <c r="R5752" s="19">
        <v>0</v>
      </c>
      <c r="S5752" s="19" t="str">
        <f>IF(COUNTIF($B$2:B5752,B5752)&gt;1,"重複","")</f>
        <v/>
      </c>
      <c r="T5752" s="19" t="s">
        <v>12418</v>
      </c>
    </row>
    <row r="5753" spans="1:20" s="19" customFormat="1" hidden="1">
      <c r="A5753" s="19">
        <v>720160518</v>
      </c>
      <c r="B5753" s="19">
        <v>20187017</v>
      </c>
      <c r="C5753" s="19" t="s">
        <v>14670</v>
      </c>
      <c r="D5753" s="19" t="s">
        <v>14671</v>
      </c>
      <c r="E5753" s="20">
        <v>43348</v>
      </c>
      <c r="F5753" s="20">
        <v>43555</v>
      </c>
      <c r="G5753" s="19" t="s">
        <v>12416</v>
      </c>
      <c r="H5753" s="19" t="s">
        <v>76</v>
      </c>
      <c r="I5753" s="19" t="s">
        <v>14669</v>
      </c>
      <c r="O5753" s="19" t="s">
        <v>10776</v>
      </c>
      <c r="P5753" s="20"/>
      <c r="R5753" s="19">
        <v>0</v>
      </c>
      <c r="S5753" s="19" t="str">
        <f>IF(COUNTIF($B$2:B5753,B5753)&gt;1,"重複","")</f>
        <v/>
      </c>
      <c r="T5753" s="19" t="s">
        <v>12418</v>
      </c>
    </row>
    <row r="5754" spans="1:20" s="19" customFormat="1" hidden="1">
      <c r="A5754" s="19">
        <v>720160519</v>
      </c>
      <c r="B5754" s="19">
        <v>20187026</v>
      </c>
      <c r="C5754" s="19" t="s">
        <v>14672</v>
      </c>
      <c r="D5754" s="19" t="s">
        <v>14673</v>
      </c>
      <c r="E5754" s="20">
        <v>43348</v>
      </c>
      <c r="F5754" s="20">
        <v>43555</v>
      </c>
      <c r="G5754" s="19" t="s">
        <v>12416</v>
      </c>
      <c r="H5754" s="19" t="s">
        <v>76</v>
      </c>
      <c r="I5754" s="19" t="s">
        <v>14669</v>
      </c>
      <c r="O5754" s="19" t="s">
        <v>10776</v>
      </c>
      <c r="P5754" s="20"/>
      <c r="R5754" s="19">
        <v>0</v>
      </c>
      <c r="S5754" s="19" t="str">
        <f>IF(COUNTIF($B$2:B5754,B5754)&gt;1,"重複","")</f>
        <v/>
      </c>
      <c r="T5754" s="19" t="s">
        <v>12418</v>
      </c>
    </row>
    <row r="5755" spans="1:20" s="19" customFormat="1" hidden="1">
      <c r="A5755" s="19">
        <v>720160520</v>
      </c>
      <c r="B5755" s="19">
        <v>20187035</v>
      </c>
      <c r="C5755" s="19" t="s">
        <v>14674</v>
      </c>
      <c r="D5755" s="19" t="s">
        <v>14675</v>
      </c>
      <c r="E5755" s="20">
        <v>43348</v>
      </c>
      <c r="F5755" s="20">
        <v>43555</v>
      </c>
      <c r="G5755" s="19" t="s">
        <v>12416</v>
      </c>
      <c r="H5755" s="19" t="s">
        <v>76</v>
      </c>
      <c r="I5755" s="19" t="s">
        <v>14669</v>
      </c>
      <c r="O5755" s="19" t="s">
        <v>10776</v>
      </c>
      <c r="P5755" s="20"/>
      <c r="R5755" s="19">
        <v>0</v>
      </c>
      <c r="S5755" s="19" t="str">
        <f>IF(COUNTIF($B$2:B5755,B5755)&gt;1,"重複","")</f>
        <v/>
      </c>
      <c r="T5755" s="19" t="s">
        <v>12418</v>
      </c>
    </row>
    <row r="5756" spans="1:20" s="19" customFormat="1" hidden="1">
      <c r="A5756" s="19">
        <v>720160521</v>
      </c>
      <c r="B5756" s="19">
        <v>20187346</v>
      </c>
      <c r="C5756" s="19" t="s">
        <v>14676</v>
      </c>
      <c r="D5756" s="19" t="s">
        <v>374</v>
      </c>
      <c r="E5756" s="20">
        <v>43348</v>
      </c>
      <c r="F5756" s="20">
        <v>43555</v>
      </c>
      <c r="G5756" s="19" t="s">
        <v>12416</v>
      </c>
      <c r="H5756" s="19" t="s">
        <v>76</v>
      </c>
      <c r="I5756" s="19" t="s">
        <v>14669</v>
      </c>
      <c r="O5756" s="19" t="s">
        <v>10776</v>
      </c>
      <c r="P5756" s="20"/>
      <c r="R5756" s="19">
        <v>0</v>
      </c>
      <c r="S5756" s="19" t="str">
        <f>IF(COUNTIF($B$2:B5756,B5756)&gt;1,"重複","")</f>
        <v/>
      </c>
      <c r="T5756" s="19" t="s">
        <v>12418</v>
      </c>
    </row>
    <row r="5757" spans="1:20" s="19" customFormat="1" hidden="1">
      <c r="A5757" s="19">
        <v>720160522</v>
      </c>
      <c r="B5757" s="19">
        <v>20187364</v>
      </c>
      <c r="C5757" s="19" t="s">
        <v>14677</v>
      </c>
      <c r="D5757" s="19" t="s">
        <v>14678</v>
      </c>
      <c r="E5757" s="20">
        <v>43348</v>
      </c>
      <c r="F5757" s="20">
        <v>43555</v>
      </c>
      <c r="G5757" s="19" t="s">
        <v>12416</v>
      </c>
      <c r="H5757" s="19" t="s">
        <v>76</v>
      </c>
      <c r="I5757" s="19" t="s">
        <v>14669</v>
      </c>
      <c r="O5757" s="19" t="s">
        <v>10776</v>
      </c>
      <c r="P5757" s="20"/>
      <c r="R5757" s="19">
        <v>0</v>
      </c>
      <c r="S5757" s="19" t="str">
        <f>IF(COUNTIF($B$2:B5757,B5757)&gt;1,"重複","")</f>
        <v/>
      </c>
      <c r="T5757" s="19" t="s">
        <v>12418</v>
      </c>
    </row>
    <row r="5758" spans="1:20" s="19" customFormat="1" hidden="1">
      <c r="A5758" s="19">
        <v>720160523</v>
      </c>
      <c r="B5758" s="19">
        <v>20187373</v>
      </c>
      <c r="C5758" s="19" t="s">
        <v>14679</v>
      </c>
      <c r="D5758" s="19" t="s">
        <v>14680</v>
      </c>
      <c r="E5758" s="20">
        <v>43348</v>
      </c>
      <c r="F5758" s="20">
        <v>43555</v>
      </c>
      <c r="G5758" s="19" t="s">
        <v>12416</v>
      </c>
      <c r="H5758" s="19" t="s">
        <v>76</v>
      </c>
      <c r="I5758" s="19" t="s">
        <v>14669</v>
      </c>
      <c r="O5758" s="19" t="s">
        <v>10776</v>
      </c>
      <c r="P5758" s="20"/>
      <c r="R5758" s="19">
        <v>0</v>
      </c>
      <c r="S5758" s="19" t="str">
        <f>IF(COUNTIF($B$2:B5758,B5758)&gt;1,"重複","")</f>
        <v/>
      </c>
      <c r="T5758" s="19" t="s">
        <v>12418</v>
      </c>
    </row>
    <row r="5759" spans="1:20" s="19" customFormat="1" hidden="1">
      <c r="A5759" s="19">
        <v>720160524</v>
      </c>
      <c r="B5759" s="19">
        <v>20187382</v>
      </c>
      <c r="C5759" s="19" t="s">
        <v>432</v>
      </c>
      <c r="D5759" s="19" t="s">
        <v>433</v>
      </c>
      <c r="E5759" s="20">
        <v>43319</v>
      </c>
      <c r="F5759" s="20">
        <v>43555</v>
      </c>
      <c r="G5759" s="19" t="s">
        <v>75</v>
      </c>
      <c r="H5759" s="19" t="s">
        <v>125</v>
      </c>
      <c r="I5759" s="19" t="s">
        <v>434</v>
      </c>
      <c r="O5759" s="19" t="s">
        <v>10764</v>
      </c>
      <c r="P5759" s="20">
        <v>43319</v>
      </c>
      <c r="Q5759" s="19" t="s">
        <v>29</v>
      </c>
      <c r="R5759" s="19">
        <v>6600</v>
      </c>
      <c r="S5759" s="19" t="str">
        <f>IF(COUNTIF($B$2:B5759,B5759)&gt;1,"重複","")</f>
        <v/>
      </c>
      <c r="T5759" s="19" t="s">
        <v>11124</v>
      </c>
    </row>
    <row r="5760" spans="1:20" s="19" customFormat="1" hidden="1">
      <c r="A5760" s="19">
        <v>720160525</v>
      </c>
      <c r="B5760" s="19">
        <v>20187391</v>
      </c>
      <c r="C5760" s="19" t="s">
        <v>404</v>
      </c>
      <c r="D5760" s="19" t="s">
        <v>405</v>
      </c>
      <c r="E5760" s="20">
        <v>43327</v>
      </c>
      <c r="F5760" s="20">
        <v>43555</v>
      </c>
      <c r="G5760" s="19" t="s">
        <v>75</v>
      </c>
      <c r="H5760" s="19" t="s">
        <v>125</v>
      </c>
      <c r="I5760" s="19" t="s">
        <v>406</v>
      </c>
      <c r="O5760" s="19" t="s">
        <v>10764</v>
      </c>
      <c r="P5760" s="20">
        <v>43327</v>
      </c>
      <c r="Q5760" s="19" t="s">
        <v>29</v>
      </c>
      <c r="R5760" s="19">
        <v>6600</v>
      </c>
      <c r="S5760" s="19" t="str">
        <f>IF(COUNTIF($B$2:B5760,B5760)&gt;1,"重複","")</f>
        <v/>
      </c>
      <c r="T5760" s="19" t="s">
        <v>11124</v>
      </c>
    </row>
    <row r="5761" spans="1:20" s="19" customFormat="1" hidden="1">
      <c r="A5761" s="19">
        <v>720160526</v>
      </c>
      <c r="B5761" s="19">
        <v>20187047</v>
      </c>
      <c r="C5761" s="19" t="s">
        <v>451</v>
      </c>
      <c r="D5761" s="19" t="s">
        <v>452</v>
      </c>
      <c r="E5761" s="20">
        <v>43313</v>
      </c>
      <c r="F5761" s="20">
        <v>43555</v>
      </c>
      <c r="G5761" s="19" t="s">
        <v>75</v>
      </c>
      <c r="H5761" s="19" t="s">
        <v>76</v>
      </c>
      <c r="I5761" s="19" t="s">
        <v>453</v>
      </c>
      <c r="O5761" s="19" t="s">
        <v>10776</v>
      </c>
      <c r="P5761" s="20">
        <v>43313</v>
      </c>
      <c r="Q5761" s="19" t="s">
        <v>29</v>
      </c>
      <c r="R5761" s="19">
        <v>5600</v>
      </c>
      <c r="S5761" s="19" t="str">
        <f>IF(COUNTIF($B$2:B5761,B5761)&gt;1,"重複","")</f>
        <v/>
      </c>
      <c r="T5761" s="19" t="s">
        <v>11124</v>
      </c>
    </row>
    <row r="5762" spans="1:20" s="19" customFormat="1" hidden="1">
      <c r="A5762" s="19">
        <v>720160527</v>
      </c>
      <c r="B5762" s="19">
        <v>20187416</v>
      </c>
      <c r="C5762" s="19" t="s">
        <v>393</v>
      </c>
      <c r="D5762" s="19" t="s">
        <v>394</v>
      </c>
      <c r="E5762" s="20">
        <v>43340</v>
      </c>
      <c r="F5762" s="20">
        <v>43555</v>
      </c>
      <c r="G5762" s="19" t="s">
        <v>75</v>
      </c>
      <c r="H5762" s="19" t="s">
        <v>76</v>
      </c>
      <c r="I5762" s="19" t="s">
        <v>395</v>
      </c>
      <c r="O5762" s="19" t="s">
        <v>10776</v>
      </c>
      <c r="P5762" s="20">
        <v>44227</v>
      </c>
      <c r="Q5762" s="19" t="s">
        <v>29</v>
      </c>
      <c r="R5762" s="19">
        <v>6600</v>
      </c>
      <c r="S5762" s="19" t="str">
        <f>IF(COUNTIF($B$2:B5762,B5762)&gt;1,"重複","")</f>
        <v/>
      </c>
      <c r="T5762" s="19" t="s">
        <v>11124</v>
      </c>
    </row>
    <row r="5763" spans="1:20" s="19" customFormat="1" hidden="1">
      <c r="A5763" s="19">
        <v>720160528</v>
      </c>
      <c r="B5763" s="19">
        <v>20187425</v>
      </c>
      <c r="C5763" s="19" t="s">
        <v>454</v>
      </c>
      <c r="D5763" s="19" t="s">
        <v>455</v>
      </c>
      <c r="E5763" s="20">
        <v>43313</v>
      </c>
      <c r="F5763" s="20">
        <v>43555</v>
      </c>
      <c r="G5763" s="19" t="s">
        <v>75</v>
      </c>
      <c r="H5763" s="19" t="s">
        <v>76</v>
      </c>
      <c r="I5763" s="19" t="s">
        <v>203</v>
      </c>
      <c r="O5763" s="19" t="s">
        <v>10776</v>
      </c>
      <c r="P5763" s="20">
        <v>43313</v>
      </c>
      <c r="Q5763" s="19" t="s">
        <v>29</v>
      </c>
      <c r="R5763" s="19">
        <v>6600</v>
      </c>
      <c r="S5763" s="19" t="str">
        <f>IF(COUNTIF($B$2:B5763,B5763)&gt;1,"重複","")</f>
        <v/>
      </c>
      <c r="T5763" s="19" t="s">
        <v>11124</v>
      </c>
    </row>
    <row r="5764" spans="1:20" s="19" customFormat="1" hidden="1">
      <c r="A5764" s="19">
        <v>720160531</v>
      </c>
      <c r="B5764" s="19">
        <v>20187443</v>
      </c>
      <c r="C5764" s="19" t="s">
        <v>396</v>
      </c>
      <c r="D5764" s="19" t="s">
        <v>397</v>
      </c>
      <c r="E5764" s="20">
        <v>43339</v>
      </c>
      <c r="F5764" s="20">
        <v>43555</v>
      </c>
      <c r="G5764" s="19" t="s">
        <v>75</v>
      </c>
      <c r="H5764" s="19" t="s">
        <v>74</v>
      </c>
      <c r="I5764" s="19" t="s">
        <v>398</v>
      </c>
      <c r="O5764" s="19" t="s">
        <v>10819</v>
      </c>
      <c r="P5764" s="20">
        <v>43339</v>
      </c>
      <c r="Q5764" s="19" t="s">
        <v>29</v>
      </c>
      <c r="R5764" s="19">
        <v>5600</v>
      </c>
      <c r="S5764" s="19" t="str">
        <f>IF(COUNTIF($B$2:B5764,B5764)&gt;1,"重複","")</f>
        <v/>
      </c>
      <c r="T5764" s="19" t="s">
        <v>11124</v>
      </c>
    </row>
    <row r="5765" spans="1:20" s="19" customFormat="1" hidden="1">
      <c r="A5765" s="19">
        <v>720160532</v>
      </c>
      <c r="B5765" s="19">
        <v>20187452</v>
      </c>
      <c r="C5765" s="19" t="s">
        <v>14681</v>
      </c>
      <c r="D5765" s="19" t="s">
        <v>14682</v>
      </c>
      <c r="E5765" s="20">
        <v>43313</v>
      </c>
      <c r="F5765" s="20">
        <v>43555</v>
      </c>
      <c r="G5765" s="19" t="s">
        <v>12416</v>
      </c>
      <c r="H5765" s="19" t="s">
        <v>43</v>
      </c>
      <c r="I5765" s="19" t="s">
        <v>378</v>
      </c>
      <c r="O5765" s="19" t="s">
        <v>10771</v>
      </c>
      <c r="P5765" s="20">
        <v>20302</v>
      </c>
      <c r="Q5765" s="19" t="s">
        <v>29</v>
      </c>
      <c r="R5765" s="19">
        <v>0</v>
      </c>
      <c r="S5765" s="19" t="str">
        <f>IF(COUNTIF($B$2:B5765,B5765)&gt;1,"重複","")</f>
        <v/>
      </c>
      <c r="T5765" s="19" t="s">
        <v>12418</v>
      </c>
    </row>
    <row r="5766" spans="1:20" s="19" customFormat="1" hidden="1">
      <c r="A5766" s="19">
        <v>720160533</v>
      </c>
      <c r="B5766" s="19">
        <v>20187461</v>
      </c>
      <c r="C5766" s="19" t="s">
        <v>369</v>
      </c>
      <c r="D5766" s="19" t="s">
        <v>370</v>
      </c>
      <c r="E5766" s="20">
        <v>43360</v>
      </c>
      <c r="F5766" s="20">
        <v>43555</v>
      </c>
      <c r="G5766" s="19" t="s">
        <v>75</v>
      </c>
      <c r="H5766" s="19" t="s">
        <v>33</v>
      </c>
      <c r="I5766" s="19" t="s">
        <v>371</v>
      </c>
      <c r="O5766" s="19" t="s">
        <v>10770</v>
      </c>
      <c r="P5766" s="20">
        <v>43360</v>
      </c>
      <c r="Q5766" s="19" t="s">
        <v>29</v>
      </c>
      <c r="R5766" s="19">
        <v>6100</v>
      </c>
      <c r="S5766" s="19" t="str">
        <f>IF(COUNTIF($B$2:B5766,B5766)&gt;1,"重複","")</f>
        <v/>
      </c>
      <c r="T5766" s="19" t="s">
        <v>11124</v>
      </c>
    </row>
    <row r="5767" spans="1:20" s="19" customFormat="1" hidden="1">
      <c r="A5767" s="19">
        <v>720160534</v>
      </c>
      <c r="B5767" s="19">
        <v>20187471</v>
      </c>
      <c r="C5767" s="19" t="s">
        <v>357</v>
      </c>
      <c r="D5767" s="19" t="s">
        <v>358</v>
      </c>
      <c r="E5767" s="20">
        <v>43367</v>
      </c>
      <c r="F5767" s="20">
        <v>43555</v>
      </c>
      <c r="G5767" s="19" t="s">
        <v>75</v>
      </c>
      <c r="H5767" s="19" t="s">
        <v>33</v>
      </c>
      <c r="I5767" s="19" t="s">
        <v>359</v>
      </c>
      <c r="O5767" s="19" t="s">
        <v>10770</v>
      </c>
      <c r="P5767" s="20">
        <v>43367</v>
      </c>
      <c r="Q5767" s="19" t="s">
        <v>29</v>
      </c>
      <c r="R5767" s="19">
        <v>6100</v>
      </c>
      <c r="S5767" s="19" t="str">
        <f>IF(COUNTIF($B$2:B5767,B5767)&gt;1,"重複","")</f>
        <v/>
      </c>
      <c r="T5767" s="19" t="s">
        <v>11124</v>
      </c>
    </row>
    <row r="5768" spans="1:20" s="19" customFormat="1" hidden="1">
      <c r="A5768" s="19">
        <v>720160535</v>
      </c>
      <c r="B5768" s="19">
        <v>20187480</v>
      </c>
      <c r="C5768" s="19" t="s">
        <v>337</v>
      </c>
      <c r="D5768" s="19" t="s">
        <v>338</v>
      </c>
      <c r="E5768" s="20">
        <v>43369</v>
      </c>
      <c r="F5768" s="20">
        <v>43555</v>
      </c>
      <c r="G5768" s="19" t="s">
        <v>75</v>
      </c>
      <c r="H5768" s="19" t="s">
        <v>33</v>
      </c>
      <c r="I5768" s="19" t="s">
        <v>339</v>
      </c>
      <c r="O5768" s="19" t="s">
        <v>10770</v>
      </c>
      <c r="P5768" s="20">
        <v>43369</v>
      </c>
      <c r="Q5768" s="19" t="s">
        <v>29</v>
      </c>
      <c r="R5768" s="19">
        <v>6600</v>
      </c>
      <c r="S5768" s="19" t="str">
        <f>IF(COUNTIF($B$2:B5768,B5768)&gt;1,"重複","")</f>
        <v/>
      </c>
      <c r="T5768" s="19" t="s">
        <v>11124</v>
      </c>
    </row>
    <row r="5769" spans="1:20" s="19" customFormat="1" hidden="1">
      <c r="A5769" s="19">
        <v>720160536</v>
      </c>
      <c r="B5769" s="19">
        <v>20187499</v>
      </c>
      <c r="C5769" s="19" t="s">
        <v>360</v>
      </c>
      <c r="D5769" s="19" t="s">
        <v>361</v>
      </c>
      <c r="E5769" s="20">
        <v>43367</v>
      </c>
      <c r="F5769" s="20">
        <v>43555</v>
      </c>
      <c r="G5769" s="19" t="s">
        <v>75</v>
      </c>
      <c r="H5769" s="19" t="s">
        <v>28</v>
      </c>
      <c r="I5769" s="19" t="s">
        <v>362</v>
      </c>
      <c r="O5769" s="19" t="s">
        <v>10787</v>
      </c>
      <c r="P5769" s="20">
        <v>43367</v>
      </c>
      <c r="Q5769" s="19" t="s">
        <v>29</v>
      </c>
      <c r="R5769" s="19">
        <v>6600</v>
      </c>
      <c r="S5769" s="19" t="str">
        <f>IF(COUNTIF($B$2:B5769,B5769)&gt;1,"重複","")</f>
        <v/>
      </c>
      <c r="T5769" s="19" t="s">
        <v>11124</v>
      </c>
    </row>
    <row r="5770" spans="1:20" s="19" customFormat="1" hidden="1">
      <c r="A5770" s="19">
        <v>720160537</v>
      </c>
      <c r="B5770" s="19">
        <v>20187504</v>
      </c>
      <c r="C5770" s="19" t="s">
        <v>363</v>
      </c>
      <c r="D5770" s="19" t="s">
        <v>364</v>
      </c>
      <c r="E5770" s="20">
        <v>43363</v>
      </c>
      <c r="F5770" s="20">
        <v>43555</v>
      </c>
      <c r="G5770" s="19" t="s">
        <v>75</v>
      </c>
      <c r="H5770" s="19" t="s">
        <v>28</v>
      </c>
      <c r="I5770" s="19" t="s">
        <v>365</v>
      </c>
      <c r="O5770" s="19" t="s">
        <v>10787</v>
      </c>
      <c r="P5770" s="20">
        <v>43363</v>
      </c>
      <c r="Q5770" s="19" t="s">
        <v>29</v>
      </c>
      <c r="R5770" s="19">
        <v>6100</v>
      </c>
      <c r="S5770" s="19" t="str">
        <f>IF(COUNTIF($B$2:B5770,B5770)&gt;1,"重複","")</f>
        <v/>
      </c>
      <c r="T5770" s="19" t="s">
        <v>11124</v>
      </c>
    </row>
    <row r="5771" spans="1:20" s="19" customFormat="1" hidden="1">
      <c r="A5771" s="19">
        <v>720160538</v>
      </c>
      <c r="B5771" s="19">
        <v>20187513</v>
      </c>
      <c r="C5771" s="19" t="s">
        <v>399</v>
      </c>
      <c r="D5771" s="19" t="s">
        <v>400</v>
      </c>
      <c r="E5771" s="20">
        <v>43339</v>
      </c>
      <c r="F5771" s="20">
        <v>43555</v>
      </c>
      <c r="G5771" s="19" t="s">
        <v>75</v>
      </c>
      <c r="H5771" s="19" t="s">
        <v>108</v>
      </c>
      <c r="I5771" s="19" t="s">
        <v>103</v>
      </c>
      <c r="O5771" s="19" t="s">
        <v>10806</v>
      </c>
      <c r="P5771" s="20">
        <v>43339</v>
      </c>
      <c r="Q5771" s="19" t="s">
        <v>29</v>
      </c>
      <c r="R5771" s="19">
        <v>1197</v>
      </c>
      <c r="S5771" s="19" t="str">
        <f>IF(COUNTIF($B$2:B5771,B5771)&gt;1,"重複","")</f>
        <v/>
      </c>
      <c r="T5771" s="19" t="s">
        <v>11124</v>
      </c>
    </row>
    <row r="5772" spans="1:20" s="19" customFormat="1" hidden="1">
      <c r="A5772" s="19">
        <v>720160539</v>
      </c>
      <c r="B5772" s="19">
        <v>20187522</v>
      </c>
      <c r="C5772" s="19" t="s">
        <v>407</v>
      </c>
      <c r="D5772" s="19" t="s">
        <v>408</v>
      </c>
      <c r="E5772" s="20">
        <v>43327</v>
      </c>
      <c r="F5772" s="20">
        <v>43555</v>
      </c>
      <c r="G5772" s="19" t="s">
        <v>75</v>
      </c>
      <c r="H5772" s="19" t="s">
        <v>287</v>
      </c>
      <c r="I5772" s="19" t="s">
        <v>409</v>
      </c>
      <c r="O5772" s="19" t="s">
        <v>10800</v>
      </c>
      <c r="P5772" s="20">
        <v>43327</v>
      </c>
      <c r="Q5772" s="19" t="s">
        <v>29</v>
      </c>
      <c r="R5772" s="19">
        <v>7000</v>
      </c>
      <c r="S5772" s="19" t="str">
        <f>IF(COUNTIF($B$2:B5772,B5772)&gt;1,"重複","")</f>
        <v/>
      </c>
      <c r="T5772" s="19" t="s">
        <v>11124</v>
      </c>
    </row>
    <row r="5773" spans="1:20" s="19" customFormat="1" hidden="1">
      <c r="A5773" s="19">
        <v>720160540</v>
      </c>
      <c r="B5773" s="19">
        <v>20187531</v>
      </c>
      <c r="C5773" s="19" t="s">
        <v>14683</v>
      </c>
      <c r="D5773" s="19" t="s">
        <v>14684</v>
      </c>
      <c r="E5773" s="20">
        <v>43374</v>
      </c>
      <c r="F5773" s="20">
        <v>43555</v>
      </c>
      <c r="G5773" s="19" t="s">
        <v>12416</v>
      </c>
      <c r="H5773" s="19" t="s">
        <v>76</v>
      </c>
      <c r="I5773" s="19" t="s">
        <v>283</v>
      </c>
      <c r="O5773" s="19" t="s">
        <v>10776</v>
      </c>
      <c r="P5773" s="20"/>
      <c r="R5773" s="19">
        <v>0</v>
      </c>
      <c r="S5773" s="19" t="str">
        <f>IF(COUNTIF($B$2:B5773,B5773)&gt;1,"重複","")</f>
        <v/>
      </c>
      <c r="T5773" s="19" t="s">
        <v>12418</v>
      </c>
    </row>
    <row r="5774" spans="1:20" s="19" customFormat="1" hidden="1">
      <c r="A5774" s="19">
        <v>720160541</v>
      </c>
      <c r="B5774" s="19">
        <v>20187541</v>
      </c>
      <c r="C5774" s="19" t="s">
        <v>98</v>
      </c>
      <c r="D5774" s="19" t="s">
        <v>99</v>
      </c>
      <c r="E5774" s="20">
        <v>43387</v>
      </c>
      <c r="F5774" s="20">
        <v>43555</v>
      </c>
      <c r="G5774" s="19" t="s">
        <v>75</v>
      </c>
      <c r="H5774" s="19" t="s">
        <v>33</v>
      </c>
      <c r="I5774" s="19" t="s">
        <v>100</v>
      </c>
      <c r="O5774" s="19" t="s">
        <v>10770</v>
      </c>
      <c r="P5774" s="20">
        <v>43387</v>
      </c>
      <c r="Q5774" s="19" t="s">
        <v>29</v>
      </c>
      <c r="R5774" s="19">
        <v>6600</v>
      </c>
      <c r="S5774" s="19" t="str">
        <f>IF(COUNTIF($B$2:B5774,B5774)&gt;1,"重複","")</f>
        <v/>
      </c>
      <c r="T5774" s="19" t="s">
        <v>11124</v>
      </c>
    </row>
    <row r="5775" spans="1:20" s="19" customFormat="1" hidden="1">
      <c r="A5775" s="19">
        <v>720160542</v>
      </c>
      <c r="B5775" s="19">
        <v>20187569</v>
      </c>
      <c r="C5775" s="19" t="s">
        <v>14685</v>
      </c>
      <c r="D5775" s="19" t="s">
        <v>14686</v>
      </c>
      <c r="E5775" s="20">
        <v>43332</v>
      </c>
      <c r="F5775" s="20">
        <v>43555</v>
      </c>
      <c r="G5775" s="19" t="s">
        <v>12416</v>
      </c>
      <c r="H5775" s="19" t="s">
        <v>14687</v>
      </c>
      <c r="I5775" s="19" t="s">
        <v>14688</v>
      </c>
      <c r="O5775" s="19" t="s">
        <v>14689</v>
      </c>
      <c r="P5775" s="20"/>
      <c r="R5775" s="19">
        <v>0</v>
      </c>
      <c r="S5775" s="19" t="str">
        <f>IF(COUNTIF($B$2:B5775,B5775)&gt;1,"重複","")</f>
        <v/>
      </c>
      <c r="T5775" s="19" t="s">
        <v>12418</v>
      </c>
    </row>
    <row r="5776" spans="1:20" s="19" customFormat="1" hidden="1">
      <c r="A5776" s="19">
        <v>720160543</v>
      </c>
      <c r="B5776" s="19">
        <v>20187587</v>
      </c>
      <c r="C5776" s="19" t="s">
        <v>24</v>
      </c>
      <c r="D5776" s="19" t="s">
        <v>25</v>
      </c>
      <c r="E5776" s="20">
        <v>43432</v>
      </c>
      <c r="F5776" s="20">
        <v>43555</v>
      </c>
      <c r="G5776" s="19" t="s">
        <v>75</v>
      </c>
      <c r="H5776" s="19" t="s">
        <v>28</v>
      </c>
      <c r="I5776" s="19" t="s">
        <v>26</v>
      </c>
      <c r="J5776" s="19" t="s">
        <v>27</v>
      </c>
      <c r="O5776" s="19" t="s">
        <v>10787</v>
      </c>
      <c r="P5776" s="20">
        <v>43739</v>
      </c>
      <c r="Q5776" s="19" t="s">
        <v>29</v>
      </c>
      <c r="R5776" s="19">
        <v>6230</v>
      </c>
      <c r="S5776" s="19" t="str">
        <f>IF(COUNTIF($B$2:B5776,B5776)&gt;1,"重複","")</f>
        <v/>
      </c>
      <c r="T5776" s="19" t="s">
        <v>11124</v>
      </c>
    </row>
    <row r="5777" spans="1:20" s="19" customFormat="1" hidden="1">
      <c r="A5777" s="19">
        <v>720160545</v>
      </c>
      <c r="B5777" s="19">
        <v>20187601</v>
      </c>
      <c r="C5777" s="19" t="s">
        <v>382</v>
      </c>
      <c r="D5777" s="19" t="s">
        <v>383</v>
      </c>
      <c r="E5777" s="20">
        <v>44652</v>
      </c>
      <c r="F5777" s="20">
        <v>45016</v>
      </c>
      <c r="G5777" s="19" t="s">
        <v>75</v>
      </c>
      <c r="H5777" s="19" t="s">
        <v>43</v>
      </c>
      <c r="I5777" s="19" t="s">
        <v>11105</v>
      </c>
      <c r="O5777" s="19" t="s">
        <v>10771</v>
      </c>
      <c r="P5777" s="21">
        <v>43556</v>
      </c>
      <c r="Q5777" s="19" t="s">
        <v>29</v>
      </c>
      <c r="R5777" s="19">
        <v>5730</v>
      </c>
      <c r="S5777" s="19" t="str">
        <f>IF(COUNTIF($B$2:B5777,B5777)&gt;1,"重複","")</f>
        <v/>
      </c>
      <c r="T5777" s="19" t="s">
        <v>11124</v>
      </c>
    </row>
    <row r="5778" spans="1:20" s="19" customFormat="1" hidden="1">
      <c r="A5778" s="19">
        <v>720160546</v>
      </c>
      <c r="B5778" s="19">
        <v>20187611</v>
      </c>
      <c r="C5778" s="19" t="s">
        <v>294</v>
      </c>
      <c r="D5778" s="19" t="s">
        <v>295</v>
      </c>
      <c r="E5778" s="20">
        <v>43374</v>
      </c>
      <c r="F5778" s="20">
        <v>43555</v>
      </c>
      <c r="G5778" s="19" t="s">
        <v>75</v>
      </c>
      <c r="H5778" s="19" t="s">
        <v>94</v>
      </c>
      <c r="I5778" s="19" t="s">
        <v>11730</v>
      </c>
      <c r="O5778" s="19" t="s">
        <v>10768</v>
      </c>
      <c r="P5778" s="20">
        <v>44470</v>
      </c>
      <c r="Q5778" s="19" t="s">
        <v>29</v>
      </c>
      <c r="R5778" s="19">
        <v>6600</v>
      </c>
      <c r="S5778" s="19" t="str">
        <f>IF(COUNTIF($B$2:B5778,B5778)&gt;1,"重複","")</f>
        <v/>
      </c>
      <c r="T5778" s="19" t="s">
        <v>11124</v>
      </c>
    </row>
    <row r="5779" spans="1:20">
      <c r="A5779" s="33">
        <v>720160547</v>
      </c>
      <c r="B5779" s="33">
        <v>20187727</v>
      </c>
      <c r="C5779" s="33" t="s">
        <v>296</v>
      </c>
      <c r="D5779" s="33" t="s">
        <v>297</v>
      </c>
      <c r="E5779" s="34">
        <v>43374</v>
      </c>
      <c r="F5779" s="34">
        <v>43555</v>
      </c>
      <c r="G5779" s="33" t="s">
        <v>75</v>
      </c>
      <c r="H5779" s="33" t="s">
        <v>74</v>
      </c>
      <c r="I5779" s="33" t="s">
        <v>11108</v>
      </c>
      <c r="O5779" s="33" t="s">
        <v>10819</v>
      </c>
      <c r="P5779" s="34">
        <v>43374</v>
      </c>
      <c r="Q5779" s="33" t="s">
        <v>29</v>
      </c>
      <c r="R5779" s="33">
        <v>5730</v>
      </c>
      <c r="S5779" s="33" t="str">
        <f>IF(COUNTIF($B$2:B5779,B5779)&gt;1,"重複","")</f>
        <v/>
      </c>
      <c r="T5779" s="33" t="s">
        <v>11089</v>
      </c>
    </row>
    <row r="5780" spans="1:20">
      <c r="A5780" s="33">
        <v>720160547</v>
      </c>
      <c r="B5780" s="33">
        <v>20187620</v>
      </c>
      <c r="C5780" s="33" t="s">
        <v>296</v>
      </c>
      <c r="D5780" s="33" t="s">
        <v>297</v>
      </c>
      <c r="E5780" s="34">
        <v>44652</v>
      </c>
      <c r="F5780" s="34">
        <v>45016</v>
      </c>
      <c r="G5780" s="33" t="s">
        <v>75</v>
      </c>
      <c r="H5780" s="33" t="s">
        <v>10781</v>
      </c>
      <c r="I5780" s="33" t="s">
        <v>4558</v>
      </c>
      <c r="J5780" s="33" t="s">
        <v>11107</v>
      </c>
      <c r="K5780" s="33" t="s">
        <v>11107</v>
      </c>
      <c r="O5780" s="33" t="s">
        <v>10782</v>
      </c>
      <c r="P5780" s="34">
        <v>43374</v>
      </c>
      <c r="Q5780" s="33" t="s">
        <v>29</v>
      </c>
      <c r="R5780" s="33">
        <v>5730</v>
      </c>
      <c r="S5780" s="33" t="str">
        <f>IF(COUNTIF($B$2:B5780,B5780)&gt;1,"重複","")</f>
        <v/>
      </c>
      <c r="T5780" s="33" t="s">
        <v>11089</v>
      </c>
    </row>
    <row r="5781" spans="1:20" s="19" customFormat="1" hidden="1">
      <c r="A5781" s="19">
        <v>720160549</v>
      </c>
      <c r="B5781" s="19">
        <v>20187657</v>
      </c>
      <c r="C5781" s="19" t="s">
        <v>384</v>
      </c>
      <c r="D5781" s="19" t="s">
        <v>385</v>
      </c>
      <c r="E5781" s="20">
        <v>43344</v>
      </c>
      <c r="F5781" s="20">
        <v>43555</v>
      </c>
      <c r="G5781" s="19" t="s">
        <v>75</v>
      </c>
      <c r="H5781" s="19" t="s">
        <v>76</v>
      </c>
      <c r="I5781" s="19" t="s">
        <v>386</v>
      </c>
      <c r="O5781" s="19" t="s">
        <v>10776</v>
      </c>
      <c r="P5781" s="20">
        <v>43344</v>
      </c>
      <c r="Q5781" s="19" t="s">
        <v>29</v>
      </c>
      <c r="R5781" s="19">
        <v>6100</v>
      </c>
      <c r="S5781" s="19" t="str">
        <f>IF(COUNTIF($B$2:B5781,B5781)&gt;1,"重複","")</f>
        <v/>
      </c>
      <c r="T5781" s="19" t="s">
        <v>11124</v>
      </c>
    </row>
    <row r="5782" spans="1:20" s="19" customFormat="1" hidden="1">
      <c r="A5782" s="19">
        <v>720160550</v>
      </c>
      <c r="B5782" s="19">
        <v>20187666</v>
      </c>
      <c r="C5782" s="19" t="s">
        <v>302</v>
      </c>
      <c r="D5782" s="19" t="s">
        <v>303</v>
      </c>
      <c r="E5782" s="20">
        <v>43374</v>
      </c>
      <c r="F5782" s="20">
        <v>43555</v>
      </c>
      <c r="G5782" s="19" t="s">
        <v>75</v>
      </c>
      <c r="H5782" s="19" t="s">
        <v>74</v>
      </c>
      <c r="I5782" s="19" t="s">
        <v>286</v>
      </c>
      <c r="O5782" s="19" t="s">
        <v>10819</v>
      </c>
      <c r="P5782" s="20">
        <v>44470</v>
      </c>
      <c r="Q5782" s="19" t="s">
        <v>29</v>
      </c>
      <c r="R5782" s="19">
        <v>6230</v>
      </c>
      <c r="S5782" s="19" t="str">
        <f>IF(COUNTIF($B$2:B5782,B5782)&gt;1,"重複","")</f>
        <v/>
      </c>
      <c r="T5782" s="19" t="s">
        <v>11124</v>
      </c>
    </row>
    <row r="5783" spans="1:20" s="19" customFormat="1" hidden="1">
      <c r="A5783" s="19">
        <v>720160551</v>
      </c>
      <c r="B5783" s="19">
        <v>20187675</v>
      </c>
      <c r="C5783" s="19" t="s">
        <v>304</v>
      </c>
      <c r="D5783" s="19" t="s">
        <v>305</v>
      </c>
      <c r="E5783" s="20">
        <v>43374</v>
      </c>
      <c r="F5783" s="20">
        <v>43555</v>
      </c>
      <c r="G5783" s="19" t="s">
        <v>75</v>
      </c>
      <c r="H5783" s="19" t="s">
        <v>74</v>
      </c>
      <c r="I5783" s="19" t="s">
        <v>306</v>
      </c>
      <c r="O5783" s="19" t="s">
        <v>10819</v>
      </c>
      <c r="P5783" s="20">
        <v>43374</v>
      </c>
      <c r="Q5783" s="19" t="s">
        <v>29</v>
      </c>
      <c r="R5783" s="19">
        <v>5230</v>
      </c>
      <c r="S5783" s="19" t="str">
        <f>IF(COUNTIF($B$2:B5783,B5783)&gt;1,"重複","")</f>
        <v/>
      </c>
      <c r="T5783" s="19" t="s">
        <v>11124</v>
      </c>
    </row>
    <row r="5784" spans="1:20" s="19" customFormat="1" hidden="1">
      <c r="A5784" s="19">
        <v>720160552</v>
      </c>
      <c r="B5784" s="19">
        <v>20187684</v>
      </c>
      <c r="C5784" s="19" t="s">
        <v>307</v>
      </c>
      <c r="D5784" s="19" t="s">
        <v>308</v>
      </c>
      <c r="E5784" s="20">
        <v>43374</v>
      </c>
      <c r="F5784" s="20">
        <v>43555</v>
      </c>
      <c r="G5784" s="19" t="s">
        <v>75</v>
      </c>
      <c r="H5784" s="19" t="s">
        <v>74</v>
      </c>
      <c r="I5784" s="19" t="s">
        <v>309</v>
      </c>
      <c r="O5784" s="19" t="s">
        <v>10819</v>
      </c>
      <c r="P5784" s="20">
        <v>44470</v>
      </c>
      <c r="Q5784" s="19" t="s">
        <v>29</v>
      </c>
      <c r="R5784" s="19">
        <v>5230</v>
      </c>
      <c r="S5784" s="19" t="str">
        <f>IF(COUNTIF($B$2:B5784,B5784)&gt;1,"重複","")</f>
        <v/>
      </c>
      <c r="T5784" s="19" t="s">
        <v>11124</v>
      </c>
    </row>
    <row r="5785" spans="1:20" s="19" customFormat="1" hidden="1">
      <c r="A5785" s="19">
        <v>720160553</v>
      </c>
      <c r="B5785" s="19">
        <v>20187693</v>
      </c>
      <c r="C5785" s="19" t="s">
        <v>14690</v>
      </c>
      <c r="D5785" s="19" t="s">
        <v>14691</v>
      </c>
      <c r="E5785" s="20">
        <v>43374</v>
      </c>
      <c r="F5785" s="20">
        <v>43555</v>
      </c>
      <c r="G5785" s="19" t="s">
        <v>12416</v>
      </c>
      <c r="H5785" s="19" t="s">
        <v>74</v>
      </c>
      <c r="I5785" s="19" t="s">
        <v>14048</v>
      </c>
      <c r="O5785" s="19" t="s">
        <v>10819</v>
      </c>
      <c r="P5785" s="20"/>
      <c r="R5785" s="19">
        <v>0</v>
      </c>
      <c r="S5785" s="19" t="str">
        <f>IF(COUNTIF($B$2:B5785,B5785)&gt;1,"重複","")</f>
        <v/>
      </c>
      <c r="T5785" s="19" t="s">
        <v>12418</v>
      </c>
    </row>
    <row r="5786" spans="1:20" s="19" customFormat="1" hidden="1">
      <c r="A5786" s="19">
        <v>720160554</v>
      </c>
      <c r="B5786" s="19">
        <v>20187709</v>
      </c>
      <c r="C5786" s="19" t="s">
        <v>112</v>
      </c>
      <c r="D5786" s="19" t="s">
        <v>113</v>
      </c>
      <c r="E5786" s="20">
        <v>43381</v>
      </c>
      <c r="F5786" s="20">
        <v>43555</v>
      </c>
      <c r="G5786" s="19" t="s">
        <v>75</v>
      </c>
      <c r="H5786" s="19" t="s">
        <v>94</v>
      </c>
      <c r="I5786" s="19" t="s">
        <v>114</v>
      </c>
      <c r="O5786" s="19" t="s">
        <v>10768</v>
      </c>
      <c r="P5786" s="20">
        <v>44548</v>
      </c>
      <c r="Q5786" s="19" t="s">
        <v>29</v>
      </c>
      <c r="R5786" s="19">
        <v>5230</v>
      </c>
      <c r="S5786" s="19" t="str">
        <f>IF(COUNTIF($B$2:B5786,B5786)&gt;1,"重複","")</f>
        <v/>
      </c>
      <c r="T5786" s="19" t="s">
        <v>11124</v>
      </c>
    </row>
    <row r="5787" spans="1:20" s="19" customFormat="1" hidden="1">
      <c r="A5787" s="19">
        <v>720160555</v>
      </c>
      <c r="B5787" s="19">
        <v>20187736</v>
      </c>
      <c r="C5787" s="19" t="s">
        <v>310</v>
      </c>
      <c r="D5787" s="19" t="s">
        <v>311</v>
      </c>
      <c r="E5787" s="20">
        <v>43374</v>
      </c>
      <c r="F5787" s="20">
        <v>43555</v>
      </c>
      <c r="G5787" s="19" t="s">
        <v>75</v>
      </c>
      <c r="H5787" s="19" t="s">
        <v>125</v>
      </c>
      <c r="I5787" s="19" t="s">
        <v>312</v>
      </c>
      <c r="O5787" s="19" t="s">
        <v>10764</v>
      </c>
      <c r="P5787" s="20">
        <v>43374</v>
      </c>
      <c r="Q5787" s="19" t="s">
        <v>29</v>
      </c>
      <c r="R5787" s="19">
        <v>5730</v>
      </c>
      <c r="S5787" s="19" t="str">
        <f>IF(COUNTIF($B$2:B5787,B5787)&gt;1,"重複","")</f>
        <v/>
      </c>
      <c r="T5787" s="19" t="s">
        <v>11124</v>
      </c>
    </row>
    <row r="5788" spans="1:20" s="19" customFormat="1" hidden="1">
      <c r="A5788" s="19">
        <v>720160557</v>
      </c>
      <c r="B5788" s="19">
        <v>20187763</v>
      </c>
      <c r="C5788" s="19" t="s">
        <v>316</v>
      </c>
      <c r="D5788" s="19" t="s">
        <v>317</v>
      </c>
      <c r="E5788" s="20">
        <v>43374</v>
      </c>
      <c r="F5788" s="20">
        <v>43555</v>
      </c>
      <c r="G5788" s="19" t="s">
        <v>75</v>
      </c>
      <c r="H5788" s="19" t="s">
        <v>125</v>
      </c>
      <c r="I5788" s="19" t="s">
        <v>11695</v>
      </c>
      <c r="O5788" s="19" t="s">
        <v>10764</v>
      </c>
      <c r="P5788" s="20">
        <v>44470</v>
      </c>
      <c r="Q5788" s="19" t="s">
        <v>29</v>
      </c>
      <c r="R5788" s="19">
        <v>5230</v>
      </c>
      <c r="S5788" s="19" t="str">
        <f>IF(COUNTIF($B$2:B5788,B5788)&gt;1,"重複","")</f>
        <v/>
      </c>
      <c r="T5788" s="19" t="s">
        <v>11124</v>
      </c>
    </row>
    <row r="5789" spans="1:20" s="19" customFormat="1" hidden="1">
      <c r="A5789" s="19">
        <v>720160557</v>
      </c>
      <c r="B5789" s="19">
        <v>2023287</v>
      </c>
      <c r="C5789" s="19" t="s">
        <v>11819</v>
      </c>
      <c r="D5789" s="19" t="s">
        <v>317</v>
      </c>
      <c r="E5789" s="20">
        <v>44593</v>
      </c>
      <c r="F5789" s="20">
        <v>44651</v>
      </c>
      <c r="G5789" s="19" t="s">
        <v>75</v>
      </c>
      <c r="H5789" s="19" t="s">
        <v>10781</v>
      </c>
      <c r="I5789" s="19" t="s">
        <v>8044</v>
      </c>
      <c r="O5789" s="19" t="s">
        <v>10782</v>
      </c>
      <c r="P5789" s="20">
        <v>44593</v>
      </c>
      <c r="Q5789" s="19" t="s">
        <v>29</v>
      </c>
      <c r="R5789" s="19">
        <v>5730</v>
      </c>
      <c r="S5789" s="19" t="str">
        <f>IF(COUNTIF($B$2:B5789,B5789)&gt;1,"重複","")</f>
        <v/>
      </c>
      <c r="T5789" s="19" t="s">
        <v>11124</v>
      </c>
    </row>
    <row r="5790" spans="1:20" s="19" customFormat="1" hidden="1">
      <c r="A5790" s="19">
        <v>720160558</v>
      </c>
      <c r="B5790" s="19">
        <v>20187772</v>
      </c>
      <c r="C5790" s="19" t="s">
        <v>14692</v>
      </c>
      <c r="D5790" s="19" t="s">
        <v>14693</v>
      </c>
      <c r="E5790" s="20">
        <v>43374</v>
      </c>
      <c r="F5790" s="20">
        <v>43555</v>
      </c>
      <c r="G5790" s="19" t="s">
        <v>12416</v>
      </c>
      <c r="H5790" s="19" t="s">
        <v>69</v>
      </c>
      <c r="I5790" s="19" t="s">
        <v>318</v>
      </c>
      <c r="O5790" s="19" t="s">
        <v>10801</v>
      </c>
      <c r="P5790" s="20"/>
      <c r="R5790" s="19">
        <v>0</v>
      </c>
      <c r="S5790" s="19" t="str">
        <f>IF(COUNTIF($B$2:B5790,B5790)&gt;1,"重複","")</f>
        <v/>
      </c>
      <c r="T5790" s="19" t="s">
        <v>12418</v>
      </c>
    </row>
    <row r="5791" spans="1:20" s="19" customFormat="1" hidden="1">
      <c r="A5791" s="19">
        <v>720160560</v>
      </c>
      <c r="B5791" s="19">
        <v>20187781</v>
      </c>
      <c r="C5791" s="19" t="s">
        <v>14694</v>
      </c>
      <c r="D5791" s="19" t="s">
        <v>14695</v>
      </c>
      <c r="E5791" s="20">
        <v>43374</v>
      </c>
      <c r="F5791" s="20">
        <v>43555</v>
      </c>
      <c r="G5791" s="19" t="s">
        <v>12416</v>
      </c>
      <c r="H5791" s="19" t="s">
        <v>28</v>
      </c>
      <c r="I5791" s="19" t="s">
        <v>13686</v>
      </c>
      <c r="O5791" s="19" t="s">
        <v>10787</v>
      </c>
      <c r="P5791" s="20"/>
      <c r="R5791" s="19">
        <v>0</v>
      </c>
      <c r="S5791" s="19" t="str">
        <f>IF(COUNTIF($B$2:B5791,B5791)&gt;1,"重複","")</f>
        <v/>
      </c>
      <c r="T5791" s="19" t="s">
        <v>12418</v>
      </c>
    </row>
    <row r="5792" spans="1:20" s="19" customFormat="1" hidden="1">
      <c r="A5792" s="19">
        <v>720160561</v>
      </c>
      <c r="B5792" s="19">
        <v>20187791</v>
      </c>
      <c r="C5792" s="19" t="s">
        <v>14696</v>
      </c>
      <c r="D5792" s="19" t="s">
        <v>14697</v>
      </c>
      <c r="E5792" s="20">
        <v>43374</v>
      </c>
      <c r="F5792" s="20">
        <v>43555</v>
      </c>
      <c r="G5792" s="19" t="s">
        <v>12416</v>
      </c>
      <c r="H5792" s="19" t="s">
        <v>28</v>
      </c>
      <c r="I5792" s="19" t="s">
        <v>13686</v>
      </c>
      <c r="O5792" s="19" t="s">
        <v>10787</v>
      </c>
      <c r="P5792" s="20"/>
      <c r="Q5792" s="19" t="s">
        <v>29</v>
      </c>
      <c r="R5792" s="19">
        <v>0</v>
      </c>
      <c r="S5792" s="19" t="str">
        <f>IF(COUNTIF($B$2:B5792,B5792)&gt;1,"重複","")</f>
        <v/>
      </c>
      <c r="T5792" s="19" t="s">
        <v>12418</v>
      </c>
    </row>
    <row r="5793" spans="1:20" s="19" customFormat="1" hidden="1">
      <c r="A5793" s="19">
        <v>720160562</v>
      </c>
      <c r="B5793" s="19">
        <v>20187806</v>
      </c>
      <c r="C5793" s="19" t="s">
        <v>14698</v>
      </c>
      <c r="D5793" s="19" t="s">
        <v>319</v>
      </c>
      <c r="E5793" s="20">
        <v>43374</v>
      </c>
      <c r="F5793" s="20">
        <v>43555</v>
      </c>
      <c r="G5793" s="19" t="s">
        <v>12416</v>
      </c>
      <c r="H5793" s="19" t="s">
        <v>28</v>
      </c>
      <c r="I5793" s="19" t="s">
        <v>13686</v>
      </c>
      <c r="O5793" s="19" t="s">
        <v>10787</v>
      </c>
      <c r="P5793" s="20"/>
      <c r="R5793" s="19">
        <v>0</v>
      </c>
      <c r="S5793" s="19" t="str">
        <f>IF(COUNTIF($B$2:B5793,B5793)&gt;1,"重複","")</f>
        <v/>
      </c>
      <c r="T5793" s="19" t="s">
        <v>12418</v>
      </c>
    </row>
    <row r="5794" spans="1:20" s="19" customFormat="1" hidden="1">
      <c r="A5794" s="19">
        <v>720160563</v>
      </c>
      <c r="B5794" s="19">
        <v>20187815</v>
      </c>
      <c r="C5794" s="19" t="s">
        <v>14699</v>
      </c>
      <c r="D5794" s="19" t="s">
        <v>14700</v>
      </c>
      <c r="E5794" s="20">
        <v>43374</v>
      </c>
      <c r="F5794" s="20">
        <v>43555</v>
      </c>
      <c r="G5794" s="19" t="s">
        <v>12416</v>
      </c>
      <c r="H5794" s="19" t="s">
        <v>28</v>
      </c>
      <c r="I5794" s="19" t="s">
        <v>13686</v>
      </c>
      <c r="O5794" s="19" t="s">
        <v>10787</v>
      </c>
      <c r="P5794" s="20"/>
      <c r="R5794" s="19">
        <v>0</v>
      </c>
      <c r="S5794" s="19" t="str">
        <f>IF(COUNTIF($B$2:B5794,B5794)&gt;1,"重複","")</f>
        <v/>
      </c>
      <c r="T5794" s="19" t="s">
        <v>12418</v>
      </c>
    </row>
    <row r="5795" spans="1:20" s="19" customFormat="1" hidden="1">
      <c r="A5795" s="19">
        <v>720160564</v>
      </c>
      <c r="B5795" s="19">
        <v>20187824</v>
      </c>
      <c r="C5795" s="19" t="s">
        <v>14701</v>
      </c>
      <c r="D5795" s="19" t="s">
        <v>14702</v>
      </c>
      <c r="E5795" s="20">
        <v>43374</v>
      </c>
      <c r="F5795" s="20">
        <v>43555</v>
      </c>
      <c r="G5795" s="19" t="s">
        <v>12416</v>
      </c>
      <c r="H5795" s="19" t="s">
        <v>28</v>
      </c>
      <c r="I5795" s="19" t="s">
        <v>13686</v>
      </c>
      <c r="O5795" s="19" t="s">
        <v>10787</v>
      </c>
      <c r="P5795" s="20"/>
      <c r="R5795" s="19">
        <v>0</v>
      </c>
      <c r="S5795" s="19" t="str">
        <f>IF(COUNTIF($B$2:B5795,B5795)&gt;1,"重複","")</f>
        <v/>
      </c>
      <c r="T5795" s="19" t="s">
        <v>12418</v>
      </c>
    </row>
    <row r="5796" spans="1:20" s="19" customFormat="1" hidden="1">
      <c r="A5796" s="19">
        <v>720160565</v>
      </c>
      <c r="B5796" s="19">
        <v>20187833</v>
      </c>
      <c r="C5796" s="19" t="s">
        <v>14703</v>
      </c>
      <c r="D5796" s="19" t="s">
        <v>14704</v>
      </c>
      <c r="E5796" s="20">
        <v>43374</v>
      </c>
      <c r="F5796" s="20">
        <v>43555</v>
      </c>
      <c r="G5796" s="19" t="s">
        <v>12416</v>
      </c>
      <c r="H5796" s="19" t="s">
        <v>28</v>
      </c>
      <c r="I5796" s="19" t="s">
        <v>13686</v>
      </c>
      <c r="O5796" s="19" t="s">
        <v>10787</v>
      </c>
      <c r="P5796" s="20"/>
      <c r="Q5796" s="19" t="s">
        <v>29</v>
      </c>
      <c r="R5796" s="19">
        <v>0</v>
      </c>
      <c r="S5796" s="19" t="str">
        <f>IF(COUNTIF($B$2:B5796,B5796)&gt;1,"重複","")</f>
        <v/>
      </c>
      <c r="T5796" s="19" t="s">
        <v>12418</v>
      </c>
    </row>
    <row r="5797" spans="1:20" s="19" customFormat="1" hidden="1">
      <c r="A5797" s="19">
        <v>720160566</v>
      </c>
      <c r="B5797" s="19">
        <v>20187851</v>
      </c>
      <c r="C5797" s="19" t="s">
        <v>14705</v>
      </c>
      <c r="D5797" s="19" t="s">
        <v>14706</v>
      </c>
      <c r="E5797" s="20">
        <v>43374</v>
      </c>
      <c r="F5797" s="20">
        <v>43555</v>
      </c>
      <c r="G5797" s="19" t="s">
        <v>12416</v>
      </c>
      <c r="H5797" s="19" t="s">
        <v>28</v>
      </c>
      <c r="I5797" s="19" t="s">
        <v>13686</v>
      </c>
      <c r="O5797" s="19" t="s">
        <v>10787</v>
      </c>
      <c r="P5797" s="20"/>
      <c r="Q5797" s="19" t="s">
        <v>29</v>
      </c>
      <c r="R5797" s="19">
        <v>0</v>
      </c>
      <c r="S5797" s="19" t="str">
        <f>IF(COUNTIF($B$2:B5797,B5797)&gt;1,"重複","")</f>
        <v/>
      </c>
      <c r="T5797" s="19" t="s">
        <v>12418</v>
      </c>
    </row>
    <row r="5798" spans="1:20" s="19" customFormat="1" hidden="1">
      <c r="A5798" s="19">
        <v>720160567</v>
      </c>
      <c r="B5798" s="19">
        <v>20187861</v>
      </c>
      <c r="C5798" s="19" t="s">
        <v>14707</v>
      </c>
      <c r="D5798" s="19" t="s">
        <v>14708</v>
      </c>
      <c r="E5798" s="20">
        <v>43374</v>
      </c>
      <c r="F5798" s="20">
        <v>43555</v>
      </c>
      <c r="G5798" s="19" t="s">
        <v>12416</v>
      </c>
      <c r="H5798" s="19" t="s">
        <v>28</v>
      </c>
      <c r="I5798" s="19" t="s">
        <v>13686</v>
      </c>
      <c r="O5798" s="19" t="s">
        <v>10787</v>
      </c>
      <c r="P5798" s="20"/>
      <c r="Q5798" s="19" t="s">
        <v>29</v>
      </c>
      <c r="R5798" s="19">
        <v>0</v>
      </c>
      <c r="S5798" s="19" t="str">
        <f>IF(COUNTIF($B$2:B5798,B5798)&gt;1,"重複","")</f>
        <v/>
      </c>
      <c r="T5798" s="19" t="s">
        <v>12418</v>
      </c>
    </row>
    <row r="5799" spans="1:20" s="19" customFormat="1" hidden="1">
      <c r="A5799" s="19">
        <v>720160568</v>
      </c>
      <c r="B5799" s="19">
        <v>20187870</v>
      </c>
      <c r="C5799" s="19" t="s">
        <v>14709</v>
      </c>
      <c r="D5799" s="19" t="s">
        <v>14710</v>
      </c>
      <c r="E5799" s="20">
        <v>43374</v>
      </c>
      <c r="F5799" s="20">
        <v>43555</v>
      </c>
      <c r="G5799" s="19" t="s">
        <v>12416</v>
      </c>
      <c r="H5799" s="19" t="s">
        <v>28</v>
      </c>
      <c r="I5799" s="19" t="s">
        <v>13686</v>
      </c>
      <c r="O5799" s="19" t="s">
        <v>10787</v>
      </c>
      <c r="P5799" s="20"/>
      <c r="Q5799" s="19" t="s">
        <v>29</v>
      </c>
      <c r="R5799" s="19">
        <v>0</v>
      </c>
      <c r="S5799" s="19" t="str">
        <f>IF(COUNTIF($B$2:B5799,B5799)&gt;1,"重複","")</f>
        <v/>
      </c>
      <c r="T5799" s="19" t="s">
        <v>12418</v>
      </c>
    </row>
    <row r="5800" spans="1:20" s="19" customFormat="1" hidden="1">
      <c r="A5800" s="19">
        <v>720160569</v>
      </c>
      <c r="B5800" s="19">
        <v>20187889</v>
      </c>
      <c r="C5800" s="19" t="s">
        <v>14711</v>
      </c>
      <c r="D5800" s="19" t="s">
        <v>14712</v>
      </c>
      <c r="E5800" s="20">
        <v>43374</v>
      </c>
      <c r="F5800" s="20">
        <v>43555</v>
      </c>
      <c r="G5800" s="19" t="s">
        <v>12416</v>
      </c>
      <c r="H5800" s="19" t="s">
        <v>28</v>
      </c>
      <c r="I5800" s="19" t="s">
        <v>13686</v>
      </c>
      <c r="O5800" s="19" t="s">
        <v>10787</v>
      </c>
      <c r="P5800" s="20"/>
      <c r="Q5800" s="19" t="s">
        <v>29</v>
      </c>
      <c r="R5800" s="19">
        <v>0</v>
      </c>
      <c r="S5800" s="19" t="str">
        <f>IF(COUNTIF($B$2:B5800,B5800)&gt;1,"重複","")</f>
        <v/>
      </c>
      <c r="T5800" s="19" t="s">
        <v>12418</v>
      </c>
    </row>
    <row r="5801" spans="1:20" s="19" customFormat="1" hidden="1">
      <c r="A5801" s="19">
        <v>720160570</v>
      </c>
      <c r="B5801" s="19">
        <v>20187898</v>
      </c>
      <c r="C5801" s="19" t="s">
        <v>14713</v>
      </c>
      <c r="D5801" s="19" t="s">
        <v>14714</v>
      </c>
      <c r="E5801" s="20">
        <v>43374</v>
      </c>
      <c r="F5801" s="20">
        <v>43555</v>
      </c>
      <c r="G5801" s="19" t="s">
        <v>12416</v>
      </c>
      <c r="H5801" s="19" t="s">
        <v>28</v>
      </c>
      <c r="I5801" s="19" t="s">
        <v>13686</v>
      </c>
      <c r="O5801" s="19" t="s">
        <v>10787</v>
      </c>
      <c r="P5801" s="20"/>
      <c r="Q5801" s="19" t="s">
        <v>29</v>
      </c>
      <c r="R5801" s="19">
        <v>0</v>
      </c>
      <c r="S5801" s="19" t="str">
        <f>IF(COUNTIF($B$2:B5801,B5801)&gt;1,"重複","")</f>
        <v/>
      </c>
      <c r="T5801" s="19" t="s">
        <v>12418</v>
      </c>
    </row>
    <row r="5802" spans="1:20" s="19" customFormat="1" hidden="1">
      <c r="A5802" s="19">
        <v>720160571</v>
      </c>
      <c r="B5802" s="19">
        <v>20187903</v>
      </c>
      <c r="C5802" s="19" t="s">
        <v>14715</v>
      </c>
      <c r="D5802" s="19" t="s">
        <v>14716</v>
      </c>
      <c r="E5802" s="20">
        <v>43374</v>
      </c>
      <c r="F5802" s="20">
        <v>43555</v>
      </c>
      <c r="G5802" s="19" t="s">
        <v>12416</v>
      </c>
      <c r="H5802" s="19" t="s">
        <v>28</v>
      </c>
      <c r="I5802" s="19" t="s">
        <v>13686</v>
      </c>
      <c r="O5802" s="19" t="s">
        <v>10787</v>
      </c>
      <c r="P5802" s="20"/>
      <c r="R5802" s="19">
        <v>0</v>
      </c>
      <c r="S5802" s="19" t="str">
        <f>IF(COUNTIF($B$2:B5802,B5802)&gt;1,"重複","")</f>
        <v/>
      </c>
      <c r="T5802" s="19" t="s">
        <v>12418</v>
      </c>
    </row>
    <row r="5803" spans="1:20" s="19" customFormat="1" hidden="1">
      <c r="A5803" s="19">
        <v>720160572</v>
      </c>
      <c r="B5803" s="19">
        <v>20187912</v>
      </c>
      <c r="C5803" s="19" t="s">
        <v>14717</v>
      </c>
      <c r="D5803" s="19" t="s">
        <v>14718</v>
      </c>
      <c r="E5803" s="20">
        <v>43374</v>
      </c>
      <c r="F5803" s="20">
        <v>43555</v>
      </c>
      <c r="G5803" s="19" t="s">
        <v>12416</v>
      </c>
      <c r="H5803" s="19" t="s">
        <v>28</v>
      </c>
      <c r="I5803" s="19" t="s">
        <v>13686</v>
      </c>
      <c r="O5803" s="19" t="s">
        <v>10787</v>
      </c>
      <c r="P5803" s="20"/>
      <c r="R5803" s="19">
        <v>0</v>
      </c>
      <c r="S5803" s="19" t="str">
        <f>IF(COUNTIF($B$2:B5803,B5803)&gt;1,"重複","")</f>
        <v/>
      </c>
      <c r="T5803" s="19" t="s">
        <v>12418</v>
      </c>
    </row>
    <row r="5804" spans="1:20" s="19" customFormat="1" hidden="1">
      <c r="A5804" s="19">
        <v>720160573</v>
      </c>
      <c r="B5804" s="19">
        <v>20187921</v>
      </c>
      <c r="C5804" s="19" t="s">
        <v>14719</v>
      </c>
      <c r="D5804" s="19" t="s">
        <v>14720</v>
      </c>
      <c r="E5804" s="20">
        <v>43374</v>
      </c>
      <c r="F5804" s="20">
        <v>43555</v>
      </c>
      <c r="G5804" s="19" t="s">
        <v>12416</v>
      </c>
      <c r="H5804" s="19" t="s">
        <v>28</v>
      </c>
      <c r="I5804" s="19" t="s">
        <v>13686</v>
      </c>
      <c r="O5804" s="19" t="s">
        <v>10787</v>
      </c>
      <c r="P5804" s="20"/>
      <c r="Q5804" s="19" t="s">
        <v>29</v>
      </c>
      <c r="R5804" s="19">
        <v>0</v>
      </c>
      <c r="S5804" s="19" t="str">
        <f>IF(COUNTIF($B$2:B5804,B5804)&gt;1,"重複","")</f>
        <v/>
      </c>
      <c r="T5804" s="19" t="s">
        <v>12418</v>
      </c>
    </row>
    <row r="5805" spans="1:20" s="19" customFormat="1" hidden="1">
      <c r="A5805" s="19">
        <v>720160574</v>
      </c>
      <c r="B5805" s="19">
        <v>20187931</v>
      </c>
      <c r="C5805" s="19" t="s">
        <v>14721</v>
      </c>
      <c r="D5805" s="19" t="s">
        <v>14722</v>
      </c>
      <c r="E5805" s="20">
        <v>43374</v>
      </c>
      <c r="F5805" s="20">
        <v>43555</v>
      </c>
      <c r="G5805" s="19" t="s">
        <v>12416</v>
      </c>
      <c r="H5805" s="19" t="s">
        <v>28</v>
      </c>
      <c r="I5805" s="19" t="s">
        <v>13686</v>
      </c>
      <c r="O5805" s="19" t="s">
        <v>10787</v>
      </c>
      <c r="P5805" s="20"/>
      <c r="R5805" s="19">
        <v>0</v>
      </c>
      <c r="S5805" s="19" t="str">
        <f>IF(COUNTIF($B$2:B5805,B5805)&gt;1,"重複","")</f>
        <v/>
      </c>
      <c r="T5805" s="19" t="s">
        <v>12418</v>
      </c>
    </row>
    <row r="5806" spans="1:20" s="19" customFormat="1" hidden="1">
      <c r="A5806" s="19">
        <v>720160575</v>
      </c>
      <c r="B5806" s="19">
        <v>20160576</v>
      </c>
      <c r="C5806" s="19" t="s">
        <v>105</v>
      </c>
      <c r="D5806" s="19" t="s">
        <v>106</v>
      </c>
      <c r="E5806" s="20">
        <v>43382</v>
      </c>
      <c r="F5806" s="20">
        <v>43555</v>
      </c>
      <c r="G5806" s="19" t="s">
        <v>75</v>
      </c>
      <c r="H5806" s="19" t="s">
        <v>108</v>
      </c>
      <c r="I5806" s="19" t="s">
        <v>107</v>
      </c>
      <c r="O5806" s="19" t="s">
        <v>10806</v>
      </c>
      <c r="P5806" s="20">
        <v>43382</v>
      </c>
      <c r="Q5806" s="19" t="s">
        <v>29</v>
      </c>
      <c r="R5806" s="19">
        <v>2380</v>
      </c>
      <c r="S5806" s="19" t="str">
        <f>IF(COUNTIF($B$2:B5806,B5806)&gt;1,"重複","")</f>
        <v/>
      </c>
      <c r="T5806" s="19" t="s">
        <v>11124</v>
      </c>
    </row>
    <row r="5807" spans="1:20" s="19" customFormat="1" hidden="1">
      <c r="A5807" s="19">
        <v>720160576</v>
      </c>
      <c r="B5807" s="19">
        <v>20187959</v>
      </c>
      <c r="C5807" s="19" t="s">
        <v>320</v>
      </c>
      <c r="D5807" s="19" t="s">
        <v>321</v>
      </c>
      <c r="E5807" s="20">
        <v>43374</v>
      </c>
      <c r="F5807" s="20">
        <v>43555</v>
      </c>
      <c r="G5807" s="19" t="s">
        <v>75</v>
      </c>
      <c r="H5807" s="19" t="s">
        <v>43</v>
      </c>
      <c r="I5807" s="19" t="s">
        <v>322</v>
      </c>
      <c r="O5807" s="19" t="s">
        <v>10771</v>
      </c>
      <c r="P5807" s="20">
        <v>44470</v>
      </c>
      <c r="Q5807" s="19" t="s">
        <v>29</v>
      </c>
      <c r="R5807" s="19">
        <v>5230</v>
      </c>
      <c r="S5807" s="19" t="str">
        <f>IF(COUNTIF($B$2:B5807,B5807)&gt;1,"重複","")</f>
        <v/>
      </c>
      <c r="T5807" s="19" t="s">
        <v>11124</v>
      </c>
    </row>
    <row r="5808" spans="1:20" s="19" customFormat="1" hidden="1">
      <c r="A5808" s="19">
        <v>720160577</v>
      </c>
      <c r="B5808" s="19">
        <v>20187968</v>
      </c>
      <c r="C5808" s="19" t="s">
        <v>323</v>
      </c>
      <c r="D5808" s="19" t="s">
        <v>324</v>
      </c>
      <c r="E5808" s="20">
        <v>43374</v>
      </c>
      <c r="F5808" s="20">
        <v>43555</v>
      </c>
      <c r="G5808" s="19" t="s">
        <v>75</v>
      </c>
      <c r="H5808" s="19" t="s">
        <v>43</v>
      </c>
      <c r="I5808" s="19" t="s">
        <v>325</v>
      </c>
      <c r="O5808" s="19" t="s">
        <v>10771</v>
      </c>
      <c r="P5808" s="20">
        <v>44531</v>
      </c>
      <c r="Q5808" s="19" t="s">
        <v>29</v>
      </c>
      <c r="R5808" s="19">
        <v>6230</v>
      </c>
      <c r="S5808" s="19" t="str">
        <f>IF(COUNTIF($B$2:B5808,B5808)&gt;1,"重複","")</f>
        <v/>
      </c>
      <c r="T5808" s="19" t="s">
        <v>11124</v>
      </c>
    </row>
    <row r="5809" spans="1:20" s="19" customFormat="1" hidden="1">
      <c r="A5809" s="19">
        <v>720160578</v>
      </c>
      <c r="B5809" s="19">
        <v>20187977</v>
      </c>
      <c r="C5809" s="19" t="s">
        <v>326</v>
      </c>
      <c r="D5809" s="19" t="s">
        <v>327</v>
      </c>
      <c r="E5809" s="20">
        <v>43374</v>
      </c>
      <c r="F5809" s="20">
        <v>43555</v>
      </c>
      <c r="G5809" s="19" t="s">
        <v>75</v>
      </c>
      <c r="H5809" s="19" t="s">
        <v>43</v>
      </c>
      <c r="I5809" s="19" t="s">
        <v>166</v>
      </c>
      <c r="O5809" s="19" t="s">
        <v>10771</v>
      </c>
      <c r="P5809" s="20">
        <v>43374</v>
      </c>
      <c r="Q5809" s="19" t="s">
        <v>29</v>
      </c>
      <c r="R5809" s="19">
        <v>6100</v>
      </c>
      <c r="S5809" s="19" t="str">
        <f>IF(COUNTIF($B$2:B5809,B5809)&gt;1,"重複","")</f>
        <v/>
      </c>
      <c r="T5809" s="19" t="s">
        <v>11124</v>
      </c>
    </row>
    <row r="5810" spans="1:20" s="19" customFormat="1" hidden="1">
      <c r="A5810" s="19">
        <v>720160579</v>
      </c>
      <c r="B5810" s="19">
        <v>20187986</v>
      </c>
      <c r="C5810" s="19" t="s">
        <v>328</v>
      </c>
      <c r="D5810" s="19" t="s">
        <v>329</v>
      </c>
      <c r="E5810" s="20">
        <v>43374</v>
      </c>
      <c r="F5810" s="20">
        <v>43555</v>
      </c>
      <c r="G5810" s="19" t="s">
        <v>75</v>
      </c>
      <c r="H5810" s="19" t="s">
        <v>43</v>
      </c>
      <c r="I5810" s="19" t="s">
        <v>330</v>
      </c>
      <c r="O5810" s="19" t="s">
        <v>10771</v>
      </c>
      <c r="P5810" s="20">
        <v>43374</v>
      </c>
      <c r="Q5810" s="19" t="s">
        <v>29</v>
      </c>
      <c r="R5810" s="19">
        <v>5230</v>
      </c>
      <c r="S5810" s="19" t="str">
        <f>IF(COUNTIF($B$2:B5810,B5810)&gt;1,"重複","")</f>
        <v/>
      </c>
      <c r="T5810" s="19" t="s">
        <v>11124</v>
      </c>
    </row>
    <row r="5811" spans="1:20" s="19" customFormat="1" hidden="1">
      <c r="A5811" s="19">
        <v>720160580</v>
      </c>
      <c r="B5811" s="19">
        <v>20187995</v>
      </c>
      <c r="C5811" s="19" t="s">
        <v>14723</v>
      </c>
      <c r="D5811" s="19" t="s">
        <v>14724</v>
      </c>
      <c r="E5811" s="20">
        <v>43374</v>
      </c>
      <c r="F5811" s="20">
        <v>43555</v>
      </c>
      <c r="G5811" s="19" t="s">
        <v>12416</v>
      </c>
      <c r="H5811" s="19" t="s">
        <v>43</v>
      </c>
      <c r="I5811" s="19" t="s">
        <v>331</v>
      </c>
      <c r="O5811" s="19" t="s">
        <v>10771</v>
      </c>
      <c r="P5811" s="20"/>
      <c r="R5811" s="19">
        <v>5230</v>
      </c>
      <c r="S5811" s="19" t="str">
        <f>IF(COUNTIF($B$2:B5811,B5811)&gt;1,"重複","")</f>
        <v/>
      </c>
      <c r="T5811" s="19" t="s">
        <v>12418</v>
      </c>
    </row>
    <row r="5812" spans="1:20" s="19" customFormat="1" hidden="1">
      <c r="A5812" s="19">
        <v>720160581</v>
      </c>
      <c r="B5812" s="19">
        <v>20188003</v>
      </c>
      <c r="C5812" s="19" t="s">
        <v>332</v>
      </c>
      <c r="D5812" s="19" t="s">
        <v>333</v>
      </c>
      <c r="E5812" s="20">
        <v>43374</v>
      </c>
      <c r="F5812" s="20">
        <v>43555</v>
      </c>
      <c r="G5812" s="19" t="s">
        <v>75</v>
      </c>
      <c r="H5812" s="19" t="s">
        <v>43</v>
      </c>
      <c r="I5812" s="19" t="s">
        <v>330</v>
      </c>
      <c r="O5812" s="19" t="s">
        <v>10771</v>
      </c>
      <c r="P5812" s="20">
        <v>43739</v>
      </c>
      <c r="Q5812" s="19" t="s">
        <v>29</v>
      </c>
      <c r="R5812" s="19">
        <v>5230</v>
      </c>
      <c r="S5812" s="19" t="str">
        <f>IF(COUNTIF($B$2:B5812,B5812)&gt;1,"重複","")</f>
        <v/>
      </c>
      <c r="T5812" s="19" t="s">
        <v>11124</v>
      </c>
    </row>
    <row r="5813" spans="1:20" s="19" customFormat="1" hidden="1">
      <c r="A5813" s="19">
        <v>720160586</v>
      </c>
      <c r="B5813" s="19">
        <v>20188936</v>
      </c>
      <c r="C5813" s="19" t="s">
        <v>87</v>
      </c>
      <c r="D5813" s="19" t="s">
        <v>88</v>
      </c>
      <c r="E5813" s="20">
        <v>44805</v>
      </c>
      <c r="F5813" s="20">
        <v>45016</v>
      </c>
      <c r="G5813" s="19" t="s">
        <v>75</v>
      </c>
      <c r="H5813" s="19" t="s">
        <v>43</v>
      </c>
      <c r="I5813" s="19" t="s">
        <v>11729</v>
      </c>
      <c r="O5813" s="19" t="s">
        <v>10771</v>
      </c>
      <c r="P5813" s="21">
        <v>44470</v>
      </c>
      <c r="Q5813" s="19" t="s">
        <v>29</v>
      </c>
      <c r="R5813" s="19">
        <v>6100</v>
      </c>
      <c r="S5813" s="19" t="str">
        <f>IF(COUNTIF($B$2:B5813,B5813)&gt;1,"重複","")</f>
        <v/>
      </c>
      <c r="T5813" s="19" t="s">
        <v>11124</v>
      </c>
    </row>
    <row r="5814" spans="1:20" s="19" customFormat="1" hidden="1">
      <c r="A5814" s="19">
        <v>720160588</v>
      </c>
      <c r="B5814" s="19">
        <v>20188945</v>
      </c>
      <c r="C5814" s="19" t="s">
        <v>89</v>
      </c>
      <c r="D5814" s="19" t="s">
        <v>90</v>
      </c>
      <c r="E5814" s="20">
        <v>43395</v>
      </c>
      <c r="F5814" s="20">
        <v>43555</v>
      </c>
      <c r="G5814" s="19" t="s">
        <v>75</v>
      </c>
      <c r="H5814" s="19" t="s">
        <v>43</v>
      </c>
      <c r="I5814" s="19" t="s">
        <v>91</v>
      </c>
      <c r="O5814" s="19" t="s">
        <v>10771</v>
      </c>
      <c r="P5814" s="20">
        <v>43395</v>
      </c>
      <c r="Q5814" s="19" t="s">
        <v>29</v>
      </c>
      <c r="S5814" s="19" t="str">
        <f>IF(COUNTIF($B$2:B5814,B5814)&gt;1,"重複","")</f>
        <v/>
      </c>
      <c r="T5814" s="19" t="s">
        <v>11124</v>
      </c>
    </row>
    <row r="5815" spans="1:20" s="19" customFormat="1" hidden="1">
      <c r="A5815" s="19">
        <v>720160589</v>
      </c>
      <c r="B5815" s="19">
        <v>20188021</v>
      </c>
      <c r="C5815" s="19" t="s">
        <v>10753</v>
      </c>
      <c r="D5815" s="19" t="s">
        <v>39</v>
      </c>
      <c r="E5815" s="20">
        <v>43408</v>
      </c>
      <c r="F5815" s="20">
        <v>43411</v>
      </c>
      <c r="G5815" s="19" t="s">
        <v>75</v>
      </c>
      <c r="H5815" s="19" t="s">
        <v>33</v>
      </c>
      <c r="I5815" s="19" t="s">
        <v>40</v>
      </c>
      <c r="O5815" s="19" t="s">
        <v>10770</v>
      </c>
      <c r="P5815" s="20">
        <v>43408</v>
      </c>
      <c r="Q5815" s="19" t="s">
        <v>29</v>
      </c>
      <c r="R5815" s="19">
        <v>6600</v>
      </c>
      <c r="S5815" s="19" t="str">
        <f>IF(COUNTIF($B$2:B5815,B5815)&gt;1,"重複","")</f>
        <v/>
      </c>
      <c r="T5815" s="19" t="s">
        <v>11124</v>
      </c>
    </row>
    <row r="5816" spans="1:20" s="19" customFormat="1" hidden="1">
      <c r="A5816" s="19">
        <v>720160590</v>
      </c>
      <c r="B5816" s="19">
        <v>20188031</v>
      </c>
      <c r="C5816" s="19" t="s">
        <v>30</v>
      </c>
      <c r="D5816" s="19" t="s">
        <v>31</v>
      </c>
      <c r="E5816" s="20">
        <v>43431</v>
      </c>
      <c r="F5816" s="20">
        <v>43434</v>
      </c>
      <c r="G5816" s="19" t="s">
        <v>75</v>
      </c>
      <c r="H5816" s="19" t="s">
        <v>33</v>
      </c>
      <c r="I5816" s="19" t="s">
        <v>32</v>
      </c>
      <c r="O5816" s="19" t="s">
        <v>10770</v>
      </c>
      <c r="P5816" s="20">
        <v>43431</v>
      </c>
      <c r="Q5816" s="19" t="s">
        <v>29</v>
      </c>
      <c r="R5816" s="19">
        <v>6600</v>
      </c>
      <c r="S5816" s="19" t="str">
        <f>IF(COUNTIF($B$2:B5816,B5816)&gt;1,"重複","")</f>
        <v/>
      </c>
      <c r="T5816" s="19" t="s">
        <v>11124</v>
      </c>
    </row>
    <row r="5817" spans="1:20" s="19" customFormat="1" hidden="1">
      <c r="A5817" s="19">
        <v>720160591</v>
      </c>
      <c r="B5817" s="19">
        <v>20188040</v>
      </c>
      <c r="C5817" s="19" t="s">
        <v>36</v>
      </c>
      <c r="D5817" s="19" t="s">
        <v>37</v>
      </c>
      <c r="E5817" s="20">
        <v>43424</v>
      </c>
      <c r="F5817" s="20">
        <v>43426</v>
      </c>
      <c r="G5817" s="19" t="s">
        <v>75</v>
      </c>
      <c r="H5817" s="19" t="s">
        <v>33</v>
      </c>
      <c r="I5817" s="19" t="s">
        <v>38</v>
      </c>
      <c r="O5817" s="19" t="s">
        <v>10770</v>
      </c>
      <c r="P5817" s="20">
        <v>43423</v>
      </c>
      <c r="Q5817" s="19" t="s">
        <v>29</v>
      </c>
      <c r="R5817" s="19">
        <v>6600</v>
      </c>
      <c r="S5817" s="19" t="str">
        <f>IF(COUNTIF($B$2:B5817,B5817)&gt;1,"重複","")</f>
        <v/>
      </c>
      <c r="T5817" s="19" t="s">
        <v>11124</v>
      </c>
    </row>
    <row r="5818" spans="1:20" s="19" customFormat="1" hidden="1">
      <c r="A5818" s="19">
        <v>720160592</v>
      </c>
      <c r="B5818" s="19">
        <v>20188059</v>
      </c>
      <c r="C5818" s="19" t="s">
        <v>14725</v>
      </c>
      <c r="D5818" s="19" t="s">
        <v>14726</v>
      </c>
      <c r="E5818" s="20">
        <v>43405</v>
      </c>
      <c r="F5818" s="20">
        <v>43555</v>
      </c>
      <c r="G5818" s="19" t="s">
        <v>12416</v>
      </c>
      <c r="H5818" s="19" t="s">
        <v>74</v>
      </c>
      <c r="I5818" s="19" t="s">
        <v>14727</v>
      </c>
      <c r="O5818" s="19" t="s">
        <v>10819</v>
      </c>
      <c r="P5818" s="20"/>
      <c r="S5818" s="19" t="str">
        <f>IF(COUNTIF($B$2:B5818,B5818)&gt;1,"重複","")</f>
        <v/>
      </c>
      <c r="T5818" s="19" t="s">
        <v>12418</v>
      </c>
    </row>
    <row r="5819" spans="1:20" s="19" customFormat="1" hidden="1">
      <c r="A5819" s="19">
        <v>720160593</v>
      </c>
      <c r="B5819" s="19">
        <v>20188068</v>
      </c>
      <c r="C5819" s="19" t="s">
        <v>14728</v>
      </c>
      <c r="D5819" s="19" t="s">
        <v>14729</v>
      </c>
      <c r="E5819" s="20">
        <v>43405</v>
      </c>
      <c r="F5819" s="20">
        <v>43555</v>
      </c>
      <c r="G5819" s="19" t="s">
        <v>12416</v>
      </c>
      <c r="H5819" s="19" t="s">
        <v>76</v>
      </c>
      <c r="I5819" s="19" t="s">
        <v>14730</v>
      </c>
      <c r="O5819" s="19" t="s">
        <v>10776</v>
      </c>
      <c r="P5819" s="20"/>
      <c r="R5819" s="19">
        <v>0</v>
      </c>
      <c r="S5819" s="19" t="str">
        <f>IF(COUNTIF($B$2:B5819,B5819)&gt;1,"重複","")</f>
        <v/>
      </c>
      <c r="T5819" s="19" t="s">
        <v>12418</v>
      </c>
    </row>
    <row r="5820" spans="1:20" s="19" customFormat="1" hidden="1">
      <c r="A5820" s="19">
        <v>720160594</v>
      </c>
      <c r="B5820" s="19">
        <v>20188077</v>
      </c>
      <c r="C5820" s="19" t="s">
        <v>14731</v>
      </c>
      <c r="D5820" s="19" t="s">
        <v>14732</v>
      </c>
      <c r="E5820" s="20">
        <v>43405</v>
      </c>
      <c r="F5820" s="20">
        <v>43555</v>
      </c>
      <c r="G5820" s="19" t="s">
        <v>12416</v>
      </c>
      <c r="H5820" s="19" t="s">
        <v>76</v>
      </c>
      <c r="I5820" s="19" t="s">
        <v>14730</v>
      </c>
      <c r="O5820" s="19" t="s">
        <v>10776</v>
      </c>
      <c r="P5820" s="20"/>
      <c r="R5820" s="19">
        <v>0</v>
      </c>
      <c r="S5820" s="19" t="str">
        <f>IF(COUNTIF($B$2:B5820,B5820)&gt;1,"重複","")</f>
        <v/>
      </c>
      <c r="T5820" s="19" t="s">
        <v>12418</v>
      </c>
    </row>
    <row r="5821" spans="1:20" s="19" customFormat="1" hidden="1">
      <c r="A5821" s="19">
        <v>720160598</v>
      </c>
      <c r="B5821" s="19">
        <v>20188129</v>
      </c>
      <c r="C5821" s="19" t="s">
        <v>81</v>
      </c>
      <c r="D5821" s="19" t="s">
        <v>82</v>
      </c>
      <c r="E5821" s="20">
        <v>43405</v>
      </c>
      <c r="F5821" s="20">
        <v>43555</v>
      </c>
      <c r="G5821" s="19" t="s">
        <v>75</v>
      </c>
      <c r="H5821" s="19" t="s">
        <v>43</v>
      </c>
      <c r="I5821" s="19" t="s">
        <v>83</v>
      </c>
      <c r="O5821" s="19" t="s">
        <v>10771</v>
      </c>
      <c r="P5821" s="20">
        <v>43405</v>
      </c>
      <c r="Q5821" s="19" t="s">
        <v>29</v>
      </c>
      <c r="R5821" s="19">
        <v>6600</v>
      </c>
      <c r="S5821" s="19" t="str">
        <f>IF(COUNTIF($B$2:B5821,B5821)&gt;1,"重複","")</f>
        <v/>
      </c>
      <c r="T5821" s="19" t="s">
        <v>11124</v>
      </c>
    </row>
    <row r="5822" spans="1:20" s="19" customFormat="1" hidden="1">
      <c r="A5822" s="19">
        <v>720160599</v>
      </c>
      <c r="B5822" s="19">
        <v>20188138</v>
      </c>
      <c r="C5822" s="19" t="s">
        <v>84</v>
      </c>
      <c r="D5822" s="19" t="s">
        <v>85</v>
      </c>
      <c r="E5822" s="20">
        <v>43405</v>
      </c>
      <c r="F5822" s="20">
        <v>43555</v>
      </c>
      <c r="G5822" s="19" t="s">
        <v>75</v>
      </c>
      <c r="H5822" s="19" t="s">
        <v>43</v>
      </c>
      <c r="I5822" s="19" t="s">
        <v>11731</v>
      </c>
      <c r="O5822" s="19" t="s">
        <v>10771</v>
      </c>
      <c r="P5822" s="20">
        <v>44470</v>
      </c>
      <c r="Q5822" s="19" t="s">
        <v>29</v>
      </c>
      <c r="R5822" s="19">
        <v>5230</v>
      </c>
      <c r="S5822" s="19" t="str">
        <f>IF(COUNTIF($B$2:B5822,B5822)&gt;1,"重複","")</f>
        <v/>
      </c>
      <c r="T5822" s="19" t="s">
        <v>11124</v>
      </c>
    </row>
    <row r="5823" spans="1:20" s="19" customFormat="1" hidden="1">
      <c r="A5823" s="19">
        <v>720160600</v>
      </c>
      <c r="B5823" s="19">
        <v>20200951</v>
      </c>
      <c r="C5823" s="19" t="s">
        <v>11337</v>
      </c>
      <c r="D5823" s="19" t="s">
        <v>11338</v>
      </c>
      <c r="E5823" s="20">
        <v>43952</v>
      </c>
      <c r="F5823" s="20">
        <v>44286</v>
      </c>
      <c r="G5823" s="19" t="s">
        <v>75</v>
      </c>
      <c r="H5823" s="19" t="s">
        <v>43</v>
      </c>
      <c r="I5823" s="19" t="s">
        <v>8287</v>
      </c>
      <c r="O5823" s="19" t="s">
        <v>10771</v>
      </c>
      <c r="P5823" s="20">
        <v>43952</v>
      </c>
      <c r="Q5823" s="19" t="s">
        <v>29</v>
      </c>
      <c r="R5823" s="19">
        <v>6230</v>
      </c>
      <c r="S5823" s="19" t="str">
        <f>IF(COUNTIF($B$2:B5823,B5823)&gt;1,"重複","")</f>
        <v/>
      </c>
      <c r="T5823" s="19" t="s">
        <v>11124</v>
      </c>
    </row>
    <row r="5824" spans="1:20" s="19" customFormat="1" hidden="1">
      <c r="A5824" s="19">
        <v>720160601</v>
      </c>
      <c r="B5824" s="19">
        <v>20188147</v>
      </c>
      <c r="C5824" s="19" t="s">
        <v>10748</v>
      </c>
      <c r="D5824" s="19" t="s">
        <v>10749</v>
      </c>
      <c r="E5824" s="20">
        <v>43435</v>
      </c>
      <c r="F5824" s="20">
        <v>43555</v>
      </c>
      <c r="G5824" s="19" t="s">
        <v>75</v>
      </c>
      <c r="H5824" s="19" t="s">
        <v>43</v>
      </c>
      <c r="I5824" s="19" t="s">
        <v>1611</v>
      </c>
      <c r="O5824" s="19" t="s">
        <v>10771</v>
      </c>
      <c r="P5824" s="20">
        <v>44531</v>
      </c>
      <c r="Q5824" s="19" t="s">
        <v>29</v>
      </c>
      <c r="R5824" s="19">
        <v>5230</v>
      </c>
      <c r="S5824" s="19" t="str">
        <f>IF(COUNTIF($B$2:B5824,B5824)&gt;1,"重複","")</f>
        <v/>
      </c>
      <c r="T5824" s="19" t="s">
        <v>11124</v>
      </c>
    </row>
    <row r="5825" spans="1:20" s="19" customFormat="1" hidden="1">
      <c r="A5825" s="19">
        <v>720160602</v>
      </c>
      <c r="B5825" s="19">
        <v>20188156</v>
      </c>
      <c r="C5825" s="19" t="s">
        <v>10750</v>
      </c>
      <c r="D5825" s="19" t="s">
        <v>10751</v>
      </c>
      <c r="E5825" s="20">
        <v>43435</v>
      </c>
      <c r="F5825" s="20">
        <v>43555</v>
      </c>
      <c r="G5825" s="19" t="s">
        <v>75</v>
      </c>
      <c r="H5825" s="19" t="s">
        <v>43</v>
      </c>
      <c r="I5825" s="19" t="s">
        <v>1580</v>
      </c>
      <c r="O5825" s="19" t="s">
        <v>10771</v>
      </c>
      <c r="P5825" s="20">
        <v>43800</v>
      </c>
      <c r="Q5825" s="19" t="s">
        <v>29</v>
      </c>
      <c r="R5825" s="19">
        <v>5230</v>
      </c>
      <c r="S5825" s="19" t="str">
        <f>IF(COUNTIF($B$2:B5825,B5825)&gt;1,"重複","")</f>
        <v/>
      </c>
      <c r="T5825" s="19" t="s">
        <v>11124</v>
      </c>
    </row>
    <row r="5826" spans="1:20" s="19" customFormat="1" hidden="1">
      <c r="A5826" s="19">
        <v>720160603</v>
      </c>
      <c r="B5826" s="19">
        <v>20188165</v>
      </c>
      <c r="C5826" s="19" t="s">
        <v>10462</v>
      </c>
      <c r="D5826" s="19" t="s">
        <v>10463</v>
      </c>
      <c r="E5826" s="20">
        <v>43435</v>
      </c>
      <c r="F5826" s="20">
        <v>43555</v>
      </c>
      <c r="G5826" s="19" t="s">
        <v>75</v>
      </c>
      <c r="H5826" s="19" t="s">
        <v>43</v>
      </c>
      <c r="I5826" s="19" t="s">
        <v>667</v>
      </c>
      <c r="O5826" s="19" t="s">
        <v>10771</v>
      </c>
      <c r="P5826" s="20">
        <v>44562</v>
      </c>
      <c r="Q5826" s="19" t="s">
        <v>29</v>
      </c>
      <c r="R5826" s="19">
        <v>5230</v>
      </c>
      <c r="S5826" s="19" t="str">
        <f>IF(COUNTIF($B$2:B5826,B5826)&gt;1,"重複","")</f>
        <v/>
      </c>
      <c r="T5826" s="19" t="s">
        <v>11124</v>
      </c>
    </row>
    <row r="5827" spans="1:20" s="19" customFormat="1" hidden="1">
      <c r="A5827" s="19">
        <v>720160604</v>
      </c>
      <c r="B5827" s="19">
        <v>20188174</v>
      </c>
      <c r="C5827" s="19" t="s">
        <v>10745</v>
      </c>
      <c r="D5827" s="19" t="s">
        <v>10746</v>
      </c>
      <c r="E5827" s="20">
        <v>43450</v>
      </c>
      <c r="F5827" s="20">
        <v>43555</v>
      </c>
      <c r="G5827" s="19" t="s">
        <v>75</v>
      </c>
      <c r="H5827" s="19" t="s">
        <v>33</v>
      </c>
      <c r="I5827" s="19" t="s">
        <v>2069</v>
      </c>
      <c r="O5827" s="19" t="s">
        <v>10770</v>
      </c>
      <c r="P5827" s="20">
        <v>43450</v>
      </c>
      <c r="Q5827" s="19" t="s">
        <v>29</v>
      </c>
      <c r="R5827" s="19">
        <v>6100</v>
      </c>
      <c r="S5827" s="19" t="str">
        <f>IF(COUNTIF($B$2:B5827,B5827)&gt;1,"重複","")</f>
        <v/>
      </c>
      <c r="T5827" s="19" t="s">
        <v>11124</v>
      </c>
    </row>
    <row r="5828" spans="1:20" s="19" customFormat="1" hidden="1">
      <c r="A5828" s="19">
        <v>720160605</v>
      </c>
      <c r="B5828" s="19">
        <v>20188183</v>
      </c>
      <c r="C5828" s="19" t="s">
        <v>14733</v>
      </c>
      <c r="D5828" s="19" t="s">
        <v>14734</v>
      </c>
      <c r="E5828" s="20">
        <v>43433</v>
      </c>
      <c r="F5828" s="20">
        <v>43555</v>
      </c>
      <c r="G5828" s="19" t="s">
        <v>12416</v>
      </c>
      <c r="H5828" s="19" t="s">
        <v>28</v>
      </c>
      <c r="I5828" s="19" t="s">
        <v>11060</v>
      </c>
      <c r="O5828" s="19" t="s">
        <v>10787</v>
      </c>
      <c r="P5828" s="20"/>
      <c r="R5828" s="19">
        <v>0</v>
      </c>
      <c r="S5828" s="19" t="str">
        <f>IF(COUNTIF($B$2:B5828,B5828)&gt;1,"重複","")</f>
        <v/>
      </c>
      <c r="T5828" s="19" t="s">
        <v>12418</v>
      </c>
    </row>
    <row r="5829" spans="1:20" s="19" customFormat="1" hidden="1">
      <c r="A5829" s="19">
        <v>720160606</v>
      </c>
      <c r="B5829" s="19">
        <v>20188192</v>
      </c>
      <c r="C5829" s="19" t="s">
        <v>14735</v>
      </c>
      <c r="D5829" s="19" t="s">
        <v>14736</v>
      </c>
      <c r="E5829" s="20">
        <v>43433</v>
      </c>
      <c r="F5829" s="20">
        <v>43555</v>
      </c>
      <c r="G5829" s="19" t="s">
        <v>12416</v>
      </c>
      <c r="H5829" s="19" t="s">
        <v>94</v>
      </c>
      <c r="I5829" s="19" t="s">
        <v>11039</v>
      </c>
      <c r="O5829" s="19" t="s">
        <v>10768</v>
      </c>
      <c r="P5829" s="20"/>
      <c r="R5829" s="19">
        <v>0</v>
      </c>
      <c r="S5829" s="19" t="str">
        <f>IF(COUNTIF($B$2:B5829,B5829)&gt;1,"重複","")</f>
        <v/>
      </c>
      <c r="T5829" s="19" t="s">
        <v>12418</v>
      </c>
    </row>
    <row r="5830" spans="1:20" s="19" customFormat="1" hidden="1">
      <c r="A5830" s="19">
        <v>720160607</v>
      </c>
      <c r="B5830" s="19">
        <v>20188208</v>
      </c>
      <c r="C5830" s="19" t="s">
        <v>14737</v>
      </c>
      <c r="D5830" s="19" t="s">
        <v>13966</v>
      </c>
      <c r="E5830" s="20">
        <v>43475</v>
      </c>
      <c r="F5830" s="20">
        <v>43555</v>
      </c>
      <c r="G5830" s="19" t="s">
        <v>12416</v>
      </c>
      <c r="H5830" s="19" t="s">
        <v>28</v>
      </c>
      <c r="I5830" s="19" t="s">
        <v>1556</v>
      </c>
      <c r="O5830" s="19" t="s">
        <v>10787</v>
      </c>
      <c r="P5830" s="20"/>
      <c r="R5830" s="19">
        <v>0</v>
      </c>
      <c r="S5830" s="19" t="str">
        <f>IF(COUNTIF($B$2:B5830,B5830)&gt;1,"重複","")</f>
        <v/>
      </c>
      <c r="T5830" s="19" t="s">
        <v>12418</v>
      </c>
    </row>
    <row r="5831" spans="1:20" s="19" customFormat="1" hidden="1">
      <c r="A5831" s="19">
        <v>720160608</v>
      </c>
      <c r="B5831" s="19">
        <v>20188217</v>
      </c>
      <c r="C5831" s="19" t="s">
        <v>14738</v>
      </c>
      <c r="D5831" s="19" t="s">
        <v>14739</v>
      </c>
      <c r="E5831" s="20">
        <v>43489</v>
      </c>
      <c r="F5831" s="20">
        <v>43555</v>
      </c>
      <c r="G5831" s="19" t="s">
        <v>12416</v>
      </c>
      <c r="H5831" s="19" t="s">
        <v>28</v>
      </c>
      <c r="I5831" s="19" t="s">
        <v>1556</v>
      </c>
      <c r="O5831" s="19" t="s">
        <v>10787</v>
      </c>
      <c r="P5831" s="20"/>
      <c r="R5831" s="19">
        <v>6600</v>
      </c>
      <c r="S5831" s="19" t="str">
        <f>IF(COUNTIF($B$2:B5831,B5831)&gt;1,"重複","")</f>
        <v/>
      </c>
      <c r="T5831" s="19" t="s">
        <v>12418</v>
      </c>
    </row>
    <row r="5832" spans="1:20" s="19" customFormat="1" hidden="1">
      <c r="A5832" s="19">
        <v>720160609</v>
      </c>
      <c r="B5832" s="19">
        <v>20188226</v>
      </c>
      <c r="C5832" s="19" t="s">
        <v>14740</v>
      </c>
      <c r="D5832" s="19" t="s">
        <v>14741</v>
      </c>
      <c r="E5832" s="20">
        <v>43440</v>
      </c>
      <c r="F5832" s="20">
        <v>43555</v>
      </c>
      <c r="G5832" s="19" t="s">
        <v>12416</v>
      </c>
      <c r="H5832" s="19" t="s">
        <v>74</v>
      </c>
      <c r="I5832" s="19" t="s">
        <v>1686</v>
      </c>
      <c r="O5832" s="19" t="s">
        <v>10819</v>
      </c>
      <c r="P5832" s="20"/>
      <c r="R5832" s="19">
        <v>0</v>
      </c>
      <c r="S5832" s="19" t="str">
        <f>IF(COUNTIF($B$2:B5832,B5832)&gt;1,"重複","")</f>
        <v/>
      </c>
      <c r="T5832" s="19" t="s">
        <v>12418</v>
      </c>
    </row>
    <row r="5833" spans="1:20" s="19" customFormat="1" hidden="1">
      <c r="A5833" s="19">
        <v>720160610</v>
      </c>
      <c r="B5833" s="19">
        <v>20188235</v>
      </c>
      <c r="C5833" s="19" t="s">
        <v>10735</v>
      </c>
      <c r="D5833" s="19" t="s">
        <v>10736</v>
      </c>
      <c r="E5833" s="20">
        <v>43459</v>
      </c>
      <c r="F5833" s="20">
        <v>43555</v>
      </c>
      <c r="G5833" s="19" t="s">
        <v>75</v>
      </c>
      <c r="H5833" s="19" t="s">
        <v>74</v>
      </c>
      <c r="I5833" s="19" t="s">
        <v>1510</v>
      </c>
      <c r="O5833" s="19" t="s">
        <v>10819</v>
      </c>
      <c r="P5833" s="20">
        <v>43459</v>
      </c>
      <c r="Q5833" s="19" t="s">
        <v>29</v>
      </c>
      <c r="R5833" s="19">
        <v>4740</v>
      </c>
      <c r="S5833" s="19" t="str">
        <f>IF(COUNTIF($B$2:B5833,B5833)&gt;1,"重複","")</f>
        <v/>
      </c>
      <c r="T5833" s="19" t="s">
        <v>11124</v>
      </c>
    </row>
    <row r="5834" spans="1:20" s="19" customFormat="1" hidden="1">
      <c r="A5834" s="19">
        <v>720160611</v>
      </c>
      <c r="B5834" s="19">
        <v>20188244</v>
      </c>
      <c r="C5834" s="19" t="s">
        <v>14742</v>
      </c>
      <c r="D5834" s="19" t="s">
        <v>14743</v>
      </c>
      <c r="E5834" s="20">
        <v>43447</v>
      </c>
      <c r="F5834" s="20">
        <v>43555</v>
      </c>
      <c r="G5834" s="19" t="s">
        <v>12416</v>
      </c>
      <c r="H5834" s="19" t="s">
        <v>74</v>
      </c>
      <c r="I5834" s="19" t="s">
        <v>14744</v>
      </c>
      <c r="O5834" s="19" t="s">
        <v>10819</v>
      </c>
      <c r="P5834" s="20"/>
      <c r="Q5834" s="19" t="s">
        <v>29</v>
      </c>
      <c r="R5834" s="19">
        <v>0</v>
      </c>
      <c r="S5834" s="19" t="str">
        <f>IF(COUNTIF($B$2:B5834,B5834)&gt;1,"重複","")</f>
        <v/>
      </c>
      <c r="T5834" s="19" t="s">
        <v>12418</v>
      </c>
    </row>
    <row r="5835" spans="1:20" s="19" customFormat="1" hidden="1">
      <c r="A5835" s="19">
        <v>720160612</v>
      </c>
      <c r="B5835" s="19">
        <v>20188271</v>
      </c>
      <c r="C5835" s="19" t="s">
        <v>10733</v>
      </c>
      <c r="D5835" s="19" t="s">
        <v>1687</v>
      </c>
      <c r="E5835" s="20">
        <v>43447</v>
      </c>
      <c r="F5835" s="20">
        <v>43555</v>
      </c>
      <c r="G5835" s="19" t="s">
        <v>12416</v>
      </c>
      <c r="H5835" s="19" t="s">
        <v>74</v>
      </c>
      <c r="I5835" s="19" t="s">
        <v>14744</v>
      </c>
      <c r="O5835" s="19" t="s">
        <v>10819</v>
      </c>
      <c r="P5835" s="20"/>
      <c r="Q5835" s="19" t="s">
        <v>29</v>
      </c>
      <c r="R5835" s="19">
        <v>0</v>
      </c>
      <c r="S5835" s="19" t="str">
        <f>IF(COUNTIF($B$2:B5835,B5835)&gt;1,"重複","")</f>
        <v/>
      </c>
      <c r="T5835" s="19" t="s">
        <v>12418</v>
      </c>
    </row>
    <row r="5836" spans="1:20" s="19" customFormat="1" hidden="1">
      <c r="A5836" s="19">
        <v>720160613</v>
      </c>
      <c r="B5836" s="19">
        <v>20188281</v>
      </c>
      <c r="C5836" s="19" t="s">
        <v>10737</v>
      </c>
      <c r="D5836" s="19" t="s">
        <v>10738</v>
      </c>
      <c r="E5836" s="20">
        <v>43459</v>
      </c>
      <c r="F5836" s="20">
        <v>43555</v>
      </c>
      <c r="G5836" s="19" t="s">
        <v>75</v>
      </c>
      <c r="H5836" s="19" t="s">
        <v>74</v>
      </c>
      <c r="I5836" s="19" t="s">
        <v>1510</v>
      </c>
      <c r="O5836" s="19" t="s">
        <v>10819</v>
      </c>
      <c r="P5836" s="20">
        <v>43459</v>
      </c>
      <c r="Q5836" s="19" t="s">
        <v>29</v>
      </c>
      <c r="R5836" s="19">
        <v>5730</v>
      </c>
      <c r="S5836" s="19" t="str">
        <f>IF(COUNTIF($B$2:B5836,B5836)&gt;1,"重複","")</f>
        <v/>
      </c>
      <c r="T5836" s="19" t="s">
        <v>11124</v>
      </c>
    </row>
    <row r="5837" spans="1:20" s="19" customFormat="1" hidden="1">
      <c r="A5837" s="19">
        <v>720160614</v>
      </c>
      <c r="B5837" s="19">
        <v>20188290</v>
      </c>
      <c r="C5837" s="19" t="s">
        <v>10739</v>
      </c>
      <c r="D5837" s="19" t="s">
        <v>10740</v>
      </c>
      <c r="E5837" s="20">
        <v>43459</v>
      </c>
      <c r="F5837" s="20">
        <v>43555</v>
      </c>
      <c r="G5837" s="19" t="s">
        <v>75</v>
      </c>
      <c r="H5837" s="19" t="s">
        <v>74</v>
      </c>
      <c r="I5837" s="19" t="s">
        <v>1510</v>
      </c>
      <c r="O5837" s="19" t="s">
        <v>10819</v>
      </c>
      <c r="P5837" s="20">
        <v>43459</v>
      </c>
      <c r="Q5837" s="19" t="s">
        <v>29</v>
      </c>
      <c r="R5837" s="19">
        <v>5230</v>
      </c>
      <c r="S5837" s="19" t="str">
        <f>IF(COUNTIF($B$2:B5837,B5837)&gt;1,"重複","")</f>
        <v/>
      </c>
      <c r="T5837" s="19" t="s">
        <v>11124</v>
      </c>
    </row>
    <row r="5838" spans="1:20" s="19" customFormat="1" hidden="1">
      <c r="A5838" s="19">
        <v>720160615</v>
      </c>
      <c r="B5838" s="19">
        <v>20188305</v>
      </c>
      <c r="C5838" s="19" t="s">
        <v>10741</v>
      </c>
      <c r="D5838" s="19" t="s">
        <v>10742</v>
      </c>
      <c r="E5838" s="20">
        <v>43459</v>
      </c>
      <c r="F5838" s="20">
        <v>43555</v>
      </c>
      <c r="G5838" s="19" t="s">
        <v>75</v>
      </c>
      <c r="H5838" s="19" t="s">
        <v>74</v>
      </c>
      <c r="I5838" s="19" t="s">
        <v>1510</v>
      </c>
      <c r="O5838" s="19" t="s">
        <v>10819</v>
      </c>
      <c r="P5838" s="20">
        <v>43459</v>
      </c>
      <c r="Q5838" s="19" t="s">
        <v>29</v>
      </c>
      <c r="R5838" s="19">
        <v>5730</v>
      </c>
      <c r="S5838" s="19" t="str">
        <f>IF(COUNTIF($B$2:B5838,B5838)&gt;1,"重複","")</f>
        <v/>
      </c>
      <c r="T5838" s="19" t="s">
        <v>11124</v>
      </c>
    </row>
    <row r="5839" spans="1:20" s="19" customFormat="1" hidden="1">
      <c r="A5839" s="19">
        <v>720160616</v>
      </c>
      <c r="B5839" s="19">
        <v>20188323</v>
      </c>
      <c r="C5839" s="19" t="s">
        <v>10743</v>
      </c>
      <c r="D5839" s="19" t="s">
        <v>10744</v>
      </c>
      <c r="E5839" s="20">
        <v>43459</v>
      </c>
      <c r="F5839" s="20">
        <v>43555</v>
      </c>
      <c r="G5839" s="19" t="s">
        <v>75</v>
      </c>
      <c r="H5839" s="19" t="s">
        <v>74</v>
      </c>
      <c r="I5839" s="19" t="s">
        <v>1510</v>
      </c>
      <c r="O5839" s="19" t="s">
        <v>10819</v>
      </c>
      <c r="P5839" s="20">
        <v>43459</v>
      </c>
      <c r="Q5839" s="19" t="s">
        <v>29</v>
      </c>
      <c r="R5839" s="19">
        <v>5230</v>
      </c>
      <c r="S5839" s="19" t="str">
        <f>IF(COUNTIF($B$2:B5839,B5839)&gt;1,"重複","")</f>
        <v/>
      </c>
      <c r="T5839" s="19" t="s">
        <v>11124</v>
      </c>
    </row>
    <row r="5840" spans="1:20" s="19" customFormat="1" hidden="1">
      <c r="A5840" s="19">
        <v>720160617</v>
      </c>
      <c r="B5840" s="19">
        <v>20188332</v>
      </c>
      <c r="C5840" s="19" t="s">
        <v>14745</v>
      </c>
      <c r="D5840" s="19" t="s">
        <v>14746</v>
      </c>
      <c r="E5840" s="20">
        <v>43459</v>
      </c>
      <c r="F5840" s="20">
        <v>43555</v>
      </c>
      <c r="G5840" s="19" t="s">
        <v>12416</v>
      </c>
      <c r="H5840" s="19" t="s">
        <v>74</v>
      </c>
      <c r="I5840" s="19" t="s">
        <v>1510</v>
      </c>
      <c r="O5840" s="19" t="s">
        <v>10819</v>
      </c>
      <c r="P5840" s="20"/>
      <c r="Q5840" s="19" t="s">
        <v>29</v>
      </c>
      <c r="R5840" s="19">
        <v>0</v>
      </c>
      <c r="S5840" s="19" t="str">
        <f>IF(COUNTIF($B$2:B5840,B5840)&gt;1,"重複","")</f>
        <v/>
      </c>
      <c r="T5840" s="19" t="s">
        <v>12418</v>
      </c>
    </row>
    <row r="5841" spans="1:20" s="19" customFormat="1" hidden="1">
      <c r="A5841" s="19">
        <v>720160618</v>
      </c>
      <c r="B5841" s="19">
        <v>20188341</v>
      </c>
      <c r="C5841" s="19" t="s">
        <v>14747</v>
      </c>
      <c r="D5841" s="19" t="s">
        <v>14748</v>
      </c>
      <c r="E5841" s="20">
        <v>43459</v>
      </c>
      <c r="F5841" s="20">
        <v>43555</v>
      </c>
      <c r="G5841" s="19" t="s">
        <v>12416</v>
      </c>
      <c r="H5841" s="19" t="s">
        <v>74</v>
      </c>
      <c r="I5841" s="19" t="s">
        <v>1510</v>
      </c>
      <c r="O5841" s="19" t="s">
        <v>10819</v>
      </c>
      <c r="P5841" s="20">
        <v>43459</v>
      </c>
      <c r="Q5841" s="19" t="s">
        <v>29</v>
      </c>
      <c r="R5841" s="19">
        <v>0</v>
      </c>
      <c r="S5841" s="19" t="str">
        <f>IF(COUNTIF($B$2:B5841,B5841)&gt;1,"重複","")</f>
        <v/>
      </c>
      <c r="T5841" s="19" t="s">
        <v>12418</v>
      </c>
    </row>
    <row r="5842" spans="1:20" s="19" customFormat="1" hidden="1">
      <c r="A5842" s="19">
        <v>720160619</v>
      </c>
      <c r="B5842" s="19">
        <v>20188351</v>
      </c>
      <c r="C5842" s="19" t="s">
        <v>14749</v>
      </c>
      <c r="D5842" s="19" t="s">
        <v>14750</v>
      </c>
      <c r="E5842" s="20">
        <v>43466</v>
      </c>
      <c r="F5842" s="20">
        <v>43555</v>
      </c>
      <c r="G5842" s="19" t="s">
        <v>12416</v>
      </c>
      <c r="H5842" s="19" t="s">
        <v>43</v>
      </c>
      <c r="I5842" s="19" t="s">
        <v>667</v>
      </c>
      <c r="O5842" s="19" t="s">
        <v>10771</v>
      </c>
      <c r="P5842" s="20"/>
      <c r="R5842" s="19">
        <v>5230</v>
      </c>
      <c r="S5842" s="19" t="str">
        <f>IF(COUNTIF($B$2:B5842,B5842)&gt;1,"重複","")</f>
        <v/>
      </c>
      <c r="T5842" s="19" t="s">
        <v>12418</v>
      </c>
    </row>
    <row r="5843" spans="1:20" s="19" customFormat="1" hidden="1">
      <c r="A5843" s="19">
        <v>720160620</v>
      </c>
      <c r="B5843" s="19">
        <v>20188360</v>
      </c>
      <c r="C5843" s="19" t="s">
        <v>10598</v>
      </c>
      <c r="D5843" s="19" t="s">
        <v>10599</v>
      </c>
      <c r="E5843" s="20">
        <v>43466</v>
      </c>
      <c r="F5843" s="20">
        <v>43555</v>
      </c>
      <c r="G5843" s="19" t="s">
        <v>75</v>
      </c>
      <c r="H5843" s="19" t="s">
        <v>43</v>
      </c>
      <c r="I5843" s="19" t="s">
        <v>11116</v>
      </c>
      <c r="O5843" s="19" t="s">
        <v>10771</v>
      </c>
      <c r="P5843" s="20">
        <v>43466</v>
      </c>
      <c r="Q5843" s="19" t="s">
        <v>29</v>
      </c>
      <c r="R5843" s="19">
        <v>5230</v>
      </c>
      <c r="S5843" s="19" t="str">
        <f>IF(COUNTIF($B$2:B5843,B5843)&gt;1,"重複","")</f>
        <v/>
      </c>
      <c r="T5843" s="19" t="s">
        <v>11124</v>
      </c>
    </row>
    <row r="5844" spans="1:20" s="19" customFormat="1" hidden="1">
      <c r="A5844" s="19">
        <v>720160621</v>
      </c>
      <c r="B5844" s="19">
        <v>20188379</v>
      </c>
      <c r="C5844" s="19" t="s">
        <v>14751</v>
      </c>
      <c r="D5844" s="19" t="s">
        <v>14752</v>
      </c>
      <c r="E5844" s="20">
        <v>43466</v>
      </c>
      <c r="F5844" s="20">
        <v>43555</v>
      </c>
      <c r="G5844" s="19" t="s">
        <v>12416</v>
      </c>
      <c r="H5844" s="19" t="s">
        <v>43</v>
      </c>
      <c r="I5844" s="19" t="s">
        <v>1652</v>
      </c>
      <c r="O5844" s="19" t="s">
        <v>10771</v>
      </c>
      <c r="P5844" s="20"/>
      <c r="Q5844" s="19" t="s">
        <v>29</v>
      </c>
      <c r="R5844" s="19">
        <v>0</v>
      </c>
      <c r="S5844" s="19" t="str">
        <f>IF(COUNTIF($B$2:B5844,B5844)&gt;1,"重複","")</f>
        <v/>
      </c>
      <c r="T5844" s="19" t="s">
        <v>12418</v>
      </c>
    </row>
    <row r="5845" spans="1:20" s="19" customFormat="1" hidden="1">
      <c r="A5845" s="19">
        <v>720160622</v>
      </c>
      <c r="B5845" s="19">
        <v>20188388</v>
      </c>
      <c r="C5845" s="19" t="s">
        <v>14753</v>
      </c>
      <c r="D5845" s="19" t="s">
        <v>14754</v>
      </c>
      <c r="E5845" s="20">
        <v>43476</v>
      </c>
      <c r="F5845" s="20">
        <v>43555</v>
      </c>
      <c r="G5845" s="19" t="s">
        <v>12416</v>
      </c>
      <c r="H5845" s="19" t="s">
        <v>74</v>
      </c>
      <c r="I5845" s="19" t="s">
        <v>1688</v>
      </c>
      <c r="O5845" s="19" t="s">
        <v>10819</v>
      </c>
      <c r="P5845" s="20"/>
      <c r="Q5845" s="19" t="s">
        <v>29</v>
      </c>
      <c r="R5845" s="19">
        <v>0</v>
      </c>
      <c r="S5845" s="19" t="str">
        <f>IF(COUNTIF($B$2:B5845,B5845)&gt;1,"重複","")</f>
        <v/>
      </c>
      <c r="T5845" s="19" t="s">
        <v>12418</v>
      </c>
    </row>
    <row r="5846" spans="1:20" s="19" customFormat="1" hidden="1">
      <c r="A5846" s="19">
        <v>720160623</v>
      </c>
      <c r="B5846" s="19">
        <v>20188397</v>
      </c>
      <c r="C5846" s="19" t="s">
        <v>10731</v>
      </c>
      <c r="D5846" s="19" t="s">
        <v>10732</v>
      </c>
      <c r="E5846" s="20">
        <v>43486</v>
      </c>
      <c r="F5846" s="20">
        <v>43555</v>
      </c>
      <c r="G5846" s="19" t="s">
        <v>75</v>
      </c>
      <c r="H5846" s="19" t="s">
        <v>76</v>
      </c>
      <c r="I5846" s="19" t="s">
        <v>4646</v>
      </c>
      <c r="O5846" s="19" t="s">
        <v>10776</v>
      </c>
      <c r="P5846" s="20">
        <v>43486</v>
      </c>
      <c r="Q5846" s="19" t="s">
        <v>29</v>
      </c>
      <c r="R5846" s="19">
        <v>6600</v>
      </c>
      <c r="S5846" s="19" t="str">
        <f>IF(COUNTIF($B$2:B5846,B5846)&gt;1,"重複","")</f>
        <v/>
      </c>
      <c r="T5846" s="19" t="s">
        <v>11124</v>
      </c>
    </row>
    <row r="5847" spans="1:20" s="19" customFormat="1" hidden="1">
      <c r="A5847" s="19">
        <v>720160624</v>
      </c>
      <c r="B5847" s="19">
        <v>20188402</v>
      </c>
      <c r="C5847" s="19" t="s">
        <v>10721</v>
      </c>
      <c r="D5847" s="19" t="s">
        <v>10722</v>
      </c>
      <c r="E5847" s="20">
        <v>43523</v>
      </c>
      <c r="F5847" s="20">
        <v>43555</v>
      </c>
      <c r="G5847" s="19" t="s">
        <v>75</v>
      </c>
      <c r="H5847" s="19" t="s">
        <v>76</v>
      </c>
      <c r="I5847" s="19" t="s">
        <v>2955</v>
      </c>
      <c r="O5847" s="19" t="s">
        <v>10776</v>
      </c>
      <c r="P5847" s="20">
        <v>43523</v>
      </c>
      <c r="Q5847" s="19" t="s">
        <v>29</v>
      </c>
      <c r="R5847" s="19">
        <v>6600</v>
      </c>
      <c r="S5847" s="19" t="str">
        <f>IF(COUNTIF($B$2:B5847,B5847)&gt;1,"重複","")</f>
        <v/>
      </c>
      <c r="T5847" s="19" t="s">
        <v>11124</v>
      </c>
    </row>
    <row r="5848" spans="1:20" s="19" customFormat="1" hidden="1">
      <c r="A5848" s="19">
        <v>720160625</v>
      </c>
      <c r="B5848" s="19">
        <v>20188411</v>
      </c>
      <c r="C5848" s="19" t="s">
        <v>10725</v>
      </c>
      <c r="D5848" s="19" t="s">
        <v>10726</v>
      </c>
      <c r="E5848" s="20">
        <v>43509</v>
      </c>
      <c r="F5848" s="20">
        <v>43544</v>
      </c>
      <c r="G5848" s="19" t="s">
        <v>75</v>
      </c>
      <c r="H5848" s="19" t="s">
        <v>125</v>
      </c>
      <c r="I5848" s="19" t="s">
        <v>68</v>
      </c>
      <c r="O5848" s="19" t="s">
        <v>10764</v>
      </c>
      <c r="P5848" s="20">
        <v>43509</v>
      </c>
      <c r="Q5848" s="19" t="s">
        <v>29</v>
      </c>
      <c r="R5848" s="19">
        <v>5110</v>
      </c>
      <c r="S5848" s="19" t="str">
        <f>IF(COUNTIF($B$2:B5848,B5848)&gt;1,"重複","")</f>
        <v/>
      </c>
      <c r="T5848" s="19" t="s">
        <v>11124</v>
      </c>
    </row>
    <row r="5849" spans="1:20" s="19" customFormat="1" hidden="1">
      <c r="A5849" s="19">
        <v>720160625</v>
      </c>
      <c r="B5849" s="19">
        <v>20222249</v>
      </c>
      <c r="C5849" s="19" t="s">
        <v>10725</v>
      </c>
      <c r="D5849" s="19" t="s">
        <v>10726</v>
      </c>
      <c r="E5849" s="20"/>
      <c r="F5849" s="20"/>
      <c r="G5849" s="19" t="s">
        <v>75</v>
      </c>
      <c r="H5849" s="19" t="s">
        <v>69</v>
      </c>
      <c r="O5849" s="19" t="s">
        <v>10801</v>
      </c>
      <c r="P5849" s="20"/>
      <c r="Q5849" s="19" t="s">
        <v>29</v>
      </c>
      <c r="S5849" s="19" t="str">
        <f>IF(COUNTIF($B$2:B5849,B5849)&gt;1,"重複","")</f>
        <v/>
      </c>
      <c r="T5849" s="19" t="s">
        <v>11124</v>
      </c>
    </row>
    <row r="5850" spans="1:20" s="19" customFormat="1" hidden="1">
      <c r="A5850" s="19">
        <v>720160626</v>
      </c>
      <c r="B5850" s="19">
        <v>20188421</v>
      </c>
      <c r="C5850" s="19" t="s">
        <v>14755</v>
      </c>
      <c r="D5850" s="19" t="s">
        <v>14756</v>
      </c>
      <c r="E5850" s="20">
        <v>43507</v>
      </c>
      <c r="F5850" s="20">
        <v>43555</v>
      </c>
      <c r="G5850" s="19" t="s">
        <v>12416</v>
      </c>
      <c r="H5850" s="19" t="s">
        <v>74</v>
      </c>
      <c r="I5850" s="19" t="s">
        <v>14596</v>
      </c>
      <c r="O5850" s="19" t="s">
        <v>10819</v>
      </c>
      <c r="P5850" s="20"/>
      <c r="Q5850" s="19" t="s">
        <v>29</v>
      </c>
      <c r="R5850" s="19">
        <v>0</v>
      </c>
      <c r="S5850" s="19" t="str">
        <f>IF(COUNTIF($B$2:B5850,B5850)&gt;1,"重複","")</f>
        <v/>
      </c>
      <c r="T5850" s="19" t="s">
        <v>12418</v>
      </c>
    </row>
    <row r="5851" spans="1:20" s="19" customFormat="1" hidden="1">
      <c r="A5851" s="19">
        <v>720160627</v>
      </c>
      <c r="B5851" s="19">
        <v>20188430</v>
      </c>
      <c r="C5851" s="19" t="s">
        <v>14757</v>
      </c>
      <c r="D5851" s="19" t="s">
        <v>14758</v>
      </c>
      <c r="E5851" s="20">
        <v>43507</v>
      </c>
      <c r="F5851" s="20">
        <v>43555</v>
      </c>
      <c r="G5851" s="19" t="s">
        <v>12416</v>
      </c>
      <c r="H5851" s="19" t="s">
        <v>74</v>
      </c>
      <c r="I5851" s="19" t="s">
        <v>14596</v>
      </c>
      <c r="O5851" s="19" t="s">
        <v>10819</v>
      </c>
      <c r="P5851" s="20"/>
      <c r="Q5851" s="19" t="s">
        <v>29</v>
      </c>
      <c r="R5851" s="19">
        <v>0</v>
      </c>
      <c r="S5851" s="19" t="str">
        <f>IF(COUNTIF($B$2:B5851,B5851)&gt;1,"重複","")</f>
        <v/>
      </c>
      <c r="T5851" s="19" t="s">
        <v>12418</v>
      </c>
    </row>
    <row r="5852" spans="1:20" s="19" customFormat="1" hidden="1">
      <c r="A5852" s="19">
        <v>720160628</v>
      </c>
      <c r="B5852" s="19">
        <v>20188449</v>
      </c>
      <c r="C5852" s="19" t="s">
        <v>14759</v>
      </c>
      <c r="D5852" s="19" t="s">
        <v>14760</v>
      </c>
      <c r="E5852" s="20">
        <v>43507</v>
      </c>
      <c r="F5852" s="20">
        <v>43555</v>
      </c>
      <c r="G5852" s="19" t="s">
        <v>12416</v>
      </c>
      <c r="H5852" s="19" t="s">
        <v>74</v>
      </c>
      <c r="I5852" s="19" t="s">
        <v>14596</v>
      </c>
      <c r="O5852" s="19" t="s">
        <v>10819</v>
      </c>
      <c r="P5852" s="20">
        <v>43507</v>
      </c>
      <c r="Q5852" s="19" t="s">
        <v>29</v>
      </c>
      <c r="R5852" s="19">
        <v>0</v>
      </c>
      <c r="S5852" s="19" t="str">
        <f>IF(COUNTIF($B$2:B5852,B5852)&gt;1,"重複","")</f>
        <v/>
      </c>
      <c r="T5852" s="19" t="s">
        <v>12418</v>
      </c>
    </row>
    <row r="5853" spans="1:20" s="19" customFormat="1" hidden="1">
      <c r="A5853" s="19">
        <v>720160629</v>
      </c>
      <c r="B5853" s="19">
        <v>20188458</v>
      </c>
      <c r="C5853" s="19" t="s">
        <v>14761</v>
      </c>
      <c r="D5853" s="19" t="s">
        <v>14762</v>
      </c>
      <c r="E5853" s="20">
        <v>43507</v>
      </c>
      <c r="F5853" s="20">
        <v>43555</v>
      </c>
      <c r="G5853" s="19" t="s">
        <v>12416</v>
      </c>
      <c r="H5853" s="19" t="s">
        <v>74</v>
      </c>
      <c r="I5853" s="19" t="s">
        <v>14596</v>
      </c>
      <c r="O5853" s="19" t="s">
        <v>10819</v>
      </c>
      <c r="P5853" s="20"/>
      <c r="Q5853" s="19" t="s">
        <v>29</v>
      </c>
      <c r="R5853" s="19">
        <v>0</v>
      </c>
      <c r="S5853" s="19" t="str">
        <f>IF(COUNTIF($B$2:B5853,B5853)&gt;1,"重複","")</f>
        <v/>
      </c>
      <c r="T5853" s="19" t="s">
        <v>12418</v>
      </c>
    </row>
    <row r="5854" spans="1:20" s="19" customFormat="1" hidden="1">
      <c r="A5854" s="19">
        <v>720160630</v>
      </c>
      <c r="B5854" s="19">
        <v>20188467</v>
      </c>
      <c r="C5854" s="19" t="s">
        <v>14763</v>
      </c>
      <c r="D5854" s="19" t="s">
        <v>14764</v>
      </c>
      <c r="E5854" s="20">
        <v>43507</v>
      </c>
      <c r="F5854" s="20">
        <v>43555</v>
      </c>
      <c r="G5854" s="19" t="s">
        <v>12416</v>
      </c>
      <c r="H5854" s="19" t="s">
        <v>74</v>
      </c>
      <c r="I5854" s="19" t="s">
        <v>14765</v>
      </c>
      <c r="O5854" s="19" t="s">
        <v>10819</v>
      </c>
      <c r="P5854" s="20"/>
      <c r="Q5854" s="19" t="s">
        <v>29</v>
      </c>
      <c r="R5854" s="19">
        <v>0</v>
      </c>
      <c r="S5854" s="19" t="str">
        <f>IF(COUNTIF($B$2:B5854,B5854)&gt;1,"重複","")</f>
        <v/>
      </c>
      <c r="T5854" s="19" t="s">
        <v>12418</v>
      </c>
    </row>
    <row r="5855" spans="1:20" s="19" customFormat="1" hidden="1">
      <c r="A5855" s="19">
        <v>720160631</v>
      </c>
      <c r="B5855" s="19">
        <v>20188476</v>
      </c>
      <c r="C5855" s="19" t="s">
        <v>14766</v>
      </c>
      <c r="D5855" s="19" t="s">
        <v>14767</v>
      </c>
      <c r="E5855" s="20">
        <v>43507</v>
      </c>
      <c r="F5855" s="20">
        <v>43555</v>
      </c>
      <c r="G5855" s="19" t="s">
        <v>12416</v>
      </c>
      <c r="H5855" s="19" t="s">
        <v>74</v>
      </c>
      <c r="I5855" s="19" t="s">
        <v>14596</v>
      </c>
      <c r="O5855" s="19" t="s">
        <v>10819</v>
      </c>
      <c r="P5855" s="20"/>
      <c r="Q5855" s="19" t="s">
        <v>29</v>
      </c>
      <c r="R5855" s="19">
        <v>0</v>
      </c>
      <c r="S5855" s="19" t="str">
        <f>IF(COUNTIF($B$2:B5855,B5855)&gt;1,"重複","")</f>
        <v/>
      </c>
      <c r="T5855" s="19" t="s">
        <v>12418</v>
      </c>
    </row>
    <row r="5856" spans="1:20" s="19" customFormat="1" hidden="1">
      <c r="A5856" s="19">
        <v>720160632</v>
      </c>
      <c r="B5856" s="19">
        <v>20188500</v>
      </c>
      <c r="C5856" s="19" t="s">
        <v>14768</v>
      </c>
      <c r="D5856" s="19" t="s">
        <v>14769</v>
      </c>
      <c r="E5856" s="20">
        <v>43507</v>
      </c>
      <c r="F5856" s="20">
        <v>43555</v>
      </c>
      <c r="G5856" s="19" t="s">
        <v>12416</v>
      </c>
      <c r="H5856" s="19" t="s">
        <v>74</v>
      </c>
      <c r="O5856" s="19" t="s">
        <v>10819</v>
      </c>
      <c r="P5856" s="20"/>
      <c r="Q5856" s="19" t="s">
        <v>29</v>
      </c>
      <c r="R5856" s="19">
        <v>0</v>
      </c>
      <c r="S5856" s="19" t="str">
        <f>IF(COUNTIF($B$2:B5856,B5856)&gt;1,"重複","")</f>
        <v/>
      </c>
      <c r="T5856" s="19" t="s">
        <v>12418</v>
      </c>
    </row>
    <row r="5857" spans="1:20" s="19" customFormat="1" hidden="1">
      <c r="A5857" s="19">
        <v>720160633</v>
      </c>
      <c r="B5857" s="19">
        <v>20196451</v>
      </c>
      <c r="C5857" s="19" t="s">
        <v>14770</v>
      </c>
      <c r="D5857" s="19" t="s">
        <v>14771</v>
      </c>
      <c r="E5857" s="20">
        <v>43739</v>
      </c>
      <c r="F5857" s="20">
        <v>43921</v>
      </c>
      <c r="G5857" s="19" t="s">
        <v>12416</v>
      </c>
      <c r="H5857" s="19" t="s">
        <v>43</v>
      </c>
      <c r="I5857" s="19" t="s">
        <v>5140</v>
      </c>
      <c r="O5857" s="19" t="s">
        <v>10771</v>
      </c>
      <c r="P5857" s="20"/>
      <c r="R5857" s="19">
        <v>0</v>
      </c>
      <c r="S5857" s="19" t="str">
        <f>IF(COUNTIF($B$2:B5857,B5857)&gt;1,"重複","")</f>
        <v/>
      </c>
      <c r="T5857" s="19" t="s">
        <v>12418</v>
      </c>
    </row>
    <row r="5858" spans="1:20" s="19" customFormat="1" hidden="1">
      <c r="A5858" s="19">
        <v>720160634</v>
      </c>
      <c r="B5858" s="19">
        <v>20188528</v>
      </c>
      <c r="C5858" s="19" t="s">
        <v>10723</v>
      </c>
      <c r="D5858" s="19" t="s">
        <v>10724</v>
      </c>
      <c r="E5858" s="20">
        <v>43511</v>
      </c>
      <c r="F5858" s="20">
        <v>43555</v>
      </c>
      <c r="G5858" s="19" t="s">
        <v>75</v>
      </c>
      <c r="H5858" s="19" t="s">
        <v>94</v>
      </c>
      <c r="I5858" s="19" t="s">
        <v>10629</v>
      </c>
      <c r="O5858" s="19" t="s">
        <v>10768</v>
      </c>
      <c r="P5858" s="20">
        <v>43511</v>
      </c>
      <c r="Q5858" s="19" t="s">
        <v>29</v>
      </c>
      <c r="R5858" s="19">
        <v>6600</v>
      </c>
      <c r="S5858" s="19" t="str">
        <f>IF(COUNTIF($B$2:B5858,B5858)&gt;1,"重複","")</f>
        <v/>
      </c>
      <c r="T5858" s="19" t="s">
        <v>11124</v>
      </c>
    </row>
    <row r="5859" spans="1:20" s="19" customFormat="1" hidden="1">
      <c r="A5859" s="19">
        <v>720160635</v>
      </c>
      <c r="B5859" s="19">
        <v>20190068</v>
      </c>
      <c r="C5859" s="19" t="s">
        <v>10641</v>
      </c>
      <c r="D5859" s="19" t="s">
        <v>10642</v>
      </c>
      <c r="E5859" s="20">
        <v>44657</v>
      </c>
      <c r="F5859" s="20">
        <v>45016</v>
      </c>
      <c r="G5859" s="19" t="s">
        <v>75</v>
      </c>
      <c r="H5859" s="19" t="s">
        <v>69</v>
      </c>
      <c r="I5859" s="19" t="s">
        <v>3994</v>
      </c>
      <c r="J5859" s="19" t="s">
        <v>1360</v>
      </c>
      <c r="K5859" s="19" t="s">
        <v>1361</v>
      </c>
      <c r="O5859" s="19" t="s">
        <v>10801</v>
      </c>
      <c r="P5859" s="21">
        <v>43563</v>
      </c>
      <c r="Q5859" s="19" t="s">
        <v>29</v>
      </c>
      <c r="R5859" s="19">
        <v>5230</v>
      </c>
      <c r="S5859" s="19" t="str">
        <f>IF(COUNTIF($B$2:B5859,B5859)&gt;1,"重複","")</f>
        <v/>
      </c>
      <c r="T5859" s="19" t="s">
        <v>11124</v>
      </c>
    </row>
    <row r="5860" spans="1:20" s="19" customFormat="1" hidden="1">
      <c r="A5860" s="19">
        <v>720160636</v>
      </c>
      <c r="B5860" s="19">
        <v>20190086</v>
      </c>
      <c r="C5860" s="19" t="s">
        <v>8323</v>
      </c>
      <c r="D5860" s="19" t="s">
        <v>8324</v>
      </c>
      <c r="E5860" s="20">
        <v>43563</v>
      </c>
      <c r="F5860" s="20">
        <v>43921</v>
      </c>
      <c r="G5860" s="19" t="s">
        <v>75</v>
      </c>
      <c r="H5860" s="19" t="s">
        <v>69</v>
      </c>
      <c r="I5860" s="19" t="s">
        <v>1355</v>
      </c>
      <c r="O5860" s="19" t="s">
        <v>10801</v>
      </c>
      <c r="P5860" s="20">
        <v>43563</v>
      </c>
      <c r="Q5860" s="19" t="s">
        <v>29</v>
      </c>
      <c r="R5860" s="19">
        <v>6230</v>
      </c>
      <c r="S5860" s="19" t="str">
        <f>IF(COUNTIF($B$2:B5860,B5860)&gt;1,"重複","")</f>
        <v/>
      </c>
      <c r="T5860" s="19" t="s">
        <v>11124</v>
      </c>
    </row>
    <row r="5861" spans="1:20" s="19" customFormat="1" hidden="1">
      <c r="A5861" s="19">
        <v>720160637</v>
      </c>
      <c r="B5861" s="19">
        <v>20190077</v>
      </c>
      <c r="C5861" s="19" t="s">
        <v>10643</v>
      </c>
      <c r="D5861" s="19" t="s">
        <v>10644</v>
      </c>
      <c r="E5861" s="20">
        <v>43563</v>
      </c>
      <c r="F5861" s="20">
        <v>43921</v>
      </c>
      <c r="G5861" s="19" t="s">
        <v>75</v>
      </c>
      <c r="H5861" s="19" t="s">
        <v>69</v>
      </c>
      <c r="I5861" s="19" t="s">
        <v>11127</v>
      </c>
      <c r="O5861" s="19" t="s">
        <v>10801</v>
      </c>
      <c r="P5861" s="20">
        <v>43563</v>
      </c>
      <c r="Q5861" s="19" t="s">
        <v>29</v>
      </c>
      <c r="R5861" s="19">
        <v>5110</v>
      </c>
      <c r="S5861" s="19" t="str">
        <f>IF(COUNTIF($B$2:B5861,B5861)&gt;1,"重複","")</f>
        <v/>
      </c>
      <c r="T5861" s="19" t="s">
        <v>11124</v>
      </c>
    </row>
    <row r="5862" spans="1:20" s="19" customFormat="1" hidden="1">
      <c r="A5862" s="19">
        <v>720160638</v>
      </c>
      <c r="B5862" s="19">
        <v>20190003</v>
      </c>
      <c r="C5862" s="19" t="s">
        <v>14772</v>
      </c>
      <c r="D5862" s="19" t="s">
        <v>14773</v>
      </c>
      <c r="E5862" s="20">
        <v>43563</v>
      </c>
      <c r="F5862" s="20">
        <v>43921</v>
      </c>
      <c r="G5862" s="19" t="s">
        <v>12416</v>
      </c>
      <c r="H5862" s="19" t="s">
        <v>76</v>
      </c>
      <c r="I5862" s="19" t="s">
        <v>442</v>
      </c>
      <c r="O5862" s="19" t="s">
        <v>10776</v>
      </c>
      <c r="P5862" s="20"/>
      <c r="R5862" s="19">
        <v>0</v>
      </c>
      <c r="S5862" s="19" t="str">
        <f>IF(COUNTIF($B$2:B5862,B5862)&gt;1,"重複","")</f>
        <v/>
      </c>
      <c r="T5862" s="19" t="s">
        <v>12418</v>
      </c>
    </row>
    <row r="5863" spans="1:20" s="19" customFormat="1" hidden="1">
      <c r="A5863" s="19">
        <v>720160639</v>
      </c>
      <c r="B5863" s="19">
        <v>20190012</v>
      </c>
      <c r="C5863" s="19" t="s">
        <v>10600</v>
      </c>
      <c r="D5863" s="19" t="s">
        <v>10601</v>
      </c>
      <c r="E5863" s="20">
        <v>43586</v>
      </c>
      <c r="F5863" s="20">
        <v>43921</v>
      </c>
      <c r="G5863" s="19" t="s">
        <v>75</v>
      </c>
      <c r="H5863" s="19" t="s">
        <v>76</v>
      </c>
      <c r="I5863" s="19" t="s">
        <v>442</v>
      </c>
      <c r="O5863" s="19" t="s">
        <v>10776</v>
      </c>
      <c r="P5863" s="20">
        <v>43586</v>
      </c>
      <c r="Q5863" s="19" t="s">
        <v>29</v>
      </c>
      <c r="R5863" s="19">
        <v>6100</v>
      </c>
      <c r="S5863" s="19" t="str">
        <f>IF(COUNTIF($B$2:B5863,B5863)&gt;1,"重複","")</f>
        <v/>
      </c>
      <c r="T5863" s="19" t="s">
        <v>11124</v>
      </c>
    </row>
    <row r="5864" spans="1:20" s="19" customFormat="1" hidden="1">
      <c r="A5864" s="19">
        <v>720160640</v>
      </c>
      <c r="B5864" s="19">
        <v>20190021</v>
      </c>
      <c r="C5864" s="19" t="s">
        <v>10639</v>
      </c>
      <c r="D5864" s="19" t="s">
        <v>10640</v>
      </c>
      <c r="E5864" s="20">
        <v>43563</v>
      </c>
      <c r="F5864" s="20">
        <v>43921</v>
      </c>
      <c r="G5864" s="19" t="s">
        <v>75</v>
      </c>
      <c r="H5864" s="19" t="s">
        <v>76</v>
      </c>
      <c r="I5864" s="19" t="s">
        <v>442</v>
      </c>
      <c r="O5864" s="19" t="s">
        <v>10776</v>
      </c>
      <c r="P5864" s="20">
        <v>43563</v>
      </c>
      <c r="Q5864" s="19" t="s">
        <v>29</v>
      </c>
      <c r="R5864" s="19">
        <v>6100</v>
      </c>
      <c r="S5864" s="19" t="str">
        <f>IF(COUNTIF($B$2:B5864,B5864)&gt;1,"重複","")</f>
        <v/>
      </c>
      <c r="T5864" s="19" t="s">
        <v>11124</v>
      </c>
    </row>
    <row r="5865" spans="1:20" s="19" customFormat="1" hidden="1">
      <c r="A5865" s="19">
        <v>720160641</v>
      </c>
      <c r="B5865" s="19">
        <v>20190031</v>
      </c>
      <c r="C5865" s="19" t="s">
        <v>10578</v>
      </c>
      <c r="D5865" s="19" t="s">
        <v>10579</v>
      </c>
      <c r="E5865" s="20">
        <v>43617</v>
      </c>
      <c r="F5865" s="20">
        <v>43921</v>
      </c>
      <c r="G5865" s="19" t="s">
        <v>75</v>
      </c>
      <c r="H5865" s="19" t="s">
        <v>76</v>
      </c>
      <c r="I5865" s="19" t="s">
        <v>442</v>
      </c>
      <c r="O5865" s="19" t="s">
        <v>10776</v>
      </c>
      <c r="P5865" s="20">
        <v>43617</v>
      </c>
      <c r="Q5865" s="19" t="s">
        <v>29</v>
      </c>
      <c r="R5865" s="19">
        <v>5230</v>
      </c>
      <c r="S5865" s="19" t="str">
        <f>IF(COUNTIF($B$2:B5865,B5865)&gt;1,"重複","")</f>
        <v/>
      </c>
      <c r="T5865" s="19" t="s">
        <v>11124</v>
      </c>
    </row>
    <row r="5866" spans="1:20" s="19" customFormat="1" hidden="1">
      <c r="A5866" s="19">
        <v>720160642</v>
      </c>
      <c r="B5866" s="19">
        <v>20190040</v>
      </c>
      <c r="C5866" s="19" t="s">
        <v>10580</v>
      </c>
      <c r="D5866" s="19" t="s">
        <v>2463</v>
      </c>
      <c r="E5866" s="20">
        <v>43617</v>
      </c>
      <c r="F5866" s="20">
        <v>43921</v>
      </c>
      <c r="G5866" s="19" t="s">
        <v>75</v>
      </c>
      <c r="H5866" s="19" t="s">
        <v>76</v>
      </c>
      <c r="I5866" s="19" t="s">
        <v>1058</v>
      </c>
      <c r="O5866" s="19" t="s">
        <v>10776</v>
      </c>
      <c r="P5866" s="20">
        <v>43617</v>
      </c>
      <c r="Q5866" s="19" t="s">
        <v>29</v>
      </c>
      <c r="R5866" s="19">
        <v>5730</v>
      </c>
      <c r="S5866" s="19" t="str">
        <f>IF(COUNTIF($B$2:B5866,B5866)&gt;1,"重複","")</f>
        <v/>
      </c>
      <c r="T5866" s="19" t="s">
        <v>11124</v>
      </c>
    </row>
    <row r="5867" spans="1:20" s="19" customFormat="1" hidden="1">
      <c r="A5867" s="19">
        <v>720160643</v>
      </c>
      <c r="B5867" s="19">
        <v>20190059</v>
      </c>
      <c r="C5867" s="19" t="s">
        <v>10464</v>
      </c>
      <c r="D5867" s="19" t="s">
        <v>10465</v>
      </c>
      <c r="E5867" s="20">
        <v>43770</v>
      </c>
      <c r="F5867" s="20">
        <v>43921</v>
      </c>
      <c r="G5867" s="19" t="s">
        <v>75</v>
      </c>
      <c r="H5867" s="19" t="s">
        <v>76</v>
      </c>
      <c r="I5867" s="19" t="s">
        <v>1088</v>
      </c>
      <c r="O5867" s="19" t="s">
        <v>10776</v>
      </c>
      <c r="P5867" s="20">
        <v>44470</v>
      </c>
      <c r="Q5867" s="19" t="s">
        <v>29</v>
      </c>
      <c r="R5867" s="19">
        <v>5230</v>
      </c>
      <c r="S5867" s="19" t="str">
        <f>IF(COUNTIF($B$2:B5867,B5867)&gt;1,"重複","")</f>
        <v/>
      </c>
      <c r="T5867" s="19" t="s">
        <v>11124</v>
      </c>
    </row>
    <row r="5868" spans="1:20" s="19" customFormat="1" hidden="1">
      <c r="A5868" s="19">
        <v>720160644</v>
      </c>
      <c r="B5868" s="19">
        <v>20190110</v>
      </c>
      <c r="C5868" s="19" t="s">
        <v>14774</v>
      </c>
      <c r="D5868" s="19" t="s">
        <v>14775</v>
      </c>
      <c r="E5868" s="20">
        <v>43563</v>
      </c>
      <c r="F5868" s="20">
        <v>43921</v>
      </c>
      <c r="G5868" s="19" t="s">
        <v>12416</v>
      </c>
      <c r="H5868" s="19" t="s">
        <v>33</v>
      </c>
      <c r="I5868" s="19" t="s">
        <v>2533</v>
      </c>
      <c r="J5868" s="19" t="s">
        <v>2955</v>
      </c>
      <c r="O5868" s="19" t="s">
        <v>10770</v>
      </c>
      <c r="P5868" s="20"/>
      <c r="R5868" s="19">
        <v>0</v>
      </c>
      <c r="S5868" s="19" t="str">
        <f>IF(COUNTIF($B$2:B5868,B5868)&gt;1,"重複","")</f>
        <v/>
      </c>
      <c r="T5868" s="19" t="s">
        <v>12418</v>
      </c>
    </row>
    <row r="5869" spans="1:20" s="19" customFormat="1" hidden="1">
      <c r="A5869" s="19">
        <v>720160645</v>
      </c>
      <c r="B5869" s="19">
        <v>20190101</v>
      </c>
      <c r="C5869" s="19" t="s">
        <v>14776</v>
      </c>
      <c r="D5869" s="19" t="s">
        <v>14777</v>
      </c>
      <c r="E5869" s="20">
        <v>43563</v>
      </c>
      <c r="F5869" s="20">
        <v>43921</v>
      </c>
      <c r="G5869" s="19" t="s">
        <v>12416</v>
      </c>
      <c r="H5869" s="19" t="s">
        <v>94</v>
      </c>
      <c r="I5869" s="19" t="s">
        <v>14778</v>
      </c>
      <c r="O5869" s="19" t="s">
        <v>10768</v>
      </c>
      <c r="P5869" s="20">
        <v>43191</v>
      </c>
      <c r="R5869" s="19">
        <v>0</v>
      </c>
      <c r="S5869" s="19" t="str">
        <f>IF(COUNTIF($B$2:B5869,B5869)&gt;1,"重複","")</f>
        <v/>
      </c>
      <c r="T5869" s="19" t="s">
        <v>12418</v>
      </c>
    </row>
    <row r="5870" spans="1:20" s="19" customFormat="1" hidden="1">
      <c r="A5870" s="19">
        <v>720160646</v>
      </c>
      <c r="B5870" s="19">
        <v>20190138</v>
      </c>
      <c r="C5870" s="19" t="s">
        <v>10645</v>
      </c>
      <c r="D5870" s="19" t="s">
        <v>10646</v>
      </c>
      <c r="E5870" s="20">
        <v>43563</v>
      </c>
      <c r="F5870" s="20">
        <v>43921</v>
      </c>
      <c r="G5870" s="19" t="s">
        <v>75</v>
      </c>
      <c r="H5870" s="19" t="s">
        <v>74</v>
      </c>
      <c r="I5870" s="19" t="s">
        <v>10647</v>
      </c>
      <c r="O5870" s="19" t="s">
        <v>10819</v>
      </c>
      <c r="P5870" s="20">
        <v>43563</v>
      </c>
      <c r="Q5870" s="19" t="s">
        <v>29</v>
      </c>
      <c r="R5870" s="19">
        <v>6100</v>
      </c>
      <c r="S5870" s="19" t="str">
        <f>IF(COUNTIF($B$2:B5870,B5870)&gt;1,"重複","")</f>
        <v/>
      </c>
      <c r="T5870" s="19" t="s">
        <v>11124</v>
      </c>
    </row>
    <row r="5871" spans="1:20" s="19" customFormat="1" hidden="1">
      <c r="A5871" s="19">
        <v>720160647</v>
      </c>
      <c r="B5871" s="19">
        <v>20190147</v>
      </c>
      <c r="C5871" s="19" t="s">
        <v>11739</v>
      </c>
      <c r="D5871" s="19" t="s">
        <v>10648</v>
      </c>
      <c r="E5871" s="20">
        <v>43563</v>
      </c>
      <c r="F5871" s="20">
        <v>43921</v>
      </c>
      <c r="G5871" s="19" t="s">
        <v>75</v>
      </c>
      <c r="H5871" s="19" t="s">
        <v>74</v>
      </c>
      <c r="I5871" s="19" t="s">
        <v>10649</v>
      </c>
      <c r="J5871" s="19" t="s">
        <v>10650</v>
      </c>
      <c r="O5871" s="19" t="s">
        <v>10819</v>
      </c>
      <c r="P5871" s="20">
        <v>44470</v>
      </c>
      <c r="Q5871" s="19" t="s">
        <v>29</v>
      </c>
      <c r="R5871" s="19">
        <v>6230</v>
      </c>
      <c r="S5871" s="19" t="str">
        <f>IF(COUNTIF($B$2:B5871,B5871)&gt;1,"重複","")</f>
        <v/>
      </c>
      <c r="T5871" s="19" t="s">
        <v>11124</v>
      </c>
    </row>
    <row r="5872" spans="1:20" s="19" customFormat="1" hidden="1">
      <c r="A5872" s="19">
        <v>720160648</v>
      </c>
      <c r="B5872" s="19">
        <v>20190156</v>
      </c>
      <c r="C5872" s="19" t="s">
        <v>10651</v>
      </c>
      <c r="D5872" s="19" t="s">
        <v>10652</v>
      </c>
      <c r="E5872" s="20">
        <v>43563</v>
      </c>
      <c r="F5872" s="20">
        <v>43921</v>
      </c>
      <c r="G5872" s="19" t="s">
        <v>75</v>
      </c>
      <c r="H5872" s="19" t="s">
        <v>104</v>
      </c>
      <c r="I5872" s="19" t="s">
        <v>1308</v>
      </c>
      <c r="J5872" s="19" t="s">
        <v>1308</v>
      </c>
      <c r="L5872" s="19" t="s">
        <v>10653</v>
      </c>
      <c r="M5872" s="19" t="s">
        <v>10653</v>
      </c>
      <c r="O5872" s="19" t="s">
        <v>10805</v>
      </c>
      <c r="P5872" s="20">
        <v>43563</v>
      </c>
      <c r="Q5872" s="19" t="s">
        <v>29</v>
      </c>
      <c r="R5872" s="19">
        <v>2380</v>
      </c>
      <c r="S5872" s="19" t="str">
        <f>IF(COUNTIF($B$2:B5872,B5872)&gt;1,"重複","")</f>
        <v/>
      </c>
      <c r="T5872" s="19" t="s">
        <v>11124</v>
      </c>
    </row>
    <row r="5873" spans="1:20" s="19" customFormat="1" hidden="1">
      <c r="A5873" s="19">
        <v>720160649</v>
      </c>
      <c r="B5873" s="19">
        <v>20190165</v>
      </c>
      <c r="C5873" s="19" t="s">
        <v>10654</v>
      </c>
      <c r="D5873" s="19" t="s">
        <v>10655</v>
      </c>
      <c r="E5873" s="20">
        <v>43563</v>
      </c>
      <c r="F5873" s="20">
        <v>43921</v>
      </c>
      <c r="G5873" s="19" t="s">
        <v>75</v>
      </c>
      <c r="H5873" s="19" t="s">
        <v>104</v>
      </c>
      <c r="I5873" s="19" t="s">
        <v>103</v>
      </c>
      <c r="J5873" s="19" t="s">
        <v>103</v>
      </c>
      <c r="O5873" s="19" t="s">
        <v>10805</v>
      </c>
      <c r="P5873" s="20">
        <v>43563</v>
      </c>
      <c r="Q5873" s="19" t="s">
        <v>29</v>
      </c>
      <c r="R5873" s="19">
        <v>2380</v>
      </c>
      <c r="S5873" s="19" t="str">
        <f>IF(COUNTIF($B$2:B5873,B5873)&gt;1,"重複","")</f>
        <v/>
      </c>
      <c r="T5873" s="19" t="s">
        <v>11124</v>
      </c>
    </row>
    <row r="5874" spans="1:20" s="19" customFormat="1" hidden="1">
      <c r="A5874" s="19">
        <v>720160650</v>
      </c>
      <c r="B5874" s="19">
        <v>20190174</v>
      </c>
      <c r="C5874" s="19" t="s">
        <v>10621</v>
      </c>
      <c r="D5874" s="19" t="s">
        <v>10622</v>
      </c>
      <c r="E5874" s="20">
        <v>43582</v>
      </c>
      <c r="F5874" s="20">
        <v>43921</v>
      </c>
      <c r="G5874" s="19" t="s">
        <v>75</v>
      </c>
      <c r="H5874" s="19" t="s">
        <v>94</v>
      </c>
      <c r="I5874" s="19" t="s">
        <v>10623</v>
      </c>
      <c r="J5874" s="19" t="s">
        <v>10624</v>
      </c>
      <c r="K5874" s="19" t="s">
        <v>3317</v>
      </c>
      <c r="L5874" s="19" t="s">
        <v>2893</v>
      </c>
      <c r="M5874" s="19" t="s">
        <v>2894</v>
      </c>
      <c r="N5874" s="19" t="s">
        <v>3318</v>
      </c>
      <c r="O5874" s="19" t="s">
        <v>10768</v>
      </c>
      <c r="P5874" s="20">
        <v>43556</v>
      </c>
      <c r="Q5874" s="19" t="s">
        <v>29</v>
      </c>
      <c r="S5874" s="19" t="str">
        <f>IF(COUNTIF($B$2:B5874,B5874)&gt;1,"重複","")</f>
        <v/>
      </c>
      <c r="T5874" s="19" t="s">
        <v>11124</v>
      </c>
    </row>
    <row r="5875" spans="1:20" s="19" customFormat="1" hidden="1">
      <c r="A5875" s="19">
        <v>720160651</v>
      </c>
      <c r="B5875" s="19">
        <v>20190183</v>
      </c>
      <c r="C5875" s="19" t="s">
        <v>10602</v>
      </c>
      <c r="D5875" s="19" t="s">
        <v>3487</v>
      </c>
      <c r="E5875" s="20">
        <v>43586</v>
      </c>
      <c r="F5875" s="20">
        <v>43921</v>
      </c>
      <c r="G5875" s="19" t="s">
        <v>75</v>
      </c>
      <c r="H5875" s="19" t="s">
        <v>94</v>
      </c>
      <c r="I5875" s="19" t="s">
        <v>10603</v>
      </c>
      <c r="J5875" s="19" t="s">
        <v>10604</v>
      </c>
      <c r="K5875" s="19" t="s">
        <v>10605</v>
      </c>
      <c r="L5875" s="19" t="s">
        <v>10606</v>
      </c>
      <c r="O5875" s="19" t="s">
        <v>10768</v>
      </c>
      <c r="P5875" s="20">
        <v>43556</v>
      </c>
      <c r="Q5875" s="19" t="s">
        <v>29</v>
      </c>
      <c r="R5875" s="19">
        <v>6100</v>
      </c>
      <c r="S5875" s="19" t="str">
        <f>IF(COUNTIF($B$2:B5875,B5875)&gt;1,"重複","")</f>
        <v/>
      </c>
      <c r="T5875" s="19" t="s">
        <v>11124</v>
      </c>
    </row>
    <row r="5876" spans="1:20" s="19" customFormat="1" hidden="1">
      <c r="A5876" s="19">
        <v>720160652</v>
      </c>
      <c r="B5876" s="19">
        <v>20190192</v>
      </c>
      <c r="C5876" s="19" t="s">
        <v>14779</v>
      </c>
      <c r="D5876" s="19" t="s">
        <v>14780</v>
      </c>
      <c r="E5876" s="20">
        <v>43563</v>
      </c>
      <c r="F5876" s="20">
        <v>43921</v>
      </c>
      <c r="G5876" s="19" t="s">
        <v>12416</v>
      </c>
      <c r="H5876" s="19" t="s">
        <v>94</v>
      </c>
      <c r="I5876" s="19" t="s">
        <v>14781</v>
      </c>
      <c r="J5876" s="19" t="s">
        <v>14782</v>
      </c>
      <c r="K5876" s="19" t="s">
        <v>14783</v>
      </c>
      <c r="O5876" s="19" t="s">
        <v>10768</v>
      </c>
      <c r="P5876" s="20">
        <v>43556</v>
      </c>
      <c r="R5876" s="19">
        <v>0</v>
      </c>
      <c r="S5876" s="19" t="str">
        <f>IF(COUNTIF($B$2:B5876,B5876)&gt;1,"重複","")</f>
        <v/>
      </c>
      <c r="T5876" s="19" t="s">
        <v>12418</v>
      </c>
    </row>
    <row r="5877" spans="1:20" s="19" customFormat="1" hidden="1">
      <c r="A5877" s="19">
        <v>720160653</v>
      </c>
      <c r="B5877" s="19">
        <v>20222319</v>
      </c>
      <c r="C5877" s="19" t="s">
        <v>10568</v>
      </c>
      <c r="D5877" s="19" t="s">
        <v>10569</v>
      </c>
      <c r="E5877" s="20">
        <v>44824</v>
      </c>
      <c r="F5877" s="20">
        <v>45016</v>
      </c>
      <c r="G5877" s="19" t="s">
        <v>75</v>
      </c>
      <c r="H5877" s="19" t="s">
        <v>69</v>
      </c>
      <c r="I5877" s="19" t="s">
        <v>11132</v>
      </c>
      <c r="O5877" s="19" t="s">
        <v>10801</v>
      </c>
      <c r="P5877" s="21">
        <v>43563</v>
      </c>
      <c r="Q5877" s="19" t="s">
        <v>29</v>
      </c>
      <c r="R5877" s="19">
        <v>6230</v>
      </c>
      <c r="S5877" s="19" t="str">
        <f>IF(COUNTIF($B$2:B5877,B5877)&gt;1,"重複","")</f>
        <v/>
      </c>
      <c r="T5877" s="19" t="s">
        <v>11124</v>
      </c>
    </row>
    <row r="5878" spans="1:20" s="19" customFormat="1" hidden="1">
      <c r="A5878" s="19">
        <v>720160653</v>
      </c>
      <c r="B5878" s="19">
        <v>20190208</v>
      </c>
      <c r="C5878" s="19" t="s">
        <v>10568</v>
      </c>
      <c r="D5878" s="19" t="s">
        <v>10569</v>
      </c>
      <c r="E5878" s="20">
        <v>44663</v>
      </c>
      <c r="F5878" s="20">
        <v>45016</v>
      </c>
      <c r="G5878" s="19" t="s">
        <v>75</v>
      </c>
      <c r="H5878" s="19" t="s">
        <v>125</v>
      </c>
      <c r="I5878" s="19" t="s">
        <v>11133</v>
      </c>
      <c r="J5878" s="19" t="s">
        <v>11134</v>
      </c>
      <c r="O5878" s="19" t="s">
        <v>10764</v>
      </c>
      <c r="P5878" s="21">
        <v>43563</v>
      </c>
      <c r="Q5878" s="19" t="s">
        <v>29</v>
      </c>
      <c r="R5878" s="19">
        <v>6230</v>
      </c>
      <c r="S5878" s="19" t="str">
        <f>IF(COUNTIF($B$2:B5878,B5878)&gt;1,"重複","")</f>
        <v/>
      </c>
      <c r="T5878" s="19" t="s">
        <v>11124</v>
      </c>
    </row>
    <row r="5879" spans="1:20" s="19" customFormat="1" hidden="1">
      <c r="A5879" s="19">
        <v>720160653</v>
      </c>
      <c r="B5879" s="19">
        <v>20192069</v>
      </c>
      <c r="C5879" s="19" t="s">
        <v>10568</v>
      </c>
      <c r="D5879" s="19" t="s">
        <v>10569</v>
      </c>
      <c r="E5879" s="20">
        <v>43626</v>
      </c>
      <c r="F5879" s="20">
        <v>43921</v>
      </c>
      <c r="G5879" s="19" t="s">
        <v>75</v>
      </c>
      <c r="H5879" s="19" t="s">
        <v>287</v>
      </c>
      <c r="I5879" s="19" t="s">
        <v>10570</v>
      </c>
      <c r="O5879" s="19" t="s">
        <v>10800</v>
      </c>
      <c r="P5879" s="20">
        <v>43563</v>
      </c>
      <c r="Q5879" s="19" t="s">
        <v>29</v>
      </c>
      <c r="R5879" s="19">
        <v>8000</v>
      </c>
      <c r="S5879" s="19" t="str">
        <f>IF(COUNTIF($B$2:B5879,B5879)&gt;1,"重複","")</f>
        <v/>
      </c>
      <c r="T5879" s="19" t="s">
        <v>11124</v>
      </c>
    </row>
    <row r="5880" spans="1:20" s="19" customFormat="1" hidden="1">
      <c r="A5880" s="19">
        <v>720160654</v>
      </c>
      <c r="B5880" s="19">
        <v>20190217</v>
      </c>
      <c r="C5880" s="19" t="s">
        <v>10486</v>
      </c>
      <c r="D5880" s="19" t="s">
        <v>10487</v>
      </c>
      <c r="E5880" s="20">
        <v>44663</v>
      </c>
      <c r="F5880" s="20">
        <v>45016</v>
      </c>
      <c r="G5880" s="19" t="s">
        <v>75</v>
      </c>
      <c r="H5880" s="19" t="s">
        <v>125</v>
      </c>
      <c r="I5880" s="19" t="s">
        <v>11736</v>
      </c>
      <c r="O5880" s="19" t="s">
        <v>10764</v>
      </c>
      <c r="P5880" s="21">
        <v>44470</v>
      </c>
      <c r="Q5880" s="19" t="s">
        <v>29</v>
      </c>
      <c r="R5880" s="19">
        <v>5730</v>
      </c>
      <c r="S5880" s="19" t="str">
        <f>IF(COUNTIF($B$2:B5880,B5880)&gt;1,"重複","")</f>
        <v/>
      </c>
      <c r="T5880" s="19" t="s">
        <v>11124</v>
      </c>
    </row>
    <row r="5881" spans="1:20" s="19" customFormat="1" hidden="1">
      <c r="A5881" s="19">
        <v>720160655</v>
      </c>
      <c r="B5881" s="19">
        <v>20190226</v>
      </c>
      <c r="C5881" s="19" t="s">
        <v>10656</v>
      </c>
      <c r="D5881" s="19" t="s">
        <v>10657</v>
      </c>
      <c r="E5881" s="20">
        <v>43563</v>
      </c>
      <c r="F5881" s="20">
        <v>43921</v>
      </c>
      <c r="G5881" s="19" t="s">
        <v>75</v>
      </c>
      <c r="H5881" s="19" t="s">
        <v>125</v>
      </c>
      <c r="I5881" s="19" t="s">
        <v>10658</v>
      </c>
      <c r="O5881" s="19" t="s">
        <v>10764</v>
      </c>
      <c r="P5881" s="20">
        <v>43556</v>
      </c>
      <c r="Q5881" s="19" t="s">
        <v>29</v>
      </c>
      <c r="R5881" s="19">
        <v>6230</v>
      </c>
      <c r="S5881" s="19" t="str">
        <f>IF(COUNTIF($B$2:B5881,B5881)&gt;1,"重複","")</f>
        <v/>
      </c>
      <c r="T5881" s="19" t="s">
        <v>11124</v>
      </c>
    </row>
    <row r="5882" spans="1:20" s="19" customFormat="1" hidden="1">
      <c r="A5882" s="19">
        <v>720160657</v>
      </c>
      <c r="B5882" s="19">
        <v>20190244</v>
      </c>
      <c r="C5882" s="19" t="s">
        <v>10662</v>
      </c>
      <c r="D5882" s="19" t="s">
        <v>10663</v>
      </c>
      <c r="E5882" s="20">
        <v>44663</v>
      </c>
      <c r="F5882" s="20">
        <v>45016</v>
      </c>
      <c r="G5882" s="19" t="s">
        <v>75</v>
      </c>
      <c r="H5882" s="19" t="s">
        <v>125</v>
      </c>
      <c r="I5882" s="19" t="s">
        <v>10664</v>
      </c>
      <c r="O5882" s="19" t="s">
        <v>10764</v>
      </c>
      <c r="P5882" s="21">
        <v>43563</v>
      </c>
      <c r="Q5882" s="19" t="s">
        <v>29</v>
      </c>
      <c r="R5882" s="19">
        <v>5230</v>
      </c>
      <c r="S5882" s="19" t="str">
        <f>IF(COUNTIF($B$2:B5882,B5882)&gt;1,"重複","")</f>
        <v/>
      </c>
      <c r="T5882" s="19" t="s">
        <v>11124</v>
      </c>
    </row>
    <row r="5883" spans="1:20" s="19" customFormat="1" hidden="1">
      <c r="A5883" s="19">
        <v>720160658</v>
      </c>
      <c r="B5883" s="19">
        <v>20190253</v>
      </c>
      <c r="C5883" s="19" t="s">
        <v>10547</v>
      </c>
      <c r="D5883" s="19" t="s">
        <v>10548</v>
      </c>
      <c r="E5883" s="20">
        <v>43695</v>
      </c>
      <c r="F5883" s="20">
        <v>43699</v>
      </c>
      <c r="G5883" s="19" t="s">
        <v>75</v>
      </c>
      <c r="H5883" s="19" t="s">
        <v>28</v>
      </c>
      <c r="I5883" s="19" t="s">
        <v>1813</v>
      </c>
      <c r="O5883" s="19" t="s">
        <v>10787</v>
      </c>
      <c r="P5883" s="20">
        <v>43556</v>
      </c>
      <c r="Q5883" s="19" t="s">
        <v>29</v>
      </c>
      <c r="R5883" s="19">
        <v>6100</v>
      </c>
      <c r="S5883" s="19" t="str">
        <f>IF(COUNTIF($B$2:B5883,B5883)&gt;1,"重複","")</f>
        <v/>
      </c>
      <c r="T5883" s="19" t="s">
        <v>11124</v>
      </c>
    </row>
    <row r="5884" spans="1:20" s="19" customFormat="1" hidden="1">
      <c r="A5884" s="19">
        <v>720160659</v>
      </c>
      <c r="B5884" s="19">
        <v>20190235</v>
      </c>
      <c r="C5884" s="19" t="s">
        <v>10659</v>
      </c>
      <c r="D5884" s="19" t="s">
        <v>10660</v>
      </c>
      <c r="E5884" s="20">
        <v>43563</v>
      </c>
      <c r="F5884" s="20">
        <v>43921</v>
      </c>
      <c r="G5884" s="19" t="s">
        <v>75</v>
      </c>
      <c r="H5884" s="19" t="s">
        <v>125</v>
      </c>
      <c r="I5884" s="19" t="s">
        <v>10661</v>
      </c>
      <c r="O5884" s="19" t="s">
        <v>10764</v>
      </c>
      <c r="P5884" s="20"/>
      <c r="Q5884" s="19" t="s">
        <v>29</v>
      </c>
      <c r="R5884" s="19">
        <v>5110</v>
      </c>
      <c r="S5884" s="19" t="str">
        <f>IF(COUNTIF($B$2:B5884,B5884)&gt;1,"重複","")</f>
        <v/>
      </c>
      <c r="T5884" s="19" t="s">
        <v>11124</v>
      </c>
    </row>
    <row r="5885" spans="1:20" s="19" customFormat="1" hidden="1">
      <c r="A5885" s="19">
        <v>720160660</v>
      </c>
      <c r="B5885" s="19">
        <v>20187842</v>
      </c>
      <c r="C5885" s="19" t="s">
        <v>14784</v>
      </c>
      <c r="D5885" s="19" t="s">
        <v>14785</v>
      </c>
      <c r="E5885" s="20">
        <v>43374</v>
      </c>
      <c r="F5885" s="20">
        <v>43555</v>
      </c>
      <c r="G5885" s="19" t="s">
        <v>12416</v>
      </c>
      <c r="H5885" s="19" t="s">
        <v>28</v>
      </c>
      <c r="I5885" s="19" t="s">
        <v>13686</v>
      </c>
      <c r="O5885" s="19" t="s">
        <v>10787</v>
      </c>
      <c r="P5885" s="20"/>
      <c r="Q5885" s="19" t="s">
        <v>29</v>
      </c>
      <c r="R5885" s="19">
        <v>0</v>
      </c>
      <c r="S5885" s="19" t="str">
        <f>IF(COUNTIF($B$2:B5885,B5885)&gt;1,"重複","")</f>
        <v/>
      </c>
      <c r="T5885" s="19" t="s">
        <v>12418</v>
      </c>
    </row>
    <row r="5886" spans="1:20" s="19" customFormat="1" hidden="1">
      <c r="A5886" s="19">
        <v>720160661</v>
      </c>
      <c r="B5886" s="19">
        <v>20190271</v>
      </c>
      <c r="C5886" s="19" t="s">
        <v>10665</v>
      </c>
      <c r="D5886" s="19" t="s">
        <v>10666</v>
      </c>
      <c r="E5886" s="20">
        <v>43563</v>
      </c>
      <c r="F5886" s="20">
        <v>43921</v>
      </c>
      <c r="G5886" s="19" t="s">
        <v>75</v>
      </c>
      <c r="H5886" s="19" t="s">
        <v>108</v>
      </c>
      <c r="I5886" s="19" t="s">
        <v>10667</v>
      </c>
      <c r="O5886" s="19" t="s">
        <v>10806</v>
      </c>
      <c r="P5886" s="20">
        <v>43563</v>
      </c>
      <c r="Q5886" s="19" t="s">
        <v>29</v>
      </c>
      <c r="R5886" s="19">
        <v>2380</v>
      </c>
      <c r="S5886" s="19" t="str">
        <f>IF(COUNTIF($B$2:B5886,B5886)&gt;1,"重複","")</f>
        <v/>
      </c>
      <c r="T5886" s="19" t="s">
        <v>11124</v>
      </c>
    </row>
    <row r="5887" spans="1:20" s="19" customFormat="1" hidden="1">
      <c r="A5887" s="19">
        <v>720160662</v>
      </c>
      <c r="B5887" s="19">
        <v>20190972</v>
      </c>
      <c r="C5887" s="19" t="s">
        <v>10668</v>
      </c>
      <c r="D5887" s="19" t="s">
        <v>10669</v>
      </c>
      <c r="E5887" s="20">
        <v>43563</v>
      </c>
      <c r="F5887" s="20">
        <v>43921</v>
      </c>
      <c r="G5887" s="19" t="s">
        <v>75</v>
      </c>
      <c r="H5887" s="19" t="s">
        <v>104</v>
      </c>
      <c r="I5887" s="19" t="s">
        <v>1308</v>
      </c>
      <c r="J5887" s="19" t="s">
        <v>1308</v>
      </c>
      <c r="O5887" s="19" t="s">
        <v>10805</v>
      </c>
      <c r="P5887" s="20">
        <v>43563</v>
      </c>
      <c r="Q5887" s="19" t="s">
        <v>29</v>
      </c>
      <c r="R5887" s="19">
        <v>2380</v>
      </c>
      <c r="S5887" s="19" t="str">
        <f>IF(COUNTIF($B$2:B5887,B5887)&gt;1,"重複","")</f>
        <v/>
      </c>
      <c r="T5887" s="19" t="s">
        <v>11124</v>
      </c>
    </row>
    <row r="5888" spans="1:20" s="19" customFormat="1" hidden="1">
      <c r="A5888" s="19">
        <v>720160662</v>
      </c>
      <c r="B5888" s="19">
        <v>20190281</v>
      </c>
      <c r="C5888" s="19" t="s">
        <v>10668</v>
      </c>
      <c r="D5888" s="19" t="s">
        <v>10669</v>
      </c>
      <c r="E5888" s="20">
        <v>43563</v>
      </c>
      <c r="F5888" s="20">
        <v>43921</v>
      </c>
      <c r="G5888" s="19" t="s">
        <v>75</v>
      </c>
      <c r="H5888" s="19" t="s">
        <v>108</v>
      </c>
      <c r="I5888" s="19" t="s">
        <v>1313</v>
      </c>
      <c r="O5888" s="19" t="s">
        <v>10806</v>
      </c>
      <c r="P5888" s="20">
        <v>43563</v>
      </c>
      <c r="Q5888" s="19" t="s">
        <v>29</v>
      </c>
      <c r="R5888" s="19">
        <v>2380</v>
      </c>
      <c r="S5888" s="19" t="str">
        <f>IF(COUNTIF($B$2:B5888,B5888)&gt;1,"重複","")</f>
        <v/>
      </c>
      <c r="T5888" s="19" t="s">
        <v>11124</v>
      </c>
    </row>
    <row r="5889" spans="1:20" s="19" customFormat="1" hidden="1">
      <c r="A5889" s="19">
        <v>720160663</v>
      </c>
      <c r="B5889" s="19">
        <v>20195793</v>
      </c>
      <c r="C5889" s="19" t="s">
        <v>10711</v>
      </c>
      <c r="D5889" s="19" t="s">
        <v>10712</v>
      </c>
      <c r="E5889" s="20">
        <v>43556</v>
      </c>
      <c r="F5889" s="20">
        <v>43921</v>
      </c>
      <c r="G5889" s="19" t="s">
        <v>75</v>
      </c>
      <c r="H5889" s="19" t="s">
        <v>43</v>
      </c>
      <c r="I5889" s="19" t="s">
        <v>10701</v>
      </c>
      <c r="O5889" s="19" t="s">
        <v>10771</v>
      </c>
      <c r="P5889" s="20">
        <v>43556</v>
      </c>
      <c r="Q5889" s="19" t="s">
        <v>29</v>
      </c>
      <c r="R5889" s="19">
        <v>5730</v>
      </c>
      <c r="S5889" s="19" t="str">
        <f>IF(COUNTIF($B$2:B5889,B5889)&gt;1,"重複","")</f>
        <v/>
      </c>
      <c r="T5889" s="19" t="s">
        <v>11124</v>
      </c>
    </row>
    <row r="5890" spans="1:20" s="19" customFormat="1" hidden="1">
      <c r="A5890" s="19">
        <v>720160664</v>
      </c>
      <c r="B5890" s="19">
        <v>20195827</v>
      </c>
      <c r="C5890" s="19" t="s">
        <v>10713</v>
      </c>
      <c r="D5890" s="19" t="s">
        <v>10714</v>
      </c>
      <c r="E5890" s="20">
        <v>43556</v>
      </c>
      <c r="F5890" s="20">
        <v>43921</v>
      </c>
      <c r="G5890" s="19" t="s">
        <v>12416</v>
      </c>
      <c r="H5890" s="19" t="s">
        <v>43</v>
      </c>
      <c r="I5890" s="19" t="s">
        <v>717</v>
      </c>
      <c r="O5890" s="19" t="s">
        <v>10771</v>
      </c>
      <c r="P5890" s="20"/>
      <c r="R5890" s="19">
        <v>6230</v>
      </c>
      <c r="S5890" s="19" t="str">
        <f>IF(COUNTIF($B$2:B5890,B5890)&gt;1,"重複","")</f>
        <v/>
      </c>
      <c r="T5890" s="19" t="s">
        <v>12418</v>
      </c>
    </row>
    <row r="5891" spans="1:20" s="19" customFormat="1" hidden="1">
      <c r="A5891" s="19">
        <v>720160665</v>
      </c>
      <c r="B5891" s="19">
        <v>20195349</v>
      </c>
      <c r="C5891" s="19" t="s">
        <v>10709</v>
      </c>
      <c r="D5891" s="19" t="s">
        <v>10710</v>
      </c>
      <c r="E5891" s="20">
        <v>43556</v>
      </c>
      <c r="F5891" s="20">
        <v>43921</v>
      </c>
      <c r="G5891" s="19" t="s">
        <v>75</v>
      </c>
      <c r="H5891" s="19" t="s">
        <v>43</v>
      </c>
      <c r="I5891" s="19" t="s">
        <v>10701</v>
      </c>
      <c r="O5891" s="19" t="s">
        <v>10771</v>
      </c>
      <c r="P5891" s="20">
        <v>43556</v>
      </c>
      <c r="Q5891" s="19" t="s">
        <v>29</v>
      </c>
      <c r="R5891" s="19">
        <v>4740</v>
      </c>
      <c r="S5891" s="19" t="str">
        <f>IF(COUNTIF($B$2:B5891,B5891)&gt;1,"重複","")</f>
        <v/>
      </c>
      <c r="T5891" s="19" t="s">
        <v>11124</v>
      </c>
    </row>
    <row r="5892" spans="1:20" s="19" customFormat="1" hidden="1">
      <c r="A5892" s="19">
        <v>720160667</v>
      </c>
      <c r="B5892" s="19">
        <v>20195854</v>
      </c>
      <c r="C5892" s="19" t="s">
        <v>10715</v>
      </c>
      <c r="D5892" s="19" t="s">
        <v>10716</v>
      </c>
      <c r="E5892" s="20">
        <v>44652</v>
      </c>
      <c r="F5892" s="20">
        <v>45016</v>
      </c>
      <c r="G5892" s="19" t="s">
        <v>75</v>
      </c>
      <c r="H5892" s="19" t="s">
        <v>43</v>
      </c>
      <c r="I5892" s="19" t="s">
        <v>717</v>
      </c>
      <c r="O5892" s="19" t="s">
        <v>10771</v>
      </c>
      <c r="P5892" s="21">
        <v>43556</v>
      </c>
      <c r="Q5892" s="19" t="s">
        <v>29</v>
      </c>
      <c r="R5892" s="19">
        <v>6230</v>
      </c>
      <c r="S5892" s="19" t="str">
        <f>IF(COUNTIF($B$2:B5892,B5892)&gt;1,"重複","")</f>
        <v/>
      </c>
      <c r="T5892" s="19" t="s">
        <v>11124</v>
      </c>
    </row>
    <row r="5893" spans="1:20" s="19" customFormat="1" hidden="1">
      <c r="A5893" s="19">
        <v>720160668</v>
      </c>
      <c r="B5893" s="19">
        <v>20194974</v>
      </c>
      <c r="C5893" s="19" t="s">
        <v>10705</v>
      </c>
      <c r="D5893" s="19" t="s">
        <v>10706</v>
      </c>
      <c r="E5893" s="20">
        <v>43556</v>
      </c>
      <c r="F5893" s="20">
        <v>43921</v>
      </c>
      <c r="G5893" s="19" t="s">
        <v>75</v>
      </c>
      <c r="H5893" s="19" t="s">
        <v>43</v>
      </c>
      <c r="I5893" s="19" t="s">
        <v>238</v>
      </c>
      <c r="O5893" s="19" t="s">
        <v>10771</v>
      </c>
      <c r="P5893" s="20">
        <v>43556</v>
      </c>
      <c r="Q5893" s="19" t="s">
        <v>29</v>
      </c>
      <c r="R5893" s="19">
        <v>6600</v>
      </c>
      <c r="S5893" s="19" t="str">
        <f>IF(COUNTIF($B$2:B5893,B5893)&gt;1,"重複","")</f>
        <v/>
      </c>
      <c r="T5893" s="19" t="s">
        <v>11124</v>
      </c>
    </row>
    <row r="5894" spans="1:20" s="19" customFormat="1" hidden="1">
      <c r="A5894" s="19">
        <v>720160669</v>
      </c>
      <c r="B5894" s="19">
        <v>20190351</v>
      </c>
      <c r="C5894" s="19" t="s">
        <v>10670</v>
      </c>
      <c r="D5894" s="19" t="s">
        <v>10671</v>
      </c>
      <c r="E5894" s="20">
        <v>44658</v>
      </c>
      <c r="F5894" s="20">
        <v>45016</v>
      </c>
      <c r="G5894" s="19" t="s">
        <v>75</v>
      </c>
      <c r="H5894" s="19" t="s">
        <v>108</v>
      </c>
      <c r="I5894" s="19" t="s">
        <v>1227</v>
      </c>
      <c r="O5894" s="19" t="s">
        <v>10806</v>
      </c>
      <c r="P5894" s="21">
        <v>43562</v>
      </c>
      <c r="Q5894" s="19" t="s">
        <v>29</v>
      </c>
      <c r="R5894" s="19">
        <v>2380</v>
      </c>
      <c r="S5894" s="19" t="str">
        <f>IF(COUNTIF($B$2:B5894,B5894)&gt;1,"重複","")</f>
        <v/>
      </c>
      <c r="T5894" s="19" t="s">
        <v>11124</v>
      </c>
    </row>
    <row r="5895" spans="1:20" s="19" customFormat="1" hidden="1">
      <c r="A5895" s="19">
        <v>720160669</v>
      </c>
      <c r="B5895" s="19">
        <v>20206689</v>
      </c>
      <c r="C5895" s="19" t="s">
        <v>10670</v>
      </c>
      <c r="D5895" s="19" t="s">
        <v>10671</v>
      </c>
      <c r="E5895" s="20">
        <v>44658</v>
      </c>
      <c r="F5895" s="20">
        <v>45016</v>
      </c>
      <c r="G5895" s="19" t="s">
        <v>75</v>
      </c>
      <c r="H5895" s="19" t="s">
        <v>108</v>
      </c>
      <c r="I5895" s="19" t="s">
        <v>10689</v>
      </c>
      <c r="O5895" s="19" t="s">
        <v>10806</v>
      </c>
      <c r="P5895" s="21">
        <v>43562</v>
      </c>
      <c r="Q5895" s="19" t="s">
        <v>29</v>
      </c>
      <c r="R5895" s="19">
        <v>1772</v>
      </c>
      <c r="S5895" s="19" t="str">
        <f>IF(COUNTIF($B$2:B5895,B5895)&gt;1,"重複","")</f>
        <v/>
      </c>
      <c r="T5895" s="19" t="s">
        <v>11124</v>
      </c>
    </row>
    <row r="5896" spans="1:20" s="19" customFormat="1" hidden="1">
      <c r="A5896" s="19">
        <v>720160670</v>
      </c>
      <c r="B5896" s="19">
        <v>20190360</v>
      </c>
      <c r="C5896" s="19" t="s">
        <v>10672</v>
      </c>
      <c r="D5896" s="19" t="s">
        <v>10673</v>
      </c>
      <c r="E5896" s="20">
        <v>43563</v>
      </c>
      <c r="F5896" s="20">
        <v>43921</v>
      </c>
      <c r="G5896" s="19" t="s">
        <v>75</v>
      </c>
      <c r="H5896" s="19" t="s">
        <v>108</v>
      </c>
      <c r="I5896" s="19" t="s">
        <v>10674</v>
      </c>
      <c r="J5896" s="19" t="s">
        <v>10675</v>
      </c>
      <c r="O5896" s="19" t="s">
        <v>10806</v>
      </c>
      <c r="P5896" s="20">
        <v>43563</v>
      </c>
      <c r="Q5896" s="19" t="s">
        <v>29</v>
      </c>
      <c r="R5896" s="19">
        <v>2380</v>
      </c>
      <c r="S5896" s="19" t="str">
        <f>IF(COUNTIF($B$2:B5896,B5896)&gt;1,"重複","")</f>
        <v/>
      </c>
      <c r="T5896" s="19" t="s">
        <v>11124</v>
      </c>
    </row>
    <row r="5897" spans="1:20" s="19" customFormat="1" hidden="1">
      <c r="A5897" s="19">
        <v>720160671</v>
      </c>
      <c r="B5897" s="19">
        <v>20190379</v>
      </c>
      <c r="C5897" s="19" t="s">
        <v>10676</v>
      </c>
      <c r="D5897" s="19" t="s">
        <v>10677</v>
      </c>
      <c r="E5897" s="20">
        <v>43563</v>
      </c>
      <c r="F5897" s="20">
        <v>43921</v>
      </c>
      <c r="G5897" s="19" t="s">
        <v>75</v>
      </c>
      <c r="H5897" s="19" t="s">
        <v>108</v>
      </c>
      <c r="I5897" s="19" t="s">
        <v>10678</v>
      </c>
      <c r="J5897" s="19" t="s">
        <v>10679</v>
      </c>
      <c r="O5897" s="19" t="s">
        <v>10806</v>
      </c>
      <c r="P5897" s="20">
        <v>43563</v>
      </c>
      <c r="Q5897" s="19" t="s">
        <v>29</v>
      </c>
      <c r="R5897" s="19">
        <v>2380</v>
      </c>
      <c r="S5897" s="19" t="str">
        <f>IF(COUNTIF($B$2:B5897,B5897)&gt;1,"重複","")</f>
        <v/>
      </c>
      <c r="T5897" s="19" t="s">
        <v>11124</v>
      </c>
    </row>
    <row r="5898" spans="1:20" s="19" customFormat="1" hidden="1">
      <c r="A5898" s="19">
        <v>720160672</v>
      </c>
      <c r="B5898" s="19">
        <v>20190388</v>
      </c>
      <c r="C5898" s="19" t="s">
        <v>14786</v>
      </c>
      <c r="D5898" s="19" t="s">
        <v>14787</v>
      </c>
      <c r="E5898" s="20">
        <v>43563</v>
      </c>
      <c r="F5898" s="20">
        <v>43921</v>
      </c>
      <c r="G5898" s="19" t="s">
        <v>12416</v>
      </c>
      <c r="H5898" s="19" t="s">
        <v>76</v>
      </c>
      <c r="I5898" s="19" t="s">
        <v>10923</v>
      </c>
      <c r="O5898" s="19" t="s">
        <v>10776</v>
      </c>
      <c r="P5898" s="20">
        <v>43563</v>
      </c>
      <c r="R5898" s="19">
        <v>0</v>
      </c>
      <c r="S5898" s="19" t="str">
        <f>IF(COUNTIF($B$2:B5898,B5898)&gt;1,"重複","")</f>
        <v/>
      </c>
      <c r="T5898" s="19" t="s">
        <v>12418</v>
      </c>
    </row>
    <row r="5899" spans="1:20" s="19" customFormat="1" hidden="1">
      <c r="A5899" s="19">
        <v>720160673</v>
      </c>
      <c r="B5899" s="19">
        <v>20190397</v>
      </c>
      <c r="C5899" s="19" t="s">
        <v>10680</v>
      </c>
      <c r="D5899" s="19" t="s">
        <v>10681</v>
      </c>
      <c r="E5899" s="20">
        <v>43563</v>
      </c>
      <c r="F5899" s="20">
        <v>43921</v>
      </c>
      <c r="G5899" s="19" t="s">
        <v>75</v>
      </c>
      <c r="H5899" s="19" t="s">
        <v>104</v>
      </c>
      <c r="I5899" s="19" t="s">
        <v>10682</v>
      </c>
      <c r="J5899" s="19" t="s">
        <v>10682</v>
      </c>
      <c r="O5899" s="19" t="s">
        <v>10805</v>
      </c>
      <c r="P5899" s="20">
        <v>43563</v>
      </c>
      <c r="Q5899" s="19" t="s">
        <v>29</v>
      </c>
      <c r="R5899" s="19">
        <v>2380</v>
      </c>
      <c r="S5899" s="19" t="str">
        <f>IF(COUNTIF($B$2:B5899,B5899)&gt;1,"重複","")</f>
        <v/>
      </c>
      <c r="T5899" s="19" t="s">
        <v>11124</v>
      </c>
    </row>
    <row r="5900" spans="1:20" s="19" customFormat="1" hidden="1">
      <c r="A5900" s="19">
        <v>720160674</v>
      </c>
      <c r="B5900" s="19">
        <v>20190582</v>
      </c>
      <c r="C5900" s="19" t="s">
        <v>10556</v>
      </c>
      <c r="D5900" s="19" t="s">
        <v>10557</v>
      </c>
      <c r="E5900" s="20"/>
      <c r="F5900" s="20">
        <v>43921</v>
      </c>
      <c r="G5900" s="19" t="s">
        <v>12416</v>
      </c>
      <c r="H5900" s="19" t="s">
        <v>10781</v>
      </c>
      <c r="I5900" s="19" t="s">
        <v>14788</v>
      </c>
      <c r="O5900" s="19" t="s">
        <v>10782</v>
      </c>
      <c r="P5900" s="20"/>
      <c r="R5900" s="19">
        <v>0</v>
      </c>
      <c r="S5900" s="19" t="str">
        <f>IF(COUNTIF($B$2:B5900,B5900)&gt;1,"重複","")</f>
        <v/>
      </c>
      <c r="T5900" s="19" t="s">
        <v>12418</v>
      </c>
    </row>
    <row r="5901" spans="1:20" s="19" customFormat="1" hidden="1">
      <c r="A5901" s="19">
        <v>720160675</v>
      </c>
      <c r="B5901" s="19">
        <v>20190591</v>
      </c>
      <c r="C5901" s="19" t="s">
        <v>14789</v>
      </c>
      <c r="D5901" s="19" t="s">
        <v>14790</v>
      </c>
      <c r="E5901" s="20">
        <v>43770</v>
      </c>
      <c r="F5901" s="20">
        <v>43921</v>
      </c>
      <c r="G5901" s="19" t="s">
        <v>12416</v>
      </c>
      <c r="H5901" s="19" t="s">
        <v>10781</v>
      </c>
      <c r="I5901" s="19" t="s">
        <v>14791</v>
      </c>
      <c r="O5901" s="19" t="s">
        <v>10782</v>
      </c>
      <c r="P5901" s="20">
        <v>43770</v>
      </c>
      <c r="R5901" s="19">
        <v>0</v>
      </c>
      <c r="S5901" s="19" t="str">
        <f>IF(COUNTIF($B$2:B5901,B5901)&gt;1,"重複","")</f>
        <v/>
      </c>
      <c r="T5901" s="19" t="s">
        <v>12418</v>
      </c>
    </row>
    <row r="5902" spans="1:20" s="19" customFormat="1" hidden="1">
      <c r="A5902" s="19">
        <v>720160676</v>
      </c>
      <c r="B5902" s="19">
        <v>20190607</v>
      </c>
      <c r="C5902" s="19" t="s">
        <v>14792</v>
      </c>
      <c r="D5902" s="19" t="s">
        <v>14793</v>
      </c>
      <c r="E5902" s="20">
        <v>43770</v>
      </c>
      <c r="F5902" s="20">
        <v>43921</v>
      </c>
      <c r="G5902" s="19" t="s">
        <v>12416</v>
      </c>
      <c r="H5902" s="19" t="s">
        <v>10781</v>
      </c>
      <c r="I5902" s="19" t="s">
        <v>14791</v>
      </c>
      <c r="O5902" s="19" t="s">
        <v>10782</v>
      </c>
      <c r="P5902" s="20"/>
      <c r="R5902" s="19">
        <v>0</v>
      </c>
      <c r="S5902" s="19" t="str">
        <f>IF(COUNTIF($B$2:B5902,B5902)&gt;1,"重複","")</f>
        <v/>
      </c>
      <c r="T5902" s="19" t="s">
        <v>12418</v>
      </c>
    </row>
    <row r="5903" spans="1:20" s="19" customFormat="1" hidden="1">
      <c r="A5903" s="19">
        <v>720160677</v>
      </c>
      <c r="B5903" s="19">
        <v>20190884</v>
      </c>
      <c r="C5903" s="19" t="s">
        <v>10625</v>
      </c>
      <c r="D5903" s="19" t="s">
        <v>10626</v>
      </c>
      <c r="E5903" s="20">
        <v>43565</v>
      </c>
      <c r="F5903" s="20">
        <v>43921</v>
      </c>
      <c r="G5903" s="19" t="s">
        <v>75</v>
      </c>
      <c r="H5903" s="19" t="s">
        <v>69</v>
      </c>
      <c r="I5903" s="19" t="s">
        <v>1360</v>
      </c>
      <c r="J5903" s="19" t="s">
        <v>1361</v>
      </c>
      <c r="O5903" s="19" t="s">
        <v>10801</v>
      </c>
      <c r="P5903" s="20">
        <v>43556</v>
      </c>
      <c r="Q5903" s="19" t="s">
        <v>29</v>
      </c>
      <c r="R5903" s="19">
        <v>30000</v>
      </c>
      <c r="S5903" s="19" t="str">
        <f>IF(COUNTIF($B$2:B5903,B5903)&gt;1,"重複","")</f>
        <v/>
      </c>
      <c r="T5903" s="19" t="s">
        <v>11124</v>
      </c>
    </row>
    <row r="5904" spans="1:20" s="19" customFormat="1" hidden="1">
      <c r="A5904" s="19">
        <v>720160679</v>
      </c>
      <c r="B5904" s="19">
        <v>20190909</v>
      </c>
      <c r="C5904" s="19" t="s">
        <v>10683</v>
      </c>
      <c r="D5904" s="19" t="s">
        <v>10684</v>
      </c>
      <c r="E5904" s="20">
        <v>43563</v>
      </c>
      <c r="F5904" s="20">
        <v>43921</v>
      </c>
      <c r="G5904" s="19" t="s">
        <v>75</v>
      </c>
      <c r="H5904" s="19" t="s">
        <v>94</v>
      </c>
      <c r="I5904" s="19" t="s">
        <v>10685</v>
      </c>
      <c r="J5904" s="19" t="s">
        <v>10686</v>
      </c>
      <c r="O5904" s="19" t="s">
        <v>10768</v>
      </c>
      <c r="P5904" s="20">
        <v>43563</v>
      </c>
      <c r="Q5904" s="19" t="s">
        <v>29</v>
      </c>
      <c r="R5904" s="19">
        <v>6230</v>
      </c>
      <c r="S5904" s="19" t="str">
        <f>IF(COUNTIF($B$2:B5904,B5904)&gt;1,"重複","")</f>
        <v/>
      </c>
      <c r="T5904" s="19" t="s">
        <v>11124</v>
      </c>
    </row>
    <row r="5905" spans="1:20" s="19" customFormat="1" hidden="1">
      <c r="A5905" s="19">
        <v>720160679</v>
      </c>
      <c r="B5905" s="19">
        <v>20191329</v>
      </c>
      <c r="C5905" s="19" t="s">
        <v>10683</v>
      </c>
      <c r="D5905" s="19" t="s">
        <v>10684</v>
      </c>
      <c r="E5905" s="20">
        <v>43563</v>
      </c>
      <c r="F5905" s="20">
        <v>43921</v>
      </c>
      <c r="G5905" s="19" t="s">
        <v>12416</v>
      </c>
      <c r="H5905" s="19" t="s">
        <v>10781</v>
      </c>
      <c r="I5905" s="19" t="s">
        <v>14794</v>
      </c>
      <c r="J5905" s="19" t="s">
        <v>14794</v>
      </c>
      <c r="O5905" s="19" t="s">
        <v>10782</v>
      </c>
      <c r="P5905" s="20"/>
      <c r="R5905" s="19">
        <v>0</v>
      </c>
      <c r="S5905" s="19" t="str">
        <f>IF(COUNTIF($B$2:B5905,B5905)&gt;1,"重複","")</f>
        <v/>
      </c>
      <c r="T5905" s="19" t="s">
        <v>12418</v>
      </c>
    </row>
    <row r="5906" spans="1:20" s="19" customFormat="1" hidden="1">
      <c r="A5906" s="19">
        <v>720160680</v>
      </c>
      <c r="B5906" s="19">
        <v>20190918</v>
      </c>
      <c r="C5906" s="19" t="s">
        <v>14795</v>
      </c>
      <c r="D5906" s="19" t="s">
        <v>14796</v>
      </c>
      <c r="E5906" s="20">
        <v>43739</v>
      </c>
      <c r="F5906" s="20">
        <v>43921</v>
      </c>
      <c r="G5906" s="19" t="s">
        <v>12416</v>
      </c>
      <c r="H5906" s="19" t="s">
        <v>94</v>
      </c>
      <c r="I5906" s="19" t="s">
        <v>14360</v>
      </c>
      <c r="O5906" s="19" t="s">
        <v>10768</v>
      </c>
      <c r="P5906" s="20">
        <v>44105</v>
      </c>
      <c r="R5906" s="19">
        <v>0</v>
      </c>
      <c r="S5906" s="19" t="str">
        <f>IF(COUNTIF($B$2:B5906,B5906)&gt;1,"重複","")</f>
        <v/>
      </c>
      <c r="T5906" s="19" t="s">
        <v>12418</v>
      </c>
    </row>
    <row r="5907" spans="1:20" s="19" customFormat="1" hidden="1">
      <c r="A5907" s="19">
        <v>720160681</v>
      </c>
      <c r="B5907" s="19">
        <v>20190927</v>
      </c>
      <c r="C5907" s="19" t="s">
        <v>14797</v>
      </c>
      <c r="D5907" s="19" t="s">
        <v>14798</v>
      </c>
      <c r="E5907" s="20">
        <v>43556</v>
      </c>
      <c r="F5907" s="20">
        <v>43921</v>
      </c>
      <c r="G5907" s="19" t="s">
        <v>12416</v>
      </c>
      <c r="H5907" s="19" t="s">
        <v>74</v>
      </c>
      <c r="I5907" s="19" t="s">
        <v>10647</v>
      </c>
      <c r="O5907" s="19" t="s">
        <v>10819</v>
      </c>
      <c r="P5907" s="20">
        <v>43556</v>
      </c>
      <c r="Q5907" s="19" t="s">
        <v>29</v>
      </c>
      <c r="R5907" s="19">
        <v>0</v>
      </c>
      <c r="S5907" s="19" t="str">
        <f>IF(COUNTIF($B$2:B5907,B5907)&gt;1,"重複","")</f>
        <v/>
      </c>
      <c r="T5907" s="19" t="s">
        <v>12418</v>
      </c>
    </row>
    <row r="5908" spans="1:20" s="19" customFormat="1" hidden="1">
      <c r="A5908" s="19">
        <v>720160683</v>
      </c>
      <c r="B5908" s="19">
        <v>20190945</v>
      </c>
      <c r="C5908" s="19" t="s">
        <v>10687</v>
      </c>
      <c r="D5908" s="19" t="s">
        <v>10688</v>
      </c>
      <c r="E5908" s="20">
        <v>43563</v>
      </c>
      <c r="F5908" s="20">
        <v>43921</v>
      </c>
      <c r="G5908" s="19" t="s">
        <v>75</v>
      </c>
      <c r="H5908" s="19" t="s">
        <v>108</v>
      </c>
      <c r="I5908" s="19" t="s">
        <v>10689</v>
      </c>
      <c r="O5908" s="19" t="s">
        <v>10806</v>
      </c>
      <c r="P5908" s="20">
        <v>43198</v>
      </c>
      <c r="Q5908" s="19" t="s">
        <v>29</v>
      </c>
      <c r="R5908" s="19">
        <v>1512</v>
      </c>
      <c r="S5908" s="19" t="str">
        <f>IF(COUNTIF($B$2:B5908,B5908)&gt;1,"重複","")</f>
        <v/>
      </c>
      <c r="T5908" s="19" t="s">
        <v>11124</v>
      </c>
    </row>
    <row r="5909" spans="1:20" s="19" customFormat="1" hidden="1">
      <c r="A5909" s="19">
        <v>720160684</v>
      </c>
      <c r="B5909" s="19">
        <v>20190954</v>
      </c>
      <c r="C5909" s="19" t="s">
        <v>10690</v>
      </c>
      <c r="D5909" s="19" t="s">
        <v>10691</v>
      </c>
      <c r="E5909" s="20">
        <v>44682</v>
      </c>
      <c r="F5909" s="20">
        <v>45016</v>
      </c>
      <c r="G5909" s="19" t="s">
        <v>75</v>
      </c>
      <c r="H5909" s="19" t="s">
        <v>28</v>
      </c>
      <c r="I5909" s="19" t="s">
        <v>11130</v>
      </c>
      <c r="J5909" s="19" t="s">
        <v>11131</v>
      </c>
      <c r="O5909" s="19" t="s">
        <v>10787</v>
      </c>
      <c r="P5909" s="21">
        <v>43563</v>
      </c>
      <c r="Q5909" s="19" t="s">
        <v>29</v>
      </c>
      <c r="R5909" s="19">
        <v>6600</v>
      </c>
      <c r="S5909" s="19" t="str">
        <f>IF(COUNTIF($B$2:B5909,B5909)&gt;1,"重複","")</f>
        <v/>
      </c>
      <c r="T5909" s="19" t="s">
        <v>11124</v>
      </c>
    </row>
    <row r="5910" spans="1:20" s="19" customFormat="1" hidden="1">
      <c r="A5910" s="19">
        <v>720160685</v>
      </c>
      <c r="B5910" s="19">
        <v>20190963</v>
      </c>
      <c r="C5910" s="19" t="s">
        <v>14799</v>
      </c>
      <c r="D5910" s="19" t="s">
        <v>14800</v>
      </c>
      <c r="E5910" s="20">
        <v>43563</v>
      </c>
      <c r="F5910" s="20">
        <v>43921</v>
      </c>
      <c r="G5910" s="19" t="s">
        <v>12416</v>
      </c>
      <c r="H5910" s="19" t="s">
        <v>33</v>
      </c>
      <c r="I5910" s="19" t="s">
        <v>14801</v>
      </c>
      <c r="J5910" s="19" t="s">
        <v>14802</v>
      </c>
      <c r="O5910" s="19" t="s">
        <v>10770</v>
      </c>
      <c r="P5910" s="20">
        <v>43563</v>
      </c>
      <c r="R5910" s="19">
        <v>0</v>
      </c>
      <c r="S5910" s="19" t="str">
        <f>IF(COUNTIF($B$2:B5910,B5910)&gt;1,"重複","")</f>
        <v/>
      </c>
      <c r="T5910" s="19" t="s">
        <v>12418</v>
      </c>
    </row>
    <row r="5911" spans="1:20" s="19" customFormat="1" hidden="1">
      <c r="A5911" s="19">
        <v>720160686</v>
      </c>
      <c r="B5911" s="19">
        <v>20191286</v>
      </c>
      <c r="C5911" s="19" t="s">
        <v>10693</v>
      </c>
      <c r="D5911" s="19" t="s">
        <v>10694</v>
      </c>
      <c r="E5911" s="20">
        <v>43563</v>
      </c>
      <c r="F5911" s="20">
        <v>43921</v>
      </c>
      <c r="G5911" s="19" t="s">
        <v>75</v>
      </c>
      <c r="H5911" s="19" t="s">
        <v>108</v>
      </c>
      <c r="I5911" s="19" t="s">
        <v>10587</v>
      </c>
      <c r="O5911" s="19" t="s">
        <v>10806</v>
      </c>
      <c r="P5911" s="20">
        <v>43563</v>
      </c>
      <c r="Q5911" s="19" t="s">
        <v>29</v>
      </c>
      <c r="R5911" s="19">
        <v>2380</v>
      </c>
      <c r="S5911" s="19" t="str">
        <f>IF(COUNTIF($B$2:B5911,B5911)&gt;1,"重複","")</f>
        <v/>
      </c>
      <c r="T5911" s="19" t="s">
        <v>11124</v>
      </c>
    </row>
    <row r="5912" spans="1:20" s="19" customFormat="1" hidden="1">
      <c r="A5912" s="19">
        <v>720160687</v>
      </c>
      <c r="B5912" s="19">
        <v>20191295</v>
      </c>
      <c r="C5912" s="19" t="s">
        <v>10695</v>
      </c>
      <c r="D5912" s="19" t="s">
        <v>10696</v>
      </c>
      <c r="E5912" s="20">
        <v>43563</v>
      </c>
      <c r="F5912" s="20">
        <v>43921</v>
      </c>
      <c r="G5912" s="19" t="s">
        <v>75</v>
      </c>
      <c r="H5912" s="19" t="s">
        <v>108</v>
      </c>
      <c r="I5912" s="19" t="s">
        <v>107</v>
      </c>
      <c r="O5912" s="19" t="s">
        <v>10806</v>
      </c>
      <c r="P5912" s="20">
        <v>43563</v>
      </c>
      <c r="Q5912" s="19" t="s">
        <v>29</v>
      </c>
      <c r="R5912" s="19">
        <v>2380</v>
      </c>
      <c r="S5912" s="19" t="str">
        <f>IF(COUNTIF($B$2:B5912,B5912)&gt;1,"重複","")</f>
        <v/>
      </c>
      <c r="T5912" s="19" t="s">
        <v>11124</v>
      </c>
    </row>
    <row r="5913" spans="1:20" s="19" customFormat="1" hidden="1">
      <c r="A5913" s="19">
        <v>720160688</v>
      </c>
      <c r="B5913" s="19">
        <v>20191301</v>
      </c>
      <c r="C5913" s="19" t="s">
        <v>10697</v>
      </c>
      <c r="D5913" s="19" t="s">
        <v>10698</v>
      </c>
      <c r="E5913" s="20">
        <v>43563</v>
      </c>
      <c r="F5913" s="20">
        <v>43921</v>
      </c>
      <c r="G5913" s="19" t="s">
        <v>75</v>
      </c>
      <c r="H5913" s="19" t="s">
        <v>108</v>
      </c>
      <c r="I5913" s="19" t="s">
        <v>2933</v>
      </c>
      <c r="O5913" s="19" t="s">
        <v>10806</v>
      </c>
      <c r="P5913" s="20">
        <v>43563</v>
      </c>
      <c r="Q5913" s="19" t="s">
        <v>29</v>
      </c>
      <c r="R5913" s="19">
        <v>2380</v>
      </c>
      <c r="S5913" s="19" t="str">
        <f>IF(COUNTIF($B$2:B5913,B5913)&gt;1,"重複","")</f>
        <v/>
      </c>
      <c r="T5913" s="19" t="s">
        <v>11124</v>
      </c>
    </row>
    <row r="5914" spans="1:20" s="19" customFormat="1" hidden="1">
      <c r="A5914" s="19">
        <v>720160689</v>
      </c>
      <c r="B5914" s="19">
        <v>20195906</v>
      </c>
      <c r="C5914" s="19" t="s">
        <v>10717</v>
      </c>
      <c r="D5914" s="19" t="s">
        <v>10718</v>
      </c>
      <c r="E5914" s="20">
        <v>43556</v>
      </c>
      <c r="F5914" s="20">
        <v>43921</v>
      </c>
      <c r="G5914" s="19" t="s">
        <v>75</v>
      </c>
      <c r="H5914" s="19" t="s">
        <v>43</v>
      </c>
      <c r="I5914" s="19" t="s">
        <v>632</v>
      </c>
      <c r="O5914" s="19" t="s">
        <v>10771</v>
      </c>
      <c r="P5914" s="20">
        <v>43556</v>
      </c>
      <c r="Q5914" s="19" t="s">
        <v>29</v>
      </c>
      <c r="R5914" s="19">
        <v>6230</v>
      </c>
      <c r="S5914" s="19" t="str">
        <f>IF(COUNTIF($B$2:B5914,B5914)&gt;1,"重複","")</f>
        <v/>
      </c>
      <c r="T5914" s="19" t="s">
        <v>11124</v>
      </c>
    </row>
    <row r="5915" spans="1:20" s="19" customFormat="1" hidden="1">
      <c r="A5915" s="19">
        <v>720160690</v>
      </c>
      <c r="B5915" s="19">
        <v>20195924</v>
      </c>
      <c r="C5915" s="19" t="s">
        <v>10719</v>
      </c>
      <c r="D5915" s="19" t="s">
        <v>10720</v>
      </c>
      <c r="E5915" s="20">
        <v>43556</v>
      </c>
      <c r="F5915" s="20">
        <v>43921</v>
      </c>
      <c r="G5915" s="19" t="s">
        <v>75</v>
      </c>
      <c r="H5915" s="19" t="s">
        <v>43</v>
      </c>
      <c r="I5915" s="19" t="s">
        <v>10701</v>
      </c>
      <c r="O5915" s="19" t="s">
        <v>10771</v>
      </c>
      <c r="P5915" s="20">
        <v>43556</v>
      </c>
      <c r="Q5915" s="19" t="s">
        <v>29</v>
      </c>
      <c r="R5915" s="19">
        <v>5730</v>
      </c>
      <c r="S5915" s="19" t="str">
        <f>IF(COUNTIF($B$2:B5915,B5915)&gt;1,"重複","")</f>
        <v/>
      </c>
      <c r="T5915" s="19" t="s">
        <v>11124</v>
      </c>
    </row>
    <row r="5916" spans="1:20" s="19" customFormat="1" hidden="1">
      <c r="A5916" s="19">
        <v>720160691</v>
      </c>
      <c r="B5916" s="19">
        <v>20191383</v>
      </c>
      <c r="C5916" s="19" t="s">
        <v>10594</v>
      </c>
      <c r="D5916" s="19" t="s">
        <v>10595</v>
      </c>
      <c r="E5916" s="20">
        <v>43611</v>
      </c>
      <c r="F5916" s="20">
        <v>43921</v>
      </c>
      <c r="G5916" s="19" t="s">
        <v>75</v>
      </c>
      <c r="H5916" s="19" t="s">
        <v>33</v>
      </c>
      <c r="I5916" s="19" t="s">
        <v>2810</v>
      </c>
      <c r="O5916" s="19" t="s">
        <v>10770</v>
      </c>
      <c r="P5916" s="20">
        <v>43611</v>
      </c>
      <c r="Q5916" s="19" t="s">
        <v>29</v>
      </c>
      <c r="R5916" s="19">
        <v>6100</v>
      </c>
      <c r="S5916" s="19" t="str">
        <f>IF(COUNTIF($B$2:B5916,B5916)&gt;1,"重複","")</f>
        <v/>
      </c>
      <c r="T5916" s="19" t="s">
        <v>11124</v>
      </c>
    </row>
    <row r="5917" spans="1:20" s="19" customFormat="1" hidden="1">
      <c r="A5917" s="19">
        <v>720160692</v>
      </c>
      <c r="B5917" s="19">
        <v>20195784</v>
      </c>
      <c r="C5917" s="19" t="s">
        <v>14803</v>
      </c>
      <c r="D5917" s="19" t="s">
        <v>14804</v>
      </c>
      <c r="E5917" s="20">
        <v>43556</v>
      </c>
      <c r="F5917" s="20">
        <v>43921</v>
      </c>
      <c r="G5917" s="19" t="s">
        <v>12416</v>
      </c>
      <c r="H5917" s="19" t="s">
        <v>43</v>
      </c>
      <c r="I5917" s="19" t="s">
        <v>14805</v>
      </c>
      <c r="O5917" s="19" t="s">
        <v>10771</v>
      </c>
      <c r="P5917" s="20">
        <v>43556</v>
      </c>
      <c r="Q5917" s="19" t="s">
        <v>29</v>
      </c>
      <c r="R5917" s="19">
        <v>0</v>
      </c>
      <c r="S5917" s="19" t="str">
        <f>IF(COUNTIF($B$2:B5917,B5917)&gt;1,"重複","")</f>
        <v/>
      </c>
      <c r="T5917" s="19" t="s">
        <v>12418</v>
      </c>
    </row>
    <row r="5918" spans="1:20" s="19" customFormat="1" hidden="1">
      <c r="A5918" s="19">
        <v>720160693</v>
      </c>
      <c r="B5918" s="19">
        <v>20195701</v>
      </c>
      <c r="C5918" s="19" t="s">
        <v>14806</v>
      </c>
      <c r="D5918" s="19" t="s">
        <v>9430</v>
      </c>
      <c r="E5918" s="20">
        <v>43556</v>
      </c>
      <c r="F5918" s="20">
        <v>43921</v>
      </c>
      <c r="G5918" s="19" t="s">
        <v>12416</v>
      </c>
      <c r="H5918" s="19" t="s">
        <v>43</v>
      </c>
      <c r="I5918" s="19" t="s">
        <v>717</v>
      </c>
      <c r="O5918" s="19" t="s">
        <v>10771</v>
      </c>
      <c r="P5918" s="20">
        <v>43556</v>
      </c>
      <c r="Q5918" s="19" t="s">
        <v>29</v>
      </c>
      <c r="R5918" s="19">
        <v>0</v>
      </c>
      <c r="S5918" s="19" t="str">
        <f>IF(COUNTIF($B$2:B5918,B5918)&gt;1,"重複","")</f>
        <v/>
      </c>
      <c r="T5918" s="19" t="s">
        <v>12418</v>
      </c>
    </row>
    <row r="5919" spans="1:20" s="19" customFormat="1" hidden="1">
      <c r="A5919" s="19">
        <v>720160694</v>
      </c>
      <c r="B5919" s="19">
        <v>20194965</v>
      </c>
      <c r="C5919" s="19" t="s">
        <v>1706</v>
      </c>
      <c r="D5919" s="19" t="s">
        <v>1707</v>
      </c>
      <c r="E5919" s="20">
        <v>43556</v>
      </c>
      <c r="F5919" s="20">
        <v>43921</v>
      </c>
      <c r="G5919" s="19" t="s">
        <v>12416</v>
      </c>
      <c r="H5919" s="19" t="s">
        <v>43</v>
      </c>
      <c r="I5919" s="19" t="s">
        <v>238</v>
      </c>
      <c r="O5919" s="19" t="s">
        <v>10771</v>
      </c>
      <c r="P5919" s="20">
        <v>43556</v>
      </c>
      <c r="Q5919" s="19" t="s">
        <v>29</v>
      </c>
      <c r="R5919" s="19">
        <v>0</v>
      </c>
      <c r="S5919" s="19" t="str">
        <f>IF(COUNTIF($B$2:B5919,B5919)&gt;1,"重複","")</f>
        <v/>
      </c>
      <c r="T5919" s="19" t="s">
        <v>12418</v>
      </c>
    </row>
    <row r="5920" spans="1:20" s="19" customFormat="1" hidden="1">
      <c r="A5920" s="19">
        <v>720160695</v>
      </c>
      <c r="B5920" s="19">
        <v>20215153</v>
      </c>
      <c r="C5920" s="19" t="s">
        <v>11749</v>
      </c>
      <c r="D5920" s="19" t="s">
        <v>11750</v>
      </c>
      <c r="E5920" s="20">
        <v>44501</v>
      </c>
      <c r="F5920" s="20">
        <v>44651</v>
      </c>
      <c r="G5920" s="19" t="s">
        <v>75</v>
      </c>
      <c r="H5920" s="19" t="s">
        <v>43</v>
      </c>
      <c r="I5920" s="19" t="s">
        <v>60</v>
      </c>
      <c r="O5920" s="19" t="s">
        <v>10771</v>
      </c>
      <c r="P5920" s="20">
        <v>44501</v>
      </c>
      <c r="Q5920" s="19" t="s">
        <v>29</v>
      </c>
      <c r="R5920" s="19">
        <v>6100</v>
      </c>
      <c r="S5920" s="19" t="str">
        <f>IF(COUNTIF($B$2:B5920,B5920)&gt;1,"重複","")</f>
        <v/>
      </c>
      <c r="T5920" s="19" t="s">
        <v>11124</v>
      </c>
    </row>
    <row r="5921" spans="1:20" s="19" customFormat="1" hidden="1">
      <c r="A5921" s="19">
        <v>720160695</v>
      </c>
      <c r="B5921" s="19">
        <v>20195836</v>
      </c>
      <c r="C5921" s="19" t="s">
        <v>11749</v>
      </c>
      <c r="D5921" s="19" t="s">
        <v>11750</v>
      </c>
      <c r="E5921" s="20">
        <v>43556</v>
      </c>
      <c r="F5921" s="20">
        <v>43921</v>
      </c>
      <c r="G5921" s="19" t="s">
        <v>75</v>
      </c>
      <c r="H5921" s="19" t="s">
        <v>43</v>
      </c>
      <c r="I5921" s="19" t="s">
        <v>12254</v>
      </c>
      <c r="O5921" s="19" t="s">
        <v>10771</v>
      </c>
      <c r="P5921" s="20"/>
      <c r="Q5921" s="19" t="s">
        <v>29</v>
      </c>
      <c r="R5921" s="19">
        <v>0</v>
      </c>
      <c r="S5921" s="19" t="str">
        <f>IF(COUNTIF($B$2:B5921,B5921)&gt;1,"重複","")</f>
        <v/>
      </c>
      <c r="T5921" s="19" t="s">
        <v>11124</v>
      </c>
    </row>
    <row r="5922" spans="1:20" s="19" customFormat="1" hidden="1">
      <c r="A5922" s="19">
        <v>720160696</v>
      </c>
      <c r="B5922" s="19">
        <v>20191588</v>
      </c>
      <c r="C5922" s="19" t="s">
        <v>10699</v>
      </c>
      <c r="D5922" s="19" t="s">
        <v>10700</v>
      </c>
      <c r="E5922" s="20">
        <v>44663</v>
      </c>
      <c r="F5922" s="20">
        <v>45016</v>
      </c>
      <c r="G5922" s="19" t="s">
        <v>75</v>
      </c>
      <c r="H5922" s="19" t="s">
        <v>10781</v>
      </c>
      <c r="I5922" s="19" t="s">
        <v>1143</v>
      </c>
      <c r="O5922" s="19" t="s">
        <v>10782</v>
      </c>
      <c r="P5922" s="21">
        <v>43563</v>
      </c>
      <c r="Q5922" s="19" t="s">
        <v>29</v>
      </c>
      <c r="R5922" s="19">
        <v>5230</v>
      </c>
      <c r="S5922" s="19" t="str">
        <f>IF(COUNTIF($B$2:B5922,B5922)&gt;1,"重複","")</f>
        <v/>
      </c>
      <c r="T5922" s="19" t="s">
        <v>11124</v>
      </c>
    </row>
    <row r="5923" spans="1:20" s="19" customFormat="1" hidden="1">
      <c r="A5923" s="19">
        <v>720160697</v>
      </c>
      <c r="B5923" s="19">
        <v>20195891</v>
      </c>
      <c r="C5923" s="19" t="s">
        <v>10617</v>
      </c>
      <c r="D5923" s="19" t="s">
        <v>10618</v>
      </c>
      <c r="E5923" s="20">
        <v>43586</v>
      </c>
      <c r="F5923" s="20">
        <v>43921</v>
      </c>
      <c r="G5923" s="19" t="s">
        <v>75</v>
      </c>
      <c r="H5923" s="19" t="s">
        <v>43</v>
      </c>
      <c r="I5923" s="19" t="s">
        <v>632</v>
      </c>
      <c r="O5923" s="19" t="s">
        <v>10771</v>
      </c>
      <c r="P5923" s="20">
        <v>43586</v>
      </c>
      <c r="Q5923" s="19" t="s">
        <v>29</v>
      </c>
      <c r="R5923" s="19">
        <v>6230</v>
      </c>
      <c r="S5923" s="19" t="str">
        <f>IF(COUNTIF($B$2:B5923,B5923)&gt;1,"重複","")</f>
        <v/>
      </c>
      <c r="T5923" s="19" t="s">
        <v>11124</v>
      </c>
    </row>
    <row r="5924" spans="1:20" s="19" customFormat="1" hidden="1">
      <c r="A5924" s="19">
        <v>720160698</v>
      </c>
      <c r="B5924" s="19">
        <v>20195464</v>
      </c>
      <c r="C5924" s="19" t="s">
        <v>10609</v>
      </c>
      <c r="D5924" s="19" t="s">
        <v>10610</v>
      </c>
      <c r="E5924" s="20">
        <v>43586</v>
      </c>
      <c r="F5924" s="20">
        <v>43921</v>
      </c>
      <c r="G5924" s="19" t="s">
        <v>75</v>
      </c>
      <c r="H5924" s="19" t="s">
        <v>43</v>
      </c>
      <c r="I5924" s="19" t="s">
        <v>626</v>
      </c>
      <c r="O5924" s="19" t="s">
        <v>10771</v>
      </c>
      <c r="P5924" s="20">
        <v>43586</v>
      </c>
      <c r="Q5924" s="19" t="s">
        <v>29</v>
      </c>
      <c r="R5924" s="19">
        <v>6100</v>
      </c>
      <c r="S5924" s="19" t="str">
        <f>IF(COUNTIF($B$2:B5924,B5924)&gt;1,"重複","")</f>
        <v/>
      </c>
      <c r="T5924" s="19" t="s">
        <v>11124</v>
      </c>
    </row>
    <row r="5925" spans="1:20" s="19" customFormat="1" hidden="1">
      <c r="A5925" s="19">
        <v>720160699</v>
      </c>
      <c r="B5925" s="19">
        <v>20195961</v>
      </c>
      <c r="C5925" s="19" t="s">
        <v>10619</v>
      </c>
      <c r="D5925" s="19" t="s">
        <v>10620</v>
      </c>
      <c r="E5925" s="20">
        <v>44652</v>
      </c>
      <c r="F5925" s="20">
        <v>45016</v>
      </c>
      <c r="G5925" s="19" t="s">
        <v>75</v>
      </c>
      <c r="H5925" s="19" t="s">
        <v>43</v>
      </c>
      <c r="I5925" s="19" t="s">
        <v>650</v>
      </c>
      <c r="O5925" s="19" t="s">
        <v>10771</v>
      </c>
      <c r="P5925" s="21">
        <v>43586</v>
      </c>
      <c r="Q5925" s="19" t="s">
        <v>29</v>
      </c>
      <c r="R5925" s="19">
        <v>5730</v>
      </c>
      <c r="S5925" s="19" t="str">
        <f>IF(COUNTIF($B$2:B5925,B5925)&gt;1,"重複","")</f>
        <v/>
      </c>
      <c r="T5925" s="19" t="s">
        <v>11124</v>
      </c>
    </row>
    <row r="5926" spans="1:20" s="19" customFormat="1" hidden="1">
      <c r="A5926" s="19">
        <v>720160700</v>
      </c>
      <c r="B5926" s="19">
        <v>20195881</v>
      </c>
      <c r="C5926" s="19" t="s">
        <v>10615</v>
      </c>
      <c r="D5926" s="19" t="s">
        <v>10616</v>
      </c>
      <c r="E5926" s="20">
        <v>43586</v>
      </c>
      <c r="F5926" s="20">
        <v>43921</v>
      </c>
      <c r="G5926" s="19" t="s">
        <v>75</v>
      </c>
      <c r="H5926" s="19" t="s">
        <v>43</v>
      </c>
      <c r="I5926" s="19" t="s">
        <v>717</v>
      </c>
      <c r="O5926" s="19" t="s">
        <v>10771</v>
      </c>
      <c r="P5926" s="20">
        <v>43586</v>
      </c>
      <c r="Q5926" s="19" t="s">
        <v>29</v>
      </c>
      <c r="R5926" s="19">
        <v>5730</v>
      </c>
      <c r="S5926" s="19" t="str">
        <f>IF(COUNTIF($B$2:B5926,B5926)&gt;1,"重複","")</f>
        <v/>
      </c>
      <c r="T5926" s="19" t="s">
        <v>11124</v>
      </c>
    </row>
    <row r="5927" spans="1:20" s="19" customFormat="1" hidden="1">
      <c r="A5927" s="19">
        <v>720160701</v>
      </c>
      <c r="B5927" s="19">
        <v>20194929</v>
      </c>
      <c r="C5927" s="19" t="s">
        <v>10607</v>
      </c>
      <c r="D5927" s="19" t="s">
        <v>10608</v>
      </c>
      <c r="E5927" s="20">
        <v>44713</v>
      </c>
      <c r="F5927" s="20">
        <v>45016</v>
      </c>
      <c r="G5927" s="19" t="s">
        <v>75</v>
      </c>
      <c r="H5927" s="19" t="s">
        <v>43</v>
      </c>
      <c r="I5927" s="19" t="s">
        <v>11077</v>
      </c>
      <c r="O5927" s="19" t="s">
        <v>10771</v>
      </c>
      <c r="P5927" s="21">
        <v>43586</v>
      </c>
      <c r="Q5927" s="19" t="s">
        <v>29</v>
      </c>
      <c r="R5927" s="19">
        <v>6100</v>
      </c>
      <c r="S5927" s="19" t="str">
        <f>IF(COUNTIF($B$2:B5927,B5927)&gt;1,"重複","")</f>
        <v/>
      </c>
      <c r="T5927" s="19" t="s">
        <v>11124</v>
      </c>
    </row>
    <row r="5928" spans="1:20" s="19" customFormat="1" hidden="1">
      <c r="A5928" s="19">
        <v>720160702</v>
      </c>
      <c r="B5928" s="19">
        <v>20195872</v>
      </c>
      <c r="C5928" s="19" t="s">
        <v>10613</v>
      </c>
      <c r="D5928" s="19" t="s">
        <v>10614</v>
      </c>
      <c r="E5928" s="20">
        <v>44652</v>
      </c>
      <c r="F5928" s="20">
        <v>45016</v>
      </c>
      <c r="G5928" s="19" t="s">
        <v>75</v>
      </c>
      <c r="H5928" s="19" t="s">
        <v>43</v>
      </c>
      <c r="I5928" s="19" t="s">
        <v>1585</v>
      </c>
      <c r="O5928" s="19" t="s">
        <v>10771</v>
      </c>
      <c r="P5928" s="21">
        <v>44317</v>
      </c>
      <c r="Q5928" s="19" t="s">
        <v>29</v>
      </c>
      <c r="R5928" s="19">
        <v>5230</v>
      </c>
      <c r="S5928" s="19" t="str">
        <f>IF(COUNTIF($B$2:B5928,B5928)&gt;1,"重複","")</f>
        <v/>
      </c>
      <c r="T5928" s="19" t="s">
        <v>11124</v>
      </c>
    </row>
    <row r="5929" spans="1:20" s="19" customFormat="1" hidden="1">
      <c r="A5929" s="19">
        <v>720160703</v>
      </c>
      <c r="B5929" s="19">
        <v>20195669</v>
      </c>
      <c r="C5929" s="19" t="s">
        <v>10611</v>
      </c>
      <c r="D5929" s="19" t="s">
        <v>10612</v>
      </c>
      <c r="E5929" s="20">
        <v>44652</v>
      </c>
      <c r="F5929" s="20">
        <v>45016</v>
      </c>
      <c r="G5929" s="19" t="s">
        <v>75</v>
      </c>
      <c r="H5929" s="19" t="s">
        <v>43</v>
      </c>
      <c r="I5929" s="19" t="s">
        <v>2329</v>
      </c>
      <c r="O5929" s="19" t="s">
        <v>10771</v>
      </c>
      <c r="P5929" s="21">
        <v>43586</v>
      </c>
      <c r="Q5929" s="19" t="s">
        <v>29</v>
      </c>
      <c r="R5929" s="19">
        <v>5600</v>
      </c>
      <c r="S5929" s="19" t="str">
        <f>IF(COUNTIF($B$2:B5929,B5929)&gt;1,"重複","")</f>
        <v/>
      </c>
      <c r="T5929" s="19" t="s">
        <v>11124</v>
      </c>
    </row>
    <row r="5930" spans="1:20" s="19" customFormat="1" hidden="1">
      <c r="A5930" s="19">
        <v>720160705</v>
      </c>
      <c r="B5930" s="19">
        <v>20195933</v>
      </c>
      <c r="C5930" s="19" t="s">
        <v>10590</v>
      </c>
      <c r="D5930" s="19" t="s">
        <v>10591</v>
      </c>
      <c r="E5930" s="20">
        <v>44652</v>
      </c>
      <c r="F5930" s="20">
        <v>45016</v>
      </c>
      <c r="G5930" s="19" t="s">
        <v>75</v>
      </c>
      <c r="H5930" s="19" t="s">
        <v>43</v>
      </c>
      <c r="I5930" s="19" t="s">
        <v>499</v>
      </c>
      <c r="O5930" s="19" t="s">
        <v>10771</v>
      </c>
      <c r="P5930" s="21">
        <v>43617</v>
      </c>
      <c r="Q5930" s="19" t="s">
        <v>29</v>
      </c>
      <c r="R5930" s="19">
        <v>6100</v>
      </c>
      <c r="S5930" s="19" t="str">
        <f>IF(COUNTIF($B$2:B5930,B5930)&gt;1,"重複","")</f>
        <v/>
      </c>
      <c r="T5930" s="19" t="s">
        <v>11124</v>
      </c>
    </row>
    <row r="5931" spans="1:20" s="19" customFormat="1" hidden="1">
      <c r="A5931" s="19">
        <v>720160706</v>
      </c>
      <c r="B5931" s="19">
        <v>20195951</v>
      </c>
      <c r="C5931" s="19" t="s">
        <v>10592</v>
      </c>
      <c r="D5931" s="19" t="s">
        <v>10593</v>
      </c>
      <c r="E5931" s="20">
        <v>43617</v>
      </c>
      <c r="F5931" s="20">
        <v>43921</v>
      </c>
      <c r="G5931" s="19" t="s">
        <v>75</v>
      </c>
      <c r="H5931" s="19" t="s">
        <v>43</v>
      </c>
      <c r="I5931" s="19" t="s">
        <v>467</v>
      </c>
      <c r="O5931" s="19" t="s">
        <v>10771</v>
      </c>
      <c r="P5931" s="20">
        <v>43617</v>
      </c>
      <c r="Q5931" s="19" t="s">
        <v>29</v>
      </c>
      <c r="R5931" s="19">
        <v>6230</v>
      </c>
      <c r="S5931" s="19" t="str">
        <f>IF(COUNTIF($B$2:B5931,B5931)&gt;1,"重複","")</f>
        <v/>
      </c>
      <c r="T5931" s="19" t="s">
        <v>11124</v>
      </c>
    </row>
    <row r="5932" spans="1:20" s="19" customFormat="1" hidden="1">
      <c r="A5932" s="19">
        <v>720160707</v>
      </c>
      <c r="B5932" s="19">
        <v>20196042</v>
      </c>
      <c r="C5932" s="19" t="s">
        <v>1573</v>
      </c>
      <c r="D5932" s="19" t="s">
        <v>1574</v>
      </c>
      <c r="E5932" s="20">
        <v>43617</v>
      </c>
      <c r="F5932" s="20">
        <v>43921</v>
      </c>
      <c r="G5932" s="19" t="s">
        <v>75</v>
      </c>
      <c r="H5932" s="19" t="s">
        <v>43</v>
      </c>
      <c r="I5932" s="19" t="s">
        <v>10577</v>
      </c>
      <c r="O5932" s="19" t="s">
        <v>10771</v>
      </c>
      <c r="P5932" s="20">
        <v>43617</v>
      </c>
      <c r="Q5932" s="19" t="s">
        <v>29</v>
      </c>
      <c r="R5932" s="19">
        <v>6600</v>
      </c>
      <c r="S5932" s="19" t="str">
        <f>IF(COUNTIF($B$2:B5932,B5932)&gt;1,"重複","")</f>
        <v/>
      </c>
      <c r="T5932" s="19" t="s">
        <v>11124</v>
      </c>
    </row>
    <row r="5933" spans="1:20" s="19" customFormat="1" hidden="1">
      <c r="A5933" s="19">
        <v>720160708</v>
      </c>
      <c r="B5933" s="19">
        <v>20195915</v>
      </c>
      <c r="C5933" s="19" t="s">
        <v>10588</v>
      </c>
      <c r="D5933" s="19" t="s">
        <v>10589</v>
      </c>
      <c r="E5933" s="20">
        <v>43617</v>
      </c>
      <c r="F5933" s="20">
        <v>43921</v>
      </c>
      <c r="G5933" s="19" t="s">
        <v>75</v>
      </c>
      <c r="H5933" s="19" t="s">
        <v>43</v>
      </c>
      <c r="I5933" s="19" t="s">
        <v>632</v>
      </c>
      <c r="O5933" s="19" t="s">
        <v>10771</v>
      </c>
      <c r="P5933" s="20">
        <v>43617</v>
      </c>
      <c r="Q5933" s="19" t="s">
        <v>29</v>
      </c>
      <c r="R5933" s="19">
        <v>5730</v>
      </c>
      <c r="S5933" s="19" t="str">
        <f>IF(COUNTIF($B$2:B5933,B5933)&gt;1,"重複","")</f>
        <v/>
      </c>
      <c r="T5933" s="19" t="s">
        <v>11124</v>
      </c>
    </row>
    <row r="5934" spans="1:20" s="19" customFormat="1" hidden="1">
      <c r="A5934" s="19">
        <v>720160709</v>
      </c>
      <c r="B5934" s="19">
        <v>20191969</v>
      </c>
      <c r="C5934" s="19" t="s">
        <v>14807</v>
      </c>
      <c r="D5934" s="19" t="s">
        <v>14808</v>
      </c>
      <c r="E5934" s="20">
        <v>43586</v>
      </c>
      <c r="F5934" s="20">
        <v>43921</v>
      </c>
      <c r="G5934" s="19" t="s">
        <v>12416</v>
      </c>
      <c r="H5934" s="19" t="s">
        <v>76</v>
      </c>
      <c r="I5934" s="19" t="s">
        <v>10923</v>
      </c>
      <c r="O5934" s="19" t="s">
        <v>10776</v>
      </c>
      <c r="P5934" s="20"/>
      <c r="Q5934" s="19" t="s">
        <v>29</v>
      </c>
      <c r="R5934" s="19">
        <v>0</v>
      </c>
      <c r="S5934" s="19" t="str">
        <f>IF(COUNTIF($B$2:B5934,B5934)&gt;1,"重複","")</f>
        <v/>
      </c>
      <c r="T5934" s="19" t="s">
        <v>12418</v>
      </c>
    </row>
    <row r="5935" spans="1:20" s="19" customFormat="1" hidden="1">
      <c r="A5935" s="19">
        <v>720160710</v>
      </c>
      <c r="B5935" s="19">
        <v>20191978</v>
      </c>
      <c r="C5935" s="19" t="s">
        <v>14809</v>
      </c>
      <c r="D5935" s="19" t="s">
        <v>14810</v>
      </c>
      <c r="E5935" s="20">
        <v>43586</v>
      </c>
      <c r="F5935" s="20">
        <v>43921</v>
      </c>
      <c r="G5935" s="19" t="s">
        <v>12416</v>
      </c>
      <c r="H5935" s="19" t="s">
        <v>76</v>
      </c>
      <c r="I5935" s="19" t="s">
        <v>10923</v>
      </c>
      <c r="O5935" s="19" t="s">
        <v>10776</v>
      </c>
      <c r="P5935" s="20"/>
      <c r="Q5935" s="19" t="s">
        <v>29</v>
      </c>
      <c r="R5935" s="19">
        <v>0</v>
      </c>
      <c r="S5935" s="19" t="str">
        <f>IF(COUNTIF($B$2:B5935,B5935)&gt;1,"重複","")</f>
        <v/>
      </c>
      <c r="T5935" s="19" t="s">
        <v>12418</v>
      </c>
    </row>
    <row r="5936" spans="1:20" s="19" customFormat="1" hidden="1">
      <c r="A5936" s="19">
        <v>720160711</v>
      </c>
      <c r="B5936" s="19">
        <v>20191987</v>
      </c>
      <c r="C5936" s="19" t="s">
        <v>14811</v>
      </c>
      <c r="D5936" s="19" t="s">
        <v>14812</v>
      </c>
      <c r="E5936" s="20">
        <v>43586</v>
      </c>
      <c r="F5936" s="20">
        <v>43921</v>
      </c>
      <c r="G5936" s="19" t="s">
        <v>12416</v>
      </c>
      <c r="H5936" s="19" t="s">
        <v>76</v>
      </c>
      <c r="I5936" s="19" t="s">
        <v>10923</v>
      </c>
      <c r="O5936" s="19" t="s">
        <v>10776</v>
      </c>
      <c r="P5936" s="20"/>
      <c r="Q5936" s="19" t="s">
        <v>29</v>
      </c>
      <c r="R5936" s="19">
        <v>0</v>
      </c>
      <c r="S5936" s="19" t="str">
        <f>IF(COUNTIF($B$2:B5936,B5936)&gt;1,"重複","")</f>
        <v/>
      </c>
      <c r="T5936" s="19" t="s">
        <v>12418</v>
      </c>
    </row>
    <row r="5937" spans="1:20" s="19" customFormat="1" hidden="1">
      <c r="A5937" s="19">
        <v>720160712</v>
      </c>
      <c r="B5937" s="19">
        <v>20191996</v>
      </c>
      <c r="C5937" s="19" t="s">
        <v>14813</v>
      </c>
      <c r="D5937" s="19" t="s">
        <v>14814</v>
      </c>
      <c r="E5937" s="20">
        <v>43605</v>
      </c>
      <c r="F5937" s="20">
        <v>43921</v>
      </c>
      <c r="G5937" s="19" t="s">
        <v>12416</v>
      </c>
      <c r="H5937" s="19" t="s">
        <v>76</v>
      </c>
      <c r="I5937" s="19" t="s">
        <v>10923</v>
      </c>
      <c r="O5937" s="19" t="s">
        <v>10776</v>
      </c>
      <c r="P5937" s="20"/>
      <c r="Q5937" s="19" t="s">
        <v>29</v>
      </c>
      <c r="R5937" s="19">
        <v>0</v>
      </c>
      <c r="S5937" s="19" t="str">
        <f>IF(COUNTIF($B$2:B5937,B5937)&gt;1,"重複","")</f>
        <v/>
      </c>
      <c r="T5937" s="19" t="s">
        <v>12418</v>
      </c>
    </row>
    <row r="5938" spans="1:20" s="19" customFormat="1" hidden="1">
      <c r="A5938" s="19">
        <v>720160713</v>
      </c>
      <c r="B5938" s="19">
        <v>20192004</v>
      </c>
      <c r="C5938" s="19" t="s">
        <v>2339</v>
      </c>
      <c r="D5938" s="19" t="s">
        <v>2340</v>
      </c>
      <c r="E5938" s="20">
        <v>43605</v>
      </c>
      <c r="F5938" s="20">
        <v>43921</v>
      </c>
      <c r="G5938" s="19" t="s">
        <v>12416</v>
      </c>
      <c r="H5938" s="19" t="s">
        <v>76</v>
      </c>
      <c r="I5938" s="19" t="s">
        <v>10923</v>
      </c>
      <c r="O5938" s="19" t="s">
        <v>10776</v>
      </c>
      <c r="P5938" s="20"/>
      <c r="Q5938" s="19" t="s">
        <v>29</v>
      </c>
      <c r="R5938" s="19">
        <v>0</v>
      </c>
      <c r="S5938" s="19" t="str">
        <f>IF(COUNTIF($B$2:B5938,B5938)&gt;1,"重複","")</f>
        <v/>
      </c>
      <c r="T5938" s="19" t="s">
        <v>12418</v>
      </c>
    </row>
    <row r="5939" spans="1:20" s="19" customFormat="1" hidden="1">
      <c r="A5939" s="19">
        <v>720160714</v>
      </c>
      <c r="B5939" s="19">
        <v>20192013</v>
      </c>
      <c r="C5939" s="19" t="s">
        <v>10581</v>
      </c>
      <c r="D5939" s="19" t="s">
        <v>10582</v>
      </c>
      <c r="E5939" s="20">
        <v>44652</v>
      </c>
      <c r="F5939" s="20">
        <v>45016</v>
      </c>
      <c r="G5939" s="19" t="s">
        <v>75</v>
      </c>
      <c r="H5939" s="19" t="s">
        <v>28</v>
      </c>
      <c r="I5939" s="19" t="s">
        <v>942</v>
      </c>
      <c r="O5939" s="19" t="s">
        <v>10787</v>
      </c>
      <c r="P5939" s="21">
        <v>43617</v>
      </c>
      <c r="Q5939" s="19" t="s">
        <v>29</v>
      </c>
      <c r="R5939" s="19">
        <v>6230</v>
      </c>
      <c r="S5939" s="19" t="str">
        <f>IF(COUNTIF($B$2:B5939,B5939)&gt;1,"重複","")</f>
        <v/>
      </c>
      <c r="T5939" s="19" t="s">
        <v>11124</v>
      </c>
    </row>
    <row r="5940" spans="1:20" s="19" customFormat="1" hidden="1">
      <c r="A5940" s="19">
        <v>720160715</v>
      </c>
      <c r="B5940" s="19">
        <v>20192022</v>
      </c>
      <c r="C5940" s="19" t="s">
        <v>10583</v>
      </c>
      <c r="D5940" s="19" t="s">
        <v>10584</v>
      </c>
      <c r="E5940" s="20">
        <v>44743</v>
      </c>
      <c r="F5940" s="20">
        <v>45016</v>
      </c>
      <c r="G5940" s="19" t="s">
        <v>75</v>
      </c>
      <c r="H5940" s="19" t="s">
        <v>28</v>
      </c>
      <c r="I5940" s="19" t="s">
        <v>460</v>
      </c>
      <c r="O5940" s="19" t="s">
        <v>10787</v>
      </c>
      <c r="P5940" s="21">
        <v>43617</v>
      </c>
      <c r="Q5940" s="19" t="s">
        <v>29</v>
      </c>
      <c r="R5940" s="19">
        <v>6600</v>
      </c>
      <c r="S5940" s="19" t="str">
        <f>IF(COUNTIF($B$2:B5940,B5940)&gt;1,"重複","")</f>
        <v/>
      </c>
      <c r="T5940" s="19" t="s">
        <v>11124</v>
      </c>
    </row>
    <row r="5941" spans="1:20" s="19" customFormat="1" hidden="1">
      <c r="A5941" s="19">
        <v>720160716</v>
      </c>
      <c r="B5941" s="19">
        <v>20192041</v>
      </c>
      <c r="C5941" s="19" t="s">
        <v>10585</v>
      </c>
      <c r="D5941" s="19" t="s">
        <v>10586</v>
      </c>
      <c r="E5941" s="20">
        <v>43617</v>
      </c>
      <c r="F5941" s="20">
        <v>43921</v>
      </c>
      <c r="G5941" s="19" t="s">
        <v>75</v>
      </c>
      <c r="H5941" s="19" t="s">
        <v>108</v>
      </c>
      <c r="I5941" s="19" t="s">
        <v>10587</v>
      </c>
      <c r="O5941" s="19" t="s">
        <v>10806</v>
      </c>
      <c r="P5941" s="20">
        <v>43617</v>
      </c>
      <c r="Q5941" s="19" t="s">
        <v>29</v>
      </c>
      <c r="R5941" s="19">
        <v>2380</v>
      </c>
      <c r="S5941" s="19" t="str">
        <f>IF(COUNTIF($B$2:B5941,B5941)&gt;1,"重複","")</f>
        <v/>
      </c>
      <c r="T5941" s="19" t="s">
        <v>11124</v>
      </c>
    </row>
    <row r="5942" spans="1:20" s="19" customFormat="1" hidden="1">
      <c r="A5942" s="19">
        <v>720160717</v>
      </c>
      <c r="B5942" s="19">
        <v>20195989</v>
      </c>
      <c r="C5942" s="19" t="s">
        <v>14815</v>
      </c>
      <c r="D5942" s="19" t="s">
        <v>14816</v>
      </c>
      <c r="E5942" s="20">
        <v>43617</v>
      </c>
      <c r="F5942" s="20">
        <v>43921</v>
      </c>
      <c r="G5942" s="19" t="s">
        <v>12416</v>
      </c>
      <c r="H5942" s="19" t="s">
        <v>43</v>
      </c>
      <c r="I5942" s="19" t="s">
        <v>2329</v>
      </c>
      <c r="O5942" s="19" t="s">
        <v>10771</v>
      </c>
      <c r="P5942" s="20"/>
      <c r="Q5942" s="19" t="s">
        <v>29</v>
      </c>
      <c r="R5942" s="19">
        <v>0</v>
      </c>
      <c r="S5942" s="19" t="str">
        <f>IF(COUNTIF($B$2:B5942,B5942)&gt;1,"重複","")</f>
        <v/>
      </c>
      <c r="T5942" s="19" t="s">
        <v>12418</v>
      </c>
    </row>
    <row r="5943" spans="1:20" s="19" customFormat="1" hidden="1">
      <c r="A5943" s="19">
        <v>720160719</v>
      </c>
      <c r="B5943" s="19">
        <v>20192078</v>
      </c>
      <c r="C5943" s="19" t="s">
        <v>10571</v>
      </c>
      <c r="D5943" s="19" t="s">
        <v>10572</v>
      </c>
      <c r="E5943" s="20">
        <v>43626</v>
      </c>
      <c r="F5943" s="20">
        <v>43921</v>
      </c>
      <c r="G5943" s="19" t="s">
        <v>75</v>
      </c>
      <c r="H5943" s="19" t="s">
        <v>287</v>
      </c>
      <c r="I5943" s="19" t="s">
        <v>10573</v>
      </c>
      <c r="O5943" s="19" t="s">
        <v>10800</v>
      </c>
      <c r="P5943" s="20">
        <v>43626</v>
      </c>
      <c r="Q5943" s="19" t="s">
        <v>29</v>
      </c>
      <c r="R5943" s="19">
        <v>7000</v>
      </c>
      <c r="S5943" s="19" t="str">
        <f>IF(COUNTIF($B$2:B5943,B5943)&gt;1,"重複","")</f>
        <v/>
      </c>
      <c r="T5943" s="19" t="s">
        <v>11124</v>
      </c>
    </row>
    <row r="5944" spans="1:20" s="19" customFormat="1" hidden="1">
      <c r="A5944" s="19">
        <v>720160720</v>
      </c>
      <c r="B5944" s="19">
        <v>20192087</v>
      </c>
      <c r="C5944" s="19" t="s">
        <v>10574</v>
      </c>
      <c r="D5944" s="19" t="s">
        <v>10575</v>
      </c>
      <c r="E5944" s="20">
        <v>43626</v>
      </c>
      <c r="F5944" s="20">
        <v>43921</v>
      </c>
      <c r="G5944" s="19" t="s">
        <v>75</v>
      </c>
      <c r="H5944" s="19" t="s">
        <v>287</v>
      </c>
      <c r="I5944" s="19" t="s">
        <v>10576</v>
      </c>
      <c r="O5944" s="19" t="s">
        <v>10800</v>
      </c>
      <c r="P5944" s="20">
        <v>43626</v>
      </c>
      <c r="Q5944" s="19" t="s">
        <v>29</v>
      </c>
      <c r="R5944" s="19">
        <v>7000</v>
      </c>
      <c r="S5944" s="19" t="str">
        <f>IF(COUNTIF($B$2:B5944,B5944)&gt;1,"重複","")</f>
        <v/>
      </c>
      <c r="T5944" s="19" t="s">
        <v>11124</v>
      </c>
    </row>
    <row r="5945" spans="1:20" s="19" customFormat="1" hidden="1">
      <c r="A5945" s="19">
        <v>720160720</v>
      </c>
      <c r="B5945" s="19">
        <v>20210095</v>
      </c>
      <c r="C5945" s="19" t="s">
        <v>10574</v>
      </c>
      <c r="D5945" s="19" t="s">
        <v>10575</v>
      </c>
      <c r="E5945" s="20">
        <v>44295</v>
      </c>
      <c r="F5945" s="20">
        <v>44651</v>
      </c>
      <c r="G5945" s="19" t="s">
        <v>75</v>
      </c>
      <c r="H5945" s="19" t="s">
        <v>94</v>
      </c>
      <c r="I5945" s="19" t="s">
        <v>4200</v>
      </c>
      <c r="O5945" s="19" t="s">
        <v>10768</v>
      </c>
      <c r="P5945" s="20">
        <v>44295</v>
      </c>
      <c r="Q5945" s="19" t="s">
        <v>29</v>
      </c>
      <c r="R5945" s="19">
        <v>6230</v>
      </c>
      <c r="S5945" s="19" t="str">
        <f>IF(COUNTIF($B$2:B5945,B5945)&gt;1,"重複","")</f>
        <v/>
      </c>
      <c r="T5945" s="19" t="s">
        <v>11124</v>
      </c>
    </row>
    <row r="5946" spans="1:20" s="19" customFormat="1" hidden="1">
      <c r="A5946" s="19">
        <v>720160721</v>
      </c>
      <c r="B5946" s="19">
        <v>20192101</v>
      </c>
      <c r="C5946" s="19" t="s">
        <v>14817</v>
      </c>
      <c r="D5946" s="19" t="s">
        <v>14818</v>
      </c>
      <c r="E5946" s="20">
        <v>43647</v>
      </c>
      <c r="F5946" s="20">
        <v>43921</v>
      </c>
      <c r="G5946" s="19" t="s">
        <v>12416</v>
      </c>
      <c r="H5946" s="19" t="s">
        <v>76</v>
      </c>
      <c r="I5946" s="19" t="s">
        <v>10923</v>
      </c>
      <c r="J5946" s="19" t="s">
        <v>14819</v>
      </c>
      <c r="O5946" s="19" t="s">
        <v>10776</v>
      </c>
      <c r="P5946" s="20"/>
      <c r="R5946" s="19">
        <v>0</v>
      </c>
      <c r="S5946" s="19" t="str">
        <f>IF(COUNTIF($B$2:B5946,B5946)&gt;1,"重複","")</f>
        <v/>
      </c>
      <c r="T5946" s="19" t="s">
        <v>12418</v>
      </c>
    </row>
    <row r="5947" spans="1:20" s="19" customFormat="1" hidden="1">
      <c r="A5947" s="19">
        <v>720160722</v>
      </c>
      <c r="B5947" s="19">
        <v>20192050</v>
      </c>
      <c r="C5947" s="19" t="s">
        <v>7526</v>
      </c>
      <c r="D5947" s="19" t="s">
        <v>7527</v>
      </c>
      <c r="E5947" s="20">
        <v>43678</v>
      </c>
      <c r="F5947" s="20">
        <v>43921</v>
      </c>
      <c r="G5947" s="19" t="s">
        <v>75</v>
      </c>
      <c r="H5947" s="19" t="s">
        <v>76</v>
      </c>
      <c r="I5947" s="19" t="s">
        <v>10552</v>
      </c>
      <c r="O5947" s="19" t="s">
        <v>10776</v>
      </c>
      <c r="P5947" s="20">
        <v>43678</v>
      </c>
      <c r="Q5947" s="19" t="s">
        <v>29</v>
      </c>
      <c r="R5947" s="19">
        <v>6230</v>
      </c>
      <c r="S5947" s="19" t="str">
        <f>IF(COUNTIF($B$2:B5947,B5947)&gt;1,"重複","")</f>
        <v/>
      </c>
      <c r="T5947" s="19" t="s">
        <v>11124</v>
      </c>
    </row>
    <row r="5948" spans="1:20" s="19" customFormat="1" hidden="1">
      <c r="A5948" s="19">
        <v>720160723</v>
      </c>
      <c r="B5948" s="19">
        <v>20192111</v>
      </c>
      <c r="C5948" s="19" t="s">
        <v>10553</v>
      </c>
      <c r="D5948" s="19" t="s">
        <v>10554</v>
      </c>
      <c r="E5948" s="20">
        <v>43678</v>
      </c>
      <c r="F5948" s="20">
        <v>43555</v>
      </c>
      <c r="G5948" s="19" t="s">
        <v>75</v>
      </c>
      <c r="H5948" s="19" t="s">
        <v>76</v>
      </c>
      <c r="I5948" s="19" t="s">
        <v>10552</v>
      </c>
      <c r="O5948" s="19" t="s">
        <v>10776</v>
      </c>
      <c r="P5948" s="20">
        <v>43678</v>
      </c>
      <c r="Q5948" s="19" t="s">
        <v>29</v>
      </c>
      <c r="R5948" s="19">
        <v>6600</v>
      </c>
      <c r="S5948" s="19" t="str">
        <f>IF(COUNTIF($B$2:B5948,B5948)&gt;1,"重複","")</f>
        <v/>
      </c>
      <c r="T5948" s="19" t="s">
        <v>11124</v>
      </c>
    </row>
    <row r="5949" spans="1:20" s="19" customFormat="1" hidden="1">
      <c r="A5949" s="19">
        <v>720160724</v>
      </c>
      <c r="B5949" s="19">
        <v>20192120</v>
      </c>
      <c r="C5949" s="19" t="s">
        <v>10556</v>
      </c>
      <c r="D5949" s="19" t="s">
        <v>10557</v>
      </c>
      <c r="E5949" s="20">
        <v>43647</v>
      </c>
      <c r="F5949" s="20">
        <v>43921</v>
      </c>
      <c r="G5949" s="19" t="s">
        <v>75</v>
      </c>
      <c r="H5949" s="19" t="s">
        <v>28</v>
      </c>
      <c r="I5949" s="19" t="s">
        <v>460</v>
      </c>
      <c r="O5949" s="19" t="s">
        <v>10787</v>
      </c>
      <c r="P5949" s="20">
        <v>43647</v>
      </c>
      <c r="Q5949" s="19" t="s">
        <v>29</v>
      </c>
      <c r="R5949" s="19">
        <v>6600</v>
      </c>
      <c r="S5949" s="19" t="str">
        <f>IF(COUNTIF($B$2:B5949,B5949)&gt;1,"重複","")</f>
        <v/>
      </c>
      <c r="T5949" s="19" t="s">
        <v>11124</v>
      </c>
    </row>
    <row r="5950" spans="1:20" s="19" customFormat="1" hidden="1">
      <c r="A5950" s="19">
        <v>720160725</v>
      </c>
      <c r="B5950" s="19">
        <v>20192139</v>
      </c>
      <c r="C5950" s="19" t="s">
        <v>10558</v>
      </c>
      <c r="D5950" s="19" t="s">
        <v>10559</v>
      </c>
      <c r="E5950" s="20">
        <v>43647</v>
      </c>
      <c r="F5950" s="20">
        <v>43921</v>
      </c>
      <c r="G5950" s="19" t="s">
        <v>75</v>
      </c>
      <c r="H5950" s="19" t="s">
        <v>76</v>
      </c>
      <c r="I5950" s="19" t="s">
        <v>442</v>
      </c>
      <c r="O5950" s="19" t="s">
        <v>10776</v>
      </c>
      <c r="P5950" s="20">
        <v>43647</v>
      </c>
      <c r="Q5950" s="19" t="s">
        <v>29</v>
      </c>
      <c r="R5950" s="19">
        <v>4580</v>
      </c>
      <c r="S5950" s="19" t="str">
        <f>IF(COUNTIF($B$2:B5950,B5950)&gt;1,"重複","")</f>
        <v/>
      </c>
      <c r="T5950" s="19" t="s">
        <v>11124</v>
      </c>
    </row>
    <row r="5951" spans="1:20" s="19" customFormat="1" hidden="1">
      <c r="A5951" s="19">
        <v>720160726</v>
      </c>
      <c r="B5951" s="19">
        <v>20192148</v>
      </c>
      <c r="C5951" s="19" t="s">
        <v>14820</v>
      </c>
      <c r="D5951" s="19" t="s">
        <v>14821</v>
      </c>
      <c r="E5951" s="20">
        <v>43643</v>
      </c>
      <c r="F5951" s="20">
        <v>43921</v>
      </c>
      <c r="G5951" s="19" t="s">
        <v>12416</v>
      </c>
      <c r="H5951" s="19" t="s">
        <v>76</v>
      </c>
      <c r="I5951" s="19" t="s">
        <v>14730</v>
      </c>
      <c r="O5951" s="19" t="s">
        <v>10776</v>
      </c>
      <c r="P5951" s="20"/>
      <c r="R5951" s="19">
        <v>0</v>
      </c>
      <c r="S5951" s="19" t="str">
        <f>IF(COUNTIF($B$2:B5951,B5951)&gt;1,"重複","")</f>
        <v/>
      </c>
      <c r="T5951" s="19" t="s">
        <v>12418</v>
      </c>
    </row>
    <row r="5952" spans="1:20" s="19" customFormat="1" hidden="1">
      <c r="A5952" s="19">
        <v>720160727</v>
      </c>
      <c r="B5952" s="19">
        <v>20192157</v>
      </c>
      <c r="C5952" s="19" t="s">
        <v>14822</v>
      </c>
      <c r="D5952" s="19" t="s">
        <v>14823</v>
      </c>
      <c r="E5952" s="20">
        <v>43647</v>
      </c>
      <c r="F5952" s="20">
        <v>43921</v>
      </c>
      <c r="G5952" s="19" t="s">
        <v>12416</v>
      </c>
      <c r="H5952" s="19" t="s">
        <v>76</v>
      </c>
      <c r="I5952" s="19" t="s">
        <v>10923</v>
      </c>
      <c r="O5952" s="19" t="s">
        <v>10776</v>
      </c>
      <c r="P5952" s="20"/>
      <c r="R5952" s="19">
        <v>0</v>
      </c>
      <c r="S5952" s="19" t="str">
        <f>IF(COUNTIF($B$2:B5952,B5952)&gt;1,"重複","")</f>
        <v/>
      </c>
      <c r="T5952" s="19" t="s">
        <v>12418</v>
      </c>
    </row>
    <row r="5953" spans="1:20" s="19" customFormat="1" hidden="1">
      <c r="A5953" s="19">
        <v>720160728</v>
      </c>
      <c r="B5953" s="19">
        <v>20192166</v>
      </c>
      <c r="C5953" s="19" t="s">
        <v>14824</v>
      </c>
      <c r="D5953" s="19" t="s">
        <v>14825</v>
      </c>
      <c r="E5953" s="20">
        <v>43647</v>
      </c>
      <c r="F5953" s="20">
        <v>43921</v>
      </c>
      <c r="G5953" s="19" t="s">
        <v>12416</v>
      </c>
      <c r="H5953" s="19" t="s">
        <v>76</v>
      </c>
      <c r="I5953" s="19" t="s">
        <v>10923</v>
      </c>
      <c r="O5953" s="19" t="s">
        <v>10776</v>
      </c>
      <c r="P5953" s="20"/>
      <c r="R5953" s="19">
        <v>0</v>
      </c>
      <c r="S5953" s="19" t="str">
        <f>IF(COUNTIF($B$2:B5953,B5953)&gt;1,"重複","")</f>
        <v/>
      </c>
      <c r="T5953" s="19" t="s">
        <v>12418</v>
      </c>
    </row>
    <row r="5954" spans="1:20" s="19" customFormat="1" hidden="1">
      <c r="A5954" s="19">
        <v>720160729</v>
      </c>
      <c r="B5954" s="19">
        <v>20192175</v>
      </c>
      <c r="C5954" s="19" t="s">
        <v>14826</v>
      </c>
      <c r="D5954" s="19" t="s">
        <v>14827</v>
      </c>
      <c r="E5954" s="20">
        <v>43647</v>
      </c>
      <c r="F5954" s="20">
        <v>43921</v>
      </c>
      <c r="G5954" s="19" t="s">
        <v>12416</v>
      </c>
      <c r="H5954" s="19" t="s">
        <v>76</v>
      </c>
      <c r="I5954" s="19" t="s">
        <v>10923</v>
      </c>
      <c r="O5954" s="19" t="s">
        <v>10776</v>
      </c>
      <c r="P5954" s="20"/>
      <c r="R5954" s="19">
        <v>0</v>
      </c>
      <c r="S5954" s="19" t="str">
        <f>IF(COUNTIF($B$2:B5954,B5954)&gt;1,"重複","")</f>
        <v/>
      </c>
      <c r="T5954" s="19" t="s">
        <v>12418</v>
      </c>
    </row>
    <row r="5955" spans="1:20" s="19" customFormat="1" hidden="1">
      <c r="A5955" s="19">
        <v>720160730</v>
      </c>
      <c r="B5955" s="19">
        <v>20192184</v>
      </c>
      <c r="C5955" s="19" t="s">
        <v>14828</v>
      </c>
      <c r="D5955" s="19" t="s">
        <v>14829</v>
      </c>
      <c r="E5955" s="20">
        <v>43647</v>
      </c>
      <c r="F5955" s="20">
        <v>43921</v>
      </c>
      <c r="G5955" s="19" t="s">
        <v>12416</v>
      </c>
      <c r="H5955" s="19" t="s">
        <v>76</v>
      </c>
      <c r="I5955" s="19" t="s">
        <v>10923</v>
      </c>
      <c r="O5955" s="19" t="s">
        <v>10776</v>
      </c>
      <c r="P5955" s="20"/>
      <c r="R5955" s="19">
        <v>0</v>
      </c>
      <c r="S5955" s="19" t="str">
        <f>IF(COUNTIF($B$2:B5955,B5955)&gt;1,"重複","")</f>
        <v/>
      </c>
      <c r="T5955" s="19" t="s">
        <v>12418</v>
      </c>
    </row>
    <row r="5956" spans="1:20" s="19" customFormat="1" hidden="1">
      <c r="A5956" s="19">
        <v>720160731</v>
      </c>
      <c r="B5956" s="19">
        <v>20192193</v>
      </c>
      <c r="C5956" s="19" t="s">
        <v>14830</v>
      </c>
      <c r="D5956" s="19" t="s">
        <v>14831</v>
      </c>
      <c r="E5956" s="20">
        <v>43647</v>
      </c>
      <c r="F5956" s="20">
        <v>43921</v>
      </c>
      <c r="G5956" s="19" t="s">
        <v>12416</v>
      </c>
      <c r="H5956" s="19" t="s">
        <v>76</v>
      </c>
      <c r="I5956" s="19" t="s">
        <v>10923</v>
      </c>
      <c r="O5956" s="19" t="s">
        <v>10776</v>
      </c>
      <c r="P5956" s="20"/>
      <c r="R5956" s="19">
        <v>0</v>
      </c>
      <c r="S5956" s="19" t="str">
        <f>IF(COUNTIF($B$2:B5956,B5956)&gt;1,"重複","")</f>
        <v/>
      </c>
      <c r="T5956" s="19" t="s">
        <v>12418</v>
      </c>
    </row>
    <row r="5957" spans="1:20" s="19" customFormat="1" hidden="1">
      <c r="A5957" s="19">
        <v>720160732</v>
      </c>
      <c r="B5957" s="19">
        <v>20196070</v>
      </c>
      <c r="C5957" s="19" t="s">
        <v>3590</v>
      </c>
      <c r="D5957" s="19" t="s">
        <v>10563</v>
      </c>
      <c r="E5957" s="20">
        <v>43647</v>
      </c>
      <c r="F5957" s="20">
        <v>43921</v>
      </c>
      <c r="G5957" s="19" t="s">
        <v>75</v>
      </c>
      <c r="H5957" s="19" t="s">
        <v>43</v>
      </c>
      <c r="I5957" s="19" t="s">
        <v>494</v>
      </c>
      <c r="O5957" s="19" t="s">
        <v>10771</v>
      </c>
      <c r="P5957" s="20">
        <v>43647</v>
      </c>
      <c r="Q5957" s="19" t="s">
        <v>29</v>
      </c>
      <c r="R5957" s="19">
        <v>6230</v>
      </c>
      <c r="S5957" s="19" t="str">
        <f>IF(COUNTIF($B$2:B5957,B5957)&gt;1,"重複","")</f>
        <v/>
      </c>
      <c r="T5957" s="19" t="s">
        <v>11124</v>
      </c>
    </row>
    <row r="5958" spans="1:20" s="19" customFormat="1" hidden="1">
      <c r="A5958" s="19">
        <v>720160733</v>
      </c>
      <c r="B5958" s="19">
        <v>20195942</v>
      </c>
      <c r="C5958" s="19" t="s">
        <v>10560</v>
      </c>
      <c r="D5958" s="19" t="s">
        <v>10561</v>
      </c>
      <c r="E5958" s="20">
        <v>43647</v>
      </c>
      <c r="F5958" s="20">
        <v>43921</v>
      </c>
      <c r="G5958" s="19" t="s">
        <v>75</v>
      </c>
      <c r="H5958" s="19" t="s">
        <v>43</v>
      </c>
      <c r="I5958" s="19" t="s">
        <v>467</v>
      </c>
      <c r="O5958" s="19" t="s">
        <v>10771</v>
      </c>
      <c r="P5958" s="20">
        <v>43647</v>
      </c>
      <c r="Q5958" s="19" t="s">
        <v>29</v>
      </c>
      <c r="R5958" s="19">
        <v>5730</v>
      </c>
      <c r="S5958" s="19" t="str">
        <f>IF(COUNTIF($B$2:B5958,B5958)&gt;1,"重複","")</f>
        <v/>
      </c>
      <c r="T5958" s="19" t="s">
        <v>11124</v>
      </c>
    </row>
    <row r="5959" spans="1:20" s="19" customFormat="1" hidden="1">
      <c r="A5959" s="19">
        <v>720160734</v>
      </c>
      <c r="B5959" s="19">
        <v>20195998</v>
      </c>
      <c r="C5959" s="19" t="s">
        <v>3498</v>
      </c>
      <c r="D5959" s="19" t="s">
        <v>10562</v>
      </c>
      <c r="E5959" s="20">
        <v>43647</v>
      </c>
      <c r="F5959" s="20">
        <v>43921</v>
      </c>
      <c r="G5959" s="19" t="s">
        <v>75</v>
      </c>
      <c r="H5959" s="19" t="s">
        <v>43</v>
      </c>
      <c r="I5959" s="19" t="s">
        <v>467</v>
      </c>
      <c r="O5959" s="19" t="s">
        <v>10771</v>
      </c>
      <c r="P5959" s="20">
        <v>43647</v>
      </c>
      <c r="Q5959" s="19" t="s">
        <v>29</v>
      </c>
      <c r="R5959" s="19">
        <v>6230</v>
      </c>
      <c r="S5959" s="19" t="str">
        <f>IF(COUNTIF($B$2:B5959,B5959)&gt;1,"重複","")</f>
        <v/>
      </c>
      <c r="T5959" s="19" t="s">
        <v>11124</v>
      </c>
    </row>
    <row r="5960" spans="1:20" s="19" customFormat="1" hidden="1">
      <c r="A5960" s="19">
        <v>720160735</v>
      </c>
      <c r="B5960" s="19">
        <v>20196089</v>
      </c>
      <c r="C5960" s="19" t="s">
        <v>14832</v>
      </c>
      <c r="D5960" s="19" t="s">
        <v>14833</v>
      </c>
      <c r="E5960" s="20">
        <v>43635</v>
      </c>
      <c r="F5960" s="20">
        <v>43921</v>
      </c>
      <c r="G5960" s="19" t="s">
        <v>12416</v>
      </c>
      <c r="H5960" s="19" t="s">
        <v>43</v>
      </c>
      <c r="I5960" s="19" t="s">
        <v>290</v>
      </c>
      <c r="O5960" s="19" t="s">
        <v>10771</v>
      </c>
      <c r="P5960" s="20"/>
      <c r="R5960" s="19">
        <v>0</v>
      </c>
      <c r="S5960" s="19" t="str">
        <f>IF(COUNTIF($B$2:B5960,B5960)&gt;1,"重複","")</f>
        <v/>
      </c>
      <c r="T5960" s="19" t="s">
        <v>12418</v>
      </c>
    </row>
    <row r="5961" spans="1:20" s="19" customFormat="1" hidden="1">
      <c r="A5961" s="19">
        <v>720160736</v>
      </c>
      <c r="B5961" s="19">
        <v>20192209</v>
      </c>
      <c r="C5961" s="19" t="s">
        <v>14102</v>
      </c>
      <c r="D5961" s="19" t="s">
        <v>14103</v>
      </c>
      <c r="E5961" s="20">
        <v>43563</v>
      </c>
      <c r="F5961" s="20">
        <v>43921</v>
      </c>
      <c r="G5961" s="19" t="s">
        <v>12416</v>
      </c>
      <c r="H5961" s="19" t="s">
        <v>74</v>
      </c>
      <c r="I5961" s="19" t="s">
        <v>14834</v>
      </c>
      <c r="O5961" s="19" t="s">
        <v>10819</v>
      </c>
      <c r="P5961" s="20"/>
      <c r="R5961" s="19">
        <v>0</v>
      </c>
      <c r="S5961" s="19" t="str">
        <f>IF(COUNTIF($B$2:B5961,B5961)&gt;1,"重複","")</f>
        <v/>
      </c>
      <c r="T5961" s="19" t="s">
        <v>12418</v>
      </c>
    </row>
    <row r="5962" spans="1:20" s="19" customFormat="1" hidden="1">
      <c r="A5962" s="19">
        <v>720160737</v>
      </c>
      <c r="B5962" s="19">
        <v>20192218</v>
      </c>
      <c r="C5962" s="19" t="s">
        <v>10564</v>
      </c>
      <c r="D5962" s="19" t="s">
        <v>10565</v>
      </c>
      <c r="E5962" s="20">
        <v>43640</v>
      </c>
      <c r="F5962" s="20">
        <v>43921</v>
      </c>
      <c r="G5962" s="19" t="s">
        <v>75</v>
      </c>
      <c r="H5962" s="19" t="s">
        <v>108</v>
      </c>
      <c r="I5962" s="19" t="s">
        <v>1083</v>
      </c>
      <c r="O5962" s="19" t="s">
        <v>10806</v>
      </c>
      <c r="P5962" s="20">
        <v>43640</v>
      </c>
      <c r="Q5962" s="19" t="s">
        <v>29</v>
      </c>
      <c r="R5962" s="19">
        <v>2380</v>
      </c>
      <c r="S5962" s="19" t="str">
        <f>IF(COUNTIF($B$2:B5962,B5962)&gt;1,"重複","")</f>
        <v/>
      </c>
      <c r="T5962" s="19" t="s">
        <v>11124</v>
      </c>
    </row>
    <row r="5963" spans="1:20" s="19" customFormat="1" hidden="1">
      <c r="A5963" s="19">
        <v>720160738</v>
      </c>
      <c r="B5963" s="19">
        <v>20195845</v>
      </c>
      <c r="C5963" s="19" t="s">
        <v>14835</v>
      </c>
      <c r="D5963" s="19" t="s">
        <v>14836</v>
      </c>
      <c r="E5963" s="20">
        <v>43647</v>
      </c>
      <c r="F5963" s="20">
        <v>43921</v>
      </c>
      <c r="G5963" s="19" t="s">
        <v>12416</v>
      </c>
      <c r="H5963" s="19" t="s">
        <v>43</v>
      </c>
      <c r="I5963" s="19" t="s">
        <v>14837</v>
      </c>
      <c r="O5963" s="19" t="s">
        <v>10771</v>
      </c>
      <c r="P5963" s="20"/>
      <c r="Q5963" s="19" t="s">
        <v>29</v>
      </c>
      <c r="R5963" s="19">
        <v>0</v>
      </c>
      <c r="S5963" s="19" t="str">
        <f>IF(COUNTIF($B$2:B5963,B5963)&gt;1,"重複","")</f>
        <v/>
      </c>
      <c r="T5963" s="19" t="s">
        <v>12418</v>
      </c>
    </row>
    <row r="5964" spans="1:20" s="19" customFormat="1" hidden="1">
      <c r="A5964" s="19">
        <v>720160739</v>
      </c>
      <c r="B5964" s="19">
        <v>20196098</v>
      </c>
      <c r="C5964" s="19" t="s">
        <v>14838</v>
      </c>
      <c r="D5964" s="19" t="s">
        <v>14839</v>
      </c>
      <c r="E5964" s="20">
        <v>43647</v>
      </c>
      <c r="F5964" s="20">
        <v>43921</v>
      </c>
      <c r="G5964" s="19" t="s">
        <v>12416</v>
      </c>
      <c r="H5964" s="19" t="s">
        <v>43</v>
      </c>
      <c r="I5964" s="19" t="s">
        <v>12639</v>
      </c>
      <c r="O5964" s="19" t="s">
        <v>10771</v>
      </c>
      <c r="P5964" s="20"/>
      <c r="R5964" s="19">
        <v>0</v>
      </c>
      <c r="S5964" s="19" t="str">
        <f>IF(COUNTIF($B$2:B5964,B5964)&gt;1,"重複","")</f>
        <v/>
      </c>
      <c r="T5964" s="19" t="s">
        <v>12418</v>
      </c>
    </row>
    <row r="5965" spans="1:20" s="19" customFormat="1" hidden="1">
      <c r="A5965" s="19">
        <v>720160740</v>
      </c>
      <c r="B5965" s="19">
        <v>20195970</v>
      </c>
      <c r="C5965" s="19" t="s">
        <v>14840</v>
      </c>
      <c r="D5965" s="19" t="s">
        <v>14841</v>
      </c>
      <c r="E5965" s="20">
        <v>43647</v>
      </c>
      <c r="F5965" s="20">
        <v>43921</v>
      </c>
      <c r="G5965" s="19" t="s">
        <v>12416</v>
      </c>
      <c r="H5965" s="19" t="s">
        <v>43</v>
      </c>
      <c r="I5965" s="19" t="s">
        <v>14842</v>
      </c>
      <c r="O5965" s="19" t="s">
        <v>10771</v>
      </c>
      <c r="P5965" s="20"/>
      <c r="R5965" s="19">
        <v>0</v>
      </c>
      <c r="S5965" s="19" t="str">
        <f>IF(COUNTIF($B$2:B5965,B5965)&gt;1,"重複","")</f>
        <v/>
      </c>
      <c r="T5965" s="19" t="s">
        <v>12418</v>
      </c>
    </row>
    <row r="5966" spans="1:20" s="19" customFormat="1" hidden="1">
      <c r="A5966" s="19">
        <v>720160741</v>
      </c>
      <c r="B5966" s="19">
        <v>20196121</v>
      </c>
      <c r="C5966" s="19" t="s">
        <v>14843</v>
      </c>
      <c r="D5966" s="19" t="s">
        <v>14844</v>
      </c>
      <c r="E5966" s="20">
        <v>43647</v>
      </c>
      <c r="F5966" s="20">
        <v>43921</v>
      </c>
      <c r="G5966" s="19" t="s">
        <v>12416</v>
      </c>
      <c r="H5966" s="19" t="s">
        <v>43</v>
      </c>
      <c r="I5966" s="19" t="s">
        <v>14845</v>
      </c>
      <c r="O5966" s="19" t="s">
        <v>10771</v>
      </c>
      <c r="P5966" s="20"/>
      <c r="R5966" s="19">
        <v>0</v>
      </c>
      <c r="S5966" s="19" t="str">
        <f>IF(COUNTIF($B$2:B5966,B5966)&gt;1,"重複","")</f>
        <v/>
      </c>
      <c r="T5966" s="19" t="s">
        <v>12418</v>
      </c>
    </row>
    <row r="5967" spans="1:20" s="19" customFormat="1" hidden="1">
      <c r="A5967" s="19">
        <v>720160742</v>
      </c>
      <c r="B5967" s="19">
        <v>20090991</v>
      </c>
      <c r="C5967" s="19" t="s">
        <v>10549</v>
      </c>
      <c r="D5967" s="19" t="s">
        <v>10550</v>
      </c>
      <c r="E5967" s="20">
        <v>43678</v>
      </c>
      <c r="F5967" s="20">
        <v>43921</v>
      </c>
      <c r="G5967" s="19" t="s">
        <v>75</v>
      </c>
      <c r="H5967" s="19" t="s">
        <v>94</v>
      </c>
      <c r="I5967" s="19" t="s">
        <v>10551</v>
      </c>
      <c r="O5967" s="19" t="s">
        <v>10768</v>
      </c>
      <c r="P5967" s="20">
        <v>43678</v>
      </c>
      <c r="Q5967" s="19" t="s">
        <v>29</v>
      </c>
      <c r="R5967" s="19">
        <v>4740</v>
      </c>
      <c r="S5967" s="19" t="str">
        <f>IF(COUNTIF($B$2:B5967,B5967)&gt;1,"重複","")</f>
        <v/>
      </c>
      <c r="T5967" s="19" t="s">
        <v>11124</v>
      </c>
    </row>
    <row r="5968" spans="1:20" s="19" customFormat="1" hidden="1">
      <c r="A5968" s="19">
        <v>720160742</v>
      </c>
      <c r="B5968" s="19">
        <v>20198881</v>
      </c>
      <c r="C5968" s="19" t="s">
        <v>10549</v>
      </c>
      <c r="D5968" s="19" t="s">
        <v>10550</v>
      </c>
      <c r="E5968" s="20">
        <v>43739</v>
      </c>
      <c r="F5968" s="20">
        <v>43921</v>
      </c>
      <c r="G5968" s="19" t="s">
        <v>12416</v>
      </c>
      <c r="H5968" s="19" t="s">
        <v>94</v>
      </c>
      <c r="I5968" s="19" t="s">
        <v>14846</v>
      </c>
      <c r="O5968" s="19" t="s">
        <v>10768</v>
      </c>
      <c r="P5968" s="20"/>
      <c r="R5968" s="19">
        <v>0</v>
      </c>
      <c r="S5968" s="19" t="str">
        <f>IF(COUNTIF($B$2:B5968,B5968)&gt;1,"重複","")</f>
        <v/>
      </c>
      <c r="T5968" s="19" t="s">
        <v>12418</v>
      </c>
    </row>
    <row r="5969" spans="1:20" s="19" customFormat="1" hidden="1">
      <c r="A5969" s="19">
        <v>720160743</v>
      </c>
      <c r="B5969" s="19">
        <v>20192263</v>
      </c>
      <c r="C5969" s="19" t="s">
        <v>14847</v>
      </c>
      <c r="D5969" s="19" t="s">
        <v>14848</v>
      </c>
      <c r="E5969" s="20">
        <v>43703</v>
      </c>
      <c r="F5969" s="20">
        <v>43921</v>
      </c>
      <c r="G5969" s="19" t="s">
        <v>12416</v>
      </c>
      <c r="H5969" s="19" t="s">
        <v>28</v>
      </c>
      <c r="I5969" s="19" t="s">
        <v>1816</v>
      </c>
      <c r="O5969" s="19" t="s">
        <v>10787</v>
      </c>
      <c r="P5969" s="20"/>
      <c r="R5969" s="19">
        <v>0</v>
      </c>
      <c r="S5969" s="19" t="str">
        <f>IF(COUNTIF($B$2:B5969,B5969)&gt;1,"重複","")</f>
        <v/>
      </c>
      <c r="T5969" s="19" t="s">
        <v>12418</v>
      </c>
    </row>
    <row r="5970" spans="1:20" s="19" customFormat="1" hidden="1">
      <c r="A5970" s="19">
        <v>720160744</v>
      </c>
      <c r="B5970" s="19">
        <v>20192272</v>
      </c>
      <c r="C5970" s="19" t="s">
        <v>10510</v>
      </c>
      <c r="D5970" s="19" t="s">
        <v>10511</v>
      </c>
      <c r="E5970" s="20">
        <v>43731</v>
      </c>
      <c r="F5970" s="20">
        <v>43921</v>
      </c>
      <c r="G5970" s="19" t="s">
        <v>75</v>
      </c>
      <c r="H5970" s="19" t="s">
        <v>33</v>
      </c>
      <c r="I5970" s="19" t="s">
        <v>10512</v>
      </c>
      <c r="O5970" s="19" t="s">
        <v>10770</v>
      </c>
      <c r="P5970" s="20">
        <v>43731</v>
      </c>
      <c r="Q5970" s="19" t="s">
        <v>29</v>
      </c>
      <c r="R5970" s="19">
        <v>6600</v>
      </c>
      <c r="S5970" s="19" t="str">
        <f>IF(COUNTIF($B$2:B5970,B5970)&gt;1,"重複","")</f>
        <v/>
      </c>
      <c r="T5970" s="19" t="s">
        <v>11124</v>
      </c>
    </row>
    <row r="5971" spans="1:20" s="19" customFormat="1" hidden="1">
      <c r="A5971" s="19">
        <v>720160745</v>
      </c>
      <c r="B5971" s="19">
        <v>20192281</v>
      </c>
      <c r="C5971" s="19" t="s">
        <v>7148</v>
      </c>
      <c r="D5971" s="19" t="s">
        <v>7149</v>
      </c>
      <c r="E5971" s="20">
        <v>43786</v>
      </c>
      <c r="F5971" s="20">
        <v>43921</v>
      </c>
      <c r="G5971" s="19" t="s">
        <v>75</v>
      </c>
      <c r="H5971" s="19" t="s">
        <v>33</v>
      </c>
      <c r="I5971" s="19" t="s">
        <v>5125</v>
      </c>
      <c r="O5971" s="19" t="s">
        <v>10770</v>
      </c>
      <c r="P5971" s="20">
        <v>43786</v>
      </c>
      <c r="Q5971" s="19" t="s">
        <v>29</v>
      </c>
      <c r="R5971" s="19">
        <v>6600</v>
      </c>
      <c r="S5971" s="19" t="str">
        <f>IF(COUNTIF($B$2:B5971,B5971)&gt;1,"重複","")</f>
        <v/>
      </c>
      <c r="T5971" s="19" t="s">
        <v>11124</v>
      </c>
    </row>
    <row r="5972" spans="1:20" s="19" customFormat="1" hidden="1">
      <c r="A5972" s="19">
        <v>720160746</v>
      </c>
      <c r="B5972" s="19">
        <v>20192291</v>
      </c>
      <c r="C5972" s="19" t="s">
        <v>10541</v>
      </c>
      <c r="D5972" s="19" t="s">
        <v>10542</v>
      </c>
      <c r="E5972" s="20">
        <v>43698</v>
      </c>
      <c r="F5972" s="20">
        <v>43921</v>
      </c>
      <c r="G5972" s="19" t="s">
        <v>75</v>
      </c>
      <c r="H5972" s="19" t="s">
        <v>125</v>
      </c>
      <c r="I5972" s="19" t="s">
        <v>6511</v>
      </c>
      <c r="O5972" s="19" t="s">
        <v>10764</v>
      </c>
      <c r="P5972" s="20">
        <v>43698</v>
      </c>
      <c r="Q5972" s="19" t="s">
        <v>29</v>
      </c>
      <c r="S5972" s="19" t="str">
        <f>IF(COUNTIF($B$2:B5972,B5972)&gt;1,"重複","")</f>
        <v/>
      </c>
      <c r="T5972" s="19" t="s">
        <v>11124</v>
      </c>
    </row>
    <row r="5973" spans="1:20" s="19" customFormat="1" hidden="1">
      <c r="A5973" s="19">
        <v>720160747</v>
      </c>
      <c r="B5973" s="19">
        <v>20192306</v>
      </c>
      <c r="C5973" s="19" t="s">
        <v>14849</v>
      </c>
      <c r="D5973" s="19" t="s">
        <v>14850</v>
      </c>
      <c r="E5973" s="20">
        <v>43704</v>
      </c>
      <c r="F5973" s="20">
        <v>43921</v>
      </c>
      <c r="G5973" s="19" t="s">
        <v>12416</v>
      </c>
      <c r="H5973" s="19" t="s">
        <v>76</v>
      </c>
      <c r="I5973" s="19" t="s">
        <v>14819</v>
      </c>
      <c r="O5973" s="19" t="s">
        <v>10776</v>
      </c>
      <c r="P5973" s="20"/>
      <c r="R5973" s="19">
        <v>0</v>
      </c>
      <c r="S5973" s="19" t="str">
        <f>IF(COUNTIF($B$2:B5973,B5973)&gt;1,"重複","")</f>
        <v/>
      </c>
      <c r="T5973" s="19" t="s">
        <v>12418</v>
      </c>
    </row>
    <row r="5974" spans="1:20" s="19" customFormat="1" hidden="1">
      <c r="A5974" s="19">
        <v>720160748</v>
      </c>
      <c r="B5974" s="19">
        <v>20192315</v>
      </c>
      <c r="C5974" s="19" t="s">
        <v>14851</v>
      </c>
      <c r="D5974" s="19" t="s">
        <v>14852</v>
      </c>
      <c r="E5974" s="20">
        <v>43704</v>
      </c>
      <c r="F5974" s="20">
        <v>43921</v>
      </c>
      <c r="G5974" s="19" t="s">
        <v>12416</v>
      </c>
      <c r="H5974" s="19" t="s">
        <v>76</v>
      </c>
      <c r="I5974" s="19" t="s">
        <v>14819</v>
      </c>
      <c r="O5974" s="19" t="s">
        <v>10776</v>
      </c>
      <c r="P5974" s="20"/>
      <c r="R5974" s="19">
        <v>0</v>
      </c>
      <c r="S5974" s="19" t="str">
        <f>IF(COUNTIF($B$2:B5974,B5974)&gt;1,"重複","")</f>
        <v/>
      </c>
      <c r="T5974" s="19" t="s">
        <v>12418</v>
      </c>
    </row>
    <row r="5975" spans="1:20" s="19" customFormat="1" hidden="1">
      <c r="A5975" s="19">
        <v>720160749</v>
      </c>
      <c r="B5975" s="19">
        <v>20196432</v>
      </c>
      <c r="C5975" s="19" t="s">
        <v>14853</v>
      </c>
      <c r="D5975" s="19" t="s">
        <v>14854</v>
      </c>
      <c r="E5975" s="20">
        <v>43671</v>
      </c>
      <c r="F5975" s="20">
        <v>43921</v>
      </c>
      <c r="G5975" s="19" t="s">
        <v>12416</v>
      </c>
      <c r="H5975" s="19" t="s">
        <v>43</v>
      </c>
      <c r="I5975" s="19" t="s">
        <v>10555</v>
      </c>
      <c r="O5975" s="19" t="s">
        <v>10771</v>
      </c>
      <c r="P5975" s="20"/>
      <c r="R5975" s="19">
        <v>0</v>
      </c>
      <c r="S5975" s="19" t="str">
        <f>IF(COUNTIF($B$2:B5975,B5975)&gt;1,"重複","")</f>
        <v/>
      </c>
      <c r="T5975" s="19" t="s">
        <v>12418</v>
      </c>
    </row>
    <row r="5976" spans="1:20" s="19" customFormat="1" hidden="1">
      <c r="A5976" s="19">
        <v>720160750</v>
      </c>
      <c r="B5976" s="19">
        <v>20192342</v>
      </c>
      <c r="C5976" s="19" t="s">
        <v>10543</v>
      </c>
      <c r="D5976" s="19" t="s">
        <v>10544</v>
      </c>
      <c r="E5976" s="20">
        <v>44790</v>
      </c>
      <c r="F5976" s="20">
        <v>45016</v>
      </c>
      <c r="G5976" s="19" t="s">
        <v>75</v>
      </c>
      <c r="H5976" s="19" t="s">
        <v>125</v>
      </c>
      <c r="I5976" s="19" t="s">
        <v>11988</v>
      </c>
      <c r="O5976" s="19" t="s">
        <v>10764</v>
      </c>
      <c r="P5976" s="21">
        <v>44790</v>
      </c>
      <c r="Q5976" s="19" t="s">
        <v>29</v>
      </c>
      <c r="R5976" s="19">
        <v>6100</v>
      </c>
      <c r="S5976" s="19" t="str">
        <f>IF(COUNTIF($B$2:B5976,B5976)&gt;1,"重複","")</f>
        <v/>
      </c>
      <c r="T5976" s="19" t="s">
        <v>11124</v>
      </c>
    </row>
    <row r="5977" spans="1:20" s="19" customFormat="1" hidden="1">
      <c r="A5977" s="19">
        <v>720160751</v>
      </c>
      <c r="B5977" s="19">
        <v>20192389</v>
      </c>
      <c r="C5977" s="19" t="s">
        <v>10524</v>
      </c>
      <c r="D5977" s="19" t="s">
        <v>10525</v>
      </c>
      <c r="E5977" s="20">
        <v>43717</v>
      </c>
      <c r="F5977" s="20">
        <v>43921</v>
      </c>
      <c r="G5977" s="19" t="s">
        <v>75</v>
      </c>
      <c r="H5977" s="19" t="s">
        <v>76</v>
      </c>
      <c r="I5977" s="19" t="s">
        <v>5075</v>
      </c>
      <c r="O5977" s="19" t="s">
        <v>10776</v>
      </c>
      <c r="P5977" s="20">
        <v>43717</v>
      </c>
      <c r="Q5977" s="19" t="s">
        <v>29</v>
      </c>
      <c r="R5977" s="19">
        <v>6100</v>
      </c>
      <c r="S5977" s="19" t="str">
        <f>IF(COUNTIF($B$2:B5977,B5977)&gt;1,"重複","")</f>
        <v/>
      </c>
      <c r="T5977" s="19" t="s">
        <v>11124</v>
      </c>
    </row>
    <row r="5978" spans="1:20" s="19" customFormat="1" hidden="1">
      <c r="A5978" s="19">
        <v>720160752</v>
      </c>
      <c r="B5978" s="19">
        <v>20192398</v>
      </c>
      <c r="C5978" s="19" t="s">
        <v>10515</v>
      </c>
      <c r="D5978" s="19" t="s">
        <v>10516</v>
      </c>
      <c r="E5978" s="20">
        <v>43724</v>
      </c>
      <c r="F5978" s="20">
        <v>43921</v>
      </c>
      <c r="G5978" s="19" t="s">
        <v>75</v>
      </c>
      <c r="H5978" s="19" t="s">
        <v>76</v>
      </c>
      <c r="I5978" s="19" t="s">
        <v>10517</v>
      </c>
      <c r="O5978" s="19" t="s">
        <v>10776</v>
      </c>
      <c r="P5978" s="20">
        <v>43724</v>
      </c>
      <c r="Q5978" s="19" t="s">
        <v>29</v>
      </c>
      <c r="R5978" s="19">
        <v>6100</v>
      </c>
      <c r="S5978" s="19" t="str">
        <f>IF(COUNTIF($B$2:B5978,B5978)&gt;1,"重複","")</f>
        <v/>
      </c>
      <c r="T5978" s="19" t="s">
        <v>11124</v>
      </c>
    </row>
    <row r="5979" spans="1:20" s="19" customFormat="1" hidden="1">
      <c r="A5979" s="19">
        <v>720160753</v>
      </c>
      <c r="B5979" s="19">
        <v>20192403</v>
      </c>
      <c r="C5979" s="19" t="s">
        <v>10518</v>
      </c>
      <c r="D5979" s="19" t="s">
        <v>10519</v>
      </c>
      <c r="E5979" s="20">
        <v>43724</v>
      </c>
      <c r="F5979" s="20">
        <v>43921</v>
      </c>
      <c r="G5979" s="19" t="s">
        <v>75</v>
      </c>
      <c r="H5979" s="19" t="s">
        <v>76</v>
      </c>
      <c r="I5979" s="19" t="s">
        <v>10520</v>
      </c>
      <c r="O5979" s="19" t="s">
        <v>10776</v>
      </c>
      <c r="P5979" s="20">
        <v>43724</v>
      </c>
      <c r="Q5979" s="19" t="s">
        <v>29</v>
      </c>
      <c r="R5979" s="19">
        <v>6100</v>
      </c>
      <c r="S5979" s="19" t="str">
        <f>IF(COUNTIF($B$2:B5979,B5979)&gt;1,"重複","")</f>
        <v/>
      </c>
      <c r="T5979" s="19" t="s">
        <v>11124</v>
      </c>
    </row>
    <row r="5980" spans="1:20" s="19" customFormat="1" hidden="1">
      <c r="A5980" s="19">
        <v>720160754</v>
      </c>
      <c r="B5980" s="19">
        <v>20192412</v>
      </c>
      <c r="C5980" s="19" t="s">
        <v>10521</v>
      </c>
      <c r="D5980" s="19" t="s">
        <v>10522</v>
      </c>
      <c r="E5980" s="20">
        <v>43718</v>
      </c>
      <c r="F5980" s="20">
        <v>43921</v>
      </c>
      <c r="G5980" s="19" t="s">
        <v>75</v>
      </c>
      <c r="H5980" s="19" t="s">
        <v>28</v>
      </c>
      <c r="I5980" s="19" t="s">
        <v>10523</v>
      </c>
      <c r="O5980" s="19" t="s">
        <v>10787</v>
      </c>
      <c r="P5980" s="20">
        <v>44441</v>
      </c>
      <c r="Q5980" s="19" t="s">
        <v>29</v>
      </c>
      <c r="R5980" s="19">
        <v>6600</v>
      </c>
      <c r="S5980" s="19" t="str">
        <f>IF(COUNTIF($B$2:B5980,B5980)&gt;1,"重複","")</f>
        <v/>
      </c>
      <c r="T5980" s="19" t="s">
        <v>11124</v>
      </c>
    </row>
    <row r="5981" spans="1:20" s="19" customFormat="1" hidden="1">
      <c r="A5981" s="19">
        <v>720160755</v>
      </c>
      <c r="B5981" s="19">
        <v>20192421</v>
      </c>
      <c r="C5981" s="19" t="s">
        <v>10526</v>
      </c>
      <c r="D5981" s="19" t="s">
        <v>10527</v>
      </c>
      <c r="E5981" s="20">
        <v>43716</v>
      </c>
      <c r="F5981" s="20">
        <v>43921</v>
      </c>
      <c r="G5981" s="19" t="s">
        <v>75</v>
      </c>
      <c r="H5981" s="19" t="s">
        <v>28</v>
      </c>
      <c r="I5981" s="19" t="s">
        <v>1770</v>
      </c>
      <c r="O5981" s="19" t="s">
        <v>10787</v>
      </c>
      <c r="P5981" s="20">
        <v>43716</v>
      </c>
      <c r="Q5981" s="19" t="s">
        <v>29</v>
      </c>
      <c r="R5981" s="19">
        <v>6100</v>
      </c>
      <c r="S5981" s="19" t="str">
        <f>IF(COUNTIF($B$2:B5981,B5981)&gt;1,"重複","")</f>
        <v/>
      </c>
      <c r="T5981" s="19" t="s">
        <v>11124</v>
      </c>
    </row>
    <row r="5982" spans="1:20" s="19" customFormat="1" hidden="1">
      <c r="A5982" s="19">
        <v>720160756</v>
      </c>
      <c r="B5982" s="19">
        <v>20192431</v>
      </c>
      <c r="C5982" s="19" t="s">
        <v>8657</v>
      </c>
      <c r="D5982" s="19" t="s">
        <v>8658</v>
      </c>
      <c r="E5982" s="20">
        <v>43709</v>
      </c>
      <c r="F5982" s="20">
        <v>43921</v>
      </c>
      <c r="G5982" s="19" t="s">
        <v>12416</v>
      </c>
      <c r="H5982" s="19" t="s">
        <v>74</v>
      </c>
      <c r="I5982" s="19" t="s">
        <v>10531</v>
      </c>
      <c r="J5982" s="19" t="s">
        <v>10532</v>
      </c>
      <c r="K5982" s="19" t="s">
        <v>10533</v>
      </c>
      <c r="L5982" s="19" t="s">
        <v>1389</v>
      </c>
      <c r="M5982" s="19" t="s">
        <v>10534</v>
      </c>
      <c r="O5982" s="19" t="s">
        <v>10819</v>
      </c>
      <c r="P5982" s="20"/>
      <c r="R5982" s="19">
        <v>0</v>
      </c>
      <c r="S5982" s="19" t="str">
        <f>IF(COUNTIF($B$2:B5982,B5982)&gt;1,"重複","")</f>
        <v/>
      </c>
      <c r="T5982" s="19" t="s">
        <v>12418</v>
      </c>
    </row>
    <row r="5983" spans="1:20" s="19" customFormat="1" hidden="1">
      <c r="A5983" s="19">
        <v>720160757</v>
      </c>
      <c r="B5983" s="19">
        <v>20192440</v>
      </c>
      <c r="C5983" s="19" t="s">
        <v>10513</v>
      </c>
      <c r="D5983" s="19" t="s">
        <v>10514</v>
      </c>
      <c r="E5983" s="20">
        <v>43725</v>
      </c>
      <c r="F5983" s="20">
        <v>43921</v>
      </c>
      <c r="G5983" s="19" t="s">
        <v>75</v>
      </c>
      <c r="H5983" s="19" t="s">
        <v>33</v>
      </c>
      <c r="I5983" s="19" t="s">
        <v>9708</v>
      </c>
      <c r="O5983" s="19" t="s">
        <v>10770</v>
      </c>
      <c r="P5983" s="20">
        <v>43725</v>
      </c>
      <c r="Q5983" s="19" t="s">
        <v>29</v>
      </c>
      <c r="R5983" s="19">
        <v>6600</v>
      </c>
      <c r="S5983" s="19" t="str">
        <f>IF(COUNTIF($B$2:B5983,B5983)&gt;1,"重複","")</f>
        <v/>
      </c>
      <c r="T5983" s="19" t="s">
        <v>11124</v>
      </c>
    </row>
    <row r="5984" spans="1:20" s="19" customFormat="1" hidden="1">
      <c r="A5984" s="19">
        <v>720160758</v>
      </c>
      <c r="B5984" s="19">
        <v>20192468</v>
      </c>
      <c r="C5984" s="19" t="s">
        <v>14855</v>
      </c>
      <c r="D5984" s="19" t="s">
        <v>14856</v>
      </c>
      <c r="E5984" s="20">
        <v>43696</v>
      </c>
      <c r="F5984" s="20">
        <v>43921</v>
      </c>
      <c r="G5984" s="19" t="s">
        <v>12416</v>
      </c>
      <c r="H5984" s="19" t="s">
        <v>76</v>
      </c>
      <c r="I5984" s="19" t="s">
        <v>14857</v>
      </c>
      <c r="O5984" s="19" t="s">
        <v>10776</v>
      </c>
      <c r="P5984" s="20"/>
      <c r="R5984" s="19">
        <v>0</v>
      </c>
      <c r="S5984" s="19" t="str">
        <f>IF(COUNTIF($B$2:B5984,B5984)&gt;1,"重複","")</f>
        <v/>
      </c>
      <c r="T5984" s="19" t="s">
        <v>12418</v>
      </c>
    </row>
    <row r="5985" spans="1:20" s="19" customFormat="1" hidden="1">
      <c r="A5985" s="19">
        <v>720160759</v>
      </c>
      <c r="B5985" s="19">
        <v>20192477</v>
      </c>
      <c r="C5985" s="19" t="s">
        <v>14858</v>
      </c>
      <c r="D5985" s="19" t="s">
        <v>2066</v>
      </c>
      <c r="E5985" s="20">
        <v>43696</v>
      </c>
      <c r="F5985" s="20">
        <v>43921</v>
      </c>
      <c r="G5985" s="19" t="s">
        <v>12416</v>
      </c>
      <c r="H5985" s="19" t="s">
        <v>76</v>
      </c>
      <c r="I5985" s="19" t="s">
        <v>14857</v>
      </c>
      <c r="O5985" s="19" t="s">
        <v>10776</v>
      </c>
      <c r="P5985" s="20"/>
      <c r="R5985" s="19">
        <v>0</v>
      </c>
      <c r="S5985" s="19" t="str">
        <f>IF(COUNTIF($B$2:B5985,B5985)&gt;1,"重複","")</f>
        <v/>
      </c>
      <c r="T5985" s="19" t="s">
        <v>12418</v>
      </c>
    </row>
    <row r="5986" spans="1:20" s="19" customFormat="1" hidden="1">
      <c r="A5986" s="19">
        <v>720160760</v>
      </c>
      <c r="B5986" s="19">
        <v>20192486</v>
      </c>
      <c r="C5986" s="19" t="s">
        <v>14859</v>
      </c>
      <c r="D5986" s="19" t="s">
        <v>14860</v>
      </c>
      <c r="E5986" s="20">
        <v>43696</v>
      </c>
      <c r="F5986" s="20">
        <v>43921</v>
      </c>
      <c r="G5986" s="19" t="s">
        <v>12416</v>
      </c>
      <c r="H5986" s="19" t="s">
        <v>76</v>
      </c>
      <c r="I5986" s="19" t="s">
        <v>14857</v>
      </c>
      <c r="O5986" s="19" t="s">
        <v>10776</v>
      </c>
      <c r="P5986" s="20"/>
      <c r="R5986" s="19">
        <v>0</v>
      </c>
      <c r="S5986" s="19" t="str">
        <f>IF(COUNTIF($B$2:B5986,B5986)&gt;1,"重複","")</f>
        <v/>
      </c>
      <c r="T5986" s="19" t="s">
        <v>12418</v>
      </c>
    </row>
    <row r="5987" spans="1:20" s="19" customFormat="1" hidden="1">
      <c r="A5987" s="19">
        <v>720160761</v>
      </c>
      <c r="B5987" s="19">
        <v>20192495</v>
      </c>
      <c r="C5987" s="19" t="s">
        <v>14861</v>
      </c>
      <c r="D5987" s="19" t="s">
        <v>14862</v>
      </c>
      <c r="E5987" s="20">
        <v>43696</v>
      </c>
      <c r="F5987" s="20">
        <v>43921</v>
      </c>
      <c r="G5987" s="19" t="s">
        <v>12416</v>
      </c>
      <c r="H5987" s="19" t="s">
        <v>76</v>
      </c>
      <c r="I5987" s="19" t="s">
        <v>14857</v>
      </c>
      <c r="O5987" s="19" t="s">
        <v>10776</v>
      </c>
      <c r="P5987" s="20"/>
      <c r="R5987" s="19">
        <v>0</v>
      </c>
      <c r="S5987" s="19" t="str">
        <f>IF(COUNTIF($B$2:B5987,B5987)&gt;1,"重複","")</f>
        <v/>
      </c>
      <c r="T5987" s="19" t="s">
        <v>12418</v>
      </c>
    </row>
    <row r="5988" spans="1:20" s="19" customFormat="1" hidden="1">
      <c r="A5988" s="19">
        <v>720160762</v>
      </c>
      <c r="B5988" s="19">
        <v>20192501</v>
      </c>
      <c r="C5988" s="19" t="s">
        <v>14863</v>
      </c>
      <c r="D5988" s="19" t="s">
        <v>14864</v>
      </c>
      <c r="E5988" s="20">
        <v>43696</v>
      </c>
      <c r="F5988" s="20">
        <v>43921</v>
      </c>
      <c r="G5988" s="19" t="s">
        <v>12416</v>
      </c>
      <c r="H5988" s="19" t="s">
        <v>76</v>
      </c>
      <c r="I5988" s="19" t="s">
        <v>14857</v>
      </c>
      <c r="O5988" s="19" t="s">
        <v>10776</v>
      </c>
      <c r="P5988" s="20"/>
      <c r="R5988" s="19">
        <v>0</v>
      </c>
      <c r="S5988" s="19" t="str">
        <f>IF(COUNTIF($B$2:B5988,B5988)&gt;1,"重複","")</f>
        <v/>
      </c>
      <c r="T5988" s="19" t="s">
        <v>12418</v>
      </c>
    </row>
    <row r="5989" spans="1:20" s="19" customFormat="1" hidden="1">
      <c r="A5989" s="19">
        <v>720160763</v>
      </c>
      <c r="B5989" s="19">
        <v>20195650</v>
      </c>
      <c r="C5989" s="19" t="s">
        <v>14865</v>
      </c>
      <c r="D5989" s="19" t="s">
        <v>14866</v>
      </c>
      <c r="E5989" s="20">
        <v>43709</v>
      </c>
      <c r="F5989" s="20">
        <v>43921</v>
      </c>
      <c r="G5989" s="19" t="s">
        <v>12416</v>
      </c>
      <c r="H5989" s="19" t="s">
        <v>43</v>
      </c>
      <c r="I5989" s="19" t="s">
        <v>731</v>
      </c>
      <c r="O5989" s="19" t="s">
        <v>10771</v>
      </c>
      <c r="P5989" s="20"/>
      <c r="R5989" s="19">
        <v>0</v>
      </c>
      <c r="S5989" s="19" t="str">
        <f>IF(COUNTIF($B$2:B5989,B5989)&gt;1,"重複","")</f>
        <v/>
      </c>
      <c r="T5989" s="19" t="s">
        <v>12418</v>
      </c>
    </row>
    <row r="5990" spans="1:20" s="19" customFormat="1" hidden="1">
      <c r="A5990" s="19">
        <v>720160764</v>
      </c>
      <c r="B5990" s="19">
        <v>20196479</v>
      </c>
      <c r="C5990" s="19" t="s">
        <v>10538</v>
      </c>
      <c r="D5990" s="19" t="s">
        <v>11136</v>
      </c>
      <c r="E5990" s="20">
        <v>44652</v>
      </c>
      <c r="F5990" s="20">
        <v>45016</v>
      </c>
      <c r="G5990" s="19" t="s">
        <v>75</v>
      </c>
      <c r="H5990" s="19" t="s">
        <v>43</v>
      </c>
      <c r="I5990" s="19" t="s">
        <v>717</v>
      </c>
      <c r="O5990" s="19" t="s">
        <v>10771</v>
      </c>
      <c r="P5990" s="21">
        <v>43709</v>
      </c>
      <c r="Q5990" s="19" t="s">
        <v>29</v>
      </c>
      <c r="R5990" s="19">
        <v>6600</v>
      </c>
      <c r="S5990" s="19" t="str">
        <f>IF(COUNTIF($B$2:B5990,B5990)&gt;1,"重複","")</f>
        <v/>
      </c>
      <c r="T5990" s="19" t="s">
        <v>11124</v>
      </c>
    </row>
    <row r="5991" spans="1:20" s="19" customFormat="1" hidden="1">
      <c r="A5991" s="19">
        <v>720160764</v>
      </c>
      <c r="B5991" s="19">
        <v>20226134</v>
      </c>
      <c r="C5991" s="19" t="s">
        <v>10538</v>
      </c>
      <c r="D5991" s="19" t="s">
        <v>10539</v>
      </c>
      <c r="E5991" s="20">
        <v>44748</v>
      </c>
      <c r="F5991" s="20">
        <v>45016</v>
      </c>
      <c r="G5991" s="19" t="s">
        <v>75</v>
      </c>
      <c r="H5991" s="19" t="s">
        <v>43</v>
      </c>
      <c r="I5991" s="19" t="s">
        <v>11135</v>
      </c>
      <c r="O5991" s="19" t="s">
        <v>10771</v>
      </c>
      <c r="P5991" s="21">
        <v>43709</v>
      </c>
      <c r="Q5991" s="19" t="s">
        <v>29</v>
      </c>
      <c r="R5991" s="19">
        <v>6600</v>
      </c>
      <c r="S5991" s="19" t="str">
        <f>IF(COUNTIF($B$2:B5991,B5991)&gt;1,"重複","")</f>
        <v/>
      </c>
      <c r="T5991" s="19" t="s">
        <v>11124</v>
      </c>
    </row>
    <row r="5992" spans="1:20" s="19" customFormat="1" hidden="1">
      <c r="A5992" s="19">
        <v>720160765</v>
      </c>
      <c r="B5992" s="19">
        <v>20192529</v>
      </c>
      <c r="C5992" s="19" t="s">
        <v>10535</v>
      </c>
      <c r="D5992" s="19" t="s">
        <v>10536</v>
      </c>
      <c r="E5992" s="20">
        <v>43709</v>
      </c>
      <c r="F5992" s="20">
        <v>43921</v>
      </c>
      <c r="G5992" s="19" t="s">
        <v>75</v>
      </c>
      <c r="H5992" s="19" t="s">
        <v>28</v>
      </c>
      <c r="I5992" s="19" t="s">
        <v>10537</v>
      </c>
      <c r="O5992" s="19" t="s">
        <v>10787</v>
      </c>
      <c r="P5992" s="20">
        <v>43709</v>
      </c>
      <c r="Q5992" s="19" t="s">
        <v>29</v>
      </c>
      <c r="R5992" s="19">
        <v>6600</v>
      </c>
      <c r="S5992" s="19" t="str">
        <f>IF(COUNTIF($B$2:B5992,B5992)&gt;1,"重複","")</f>
        <v/>
      </c>
      <c r="T5992" s="19" t="s">
        <v>11124</v>
      </c>
    </row>
    <row r="5993" spans="1:20" s="19" customFormat="1" hidden="1">
      <c r="A5993" s="19">
        <v>720160766</v>
      </c>
      <c r="B5993" s="19">
        <v>20192538</v>
      </c>
      <c r="C5993" s="19" t="s">
        <v>14867</v>
      </c>
      <c r="D5993" s="19" t="s">
        <v>14868</v>
      </c>
      <c r="E5993" s="20">
        <v>43791</v>
      </c>
      <c r="F5993" s="20">
        <v>43921</v>
      </c>
      <c r="G5993" s="19" t="s">
        <v>12416</v>
      </c>
      <c r="H5993" s="19" t="s">
        <v>94</v>
      </c>
      <c r="I5993" s="19" t="s">
        <v>4372</v>
      </c>
      <c r="O5993" s="19" t="s">
        <v>10768</v>
      </c>
      <c r="P5993" s="20">
        <v>44105</v>
      </c>
      <c r="R5993" s="19">
        <v>0</v>
      </c>
      <c r="S5993" s="19" t="str">
        <f>IF(COUNTIF($B$2:B5993,B5993)&gt;1,"重複","")</f>
        <v/>
      </c>
      <c r="T5993" s="19" t="s">
        <v>12418</v>
      </c>
    </row>
    <row r="5994" spans="1:20" s="19" customFormat="1" hidden="1">
      <c r="A5994" s="19">
        <v>720160767</v>
      </c>
      <c r="B5994" s="19">
        <v>20192547</v>
      </c>
      <c r="C5994" s="19" t="s">
        <v>10528</v>
      </c>
      <c r="D5994" s="19" t="s">
        <v>10529</v>
      </c>
      <c r="E5994" s="20">
        <v>43716</v>
      </c>
      <c r="F5994" s="20">
        <v>43921</v>
      </c>
      <c r="G5994" s="19" t="s">
        <v>75</v>
      </c>
      <c r="H5994" s="19" t="s">
        <v>76</v>
      </c>
      <c r="I5994" s="19" t="s">
        <v>10530</v>
      </c>
      <c r="O5994" s="19" t="s">
        <v>10776</v>
      </c>
      <c r="P5994" s="20">
        <v>43716</v>
      </c>
      <c r="Q5994" s="19" t="s">
        <v>29</v>
      </c>
      <c r="R5994" s="19">
        <v>6600</v>
      </c>
      <c r="S5994" s="19" t="str">
        <f>IF(COUNTIF($B$2:B5994,B5994)&gt;1,"重複","")</f>
        <v/>
      </c>
      <c r="T5994" s="19" t="s">
        <v>11124</v>
      </c>
    </row>
    <row r="5995" spans="1:20" s="19" customFormat="1" hidden="1">
      <c r="A5995" s="19">
        <v>720160768</v>
      </c>
      <c r="B5995" s="19">
        <v>20192556</v>
      </c>
      <c r="C5995" s="19" t="s">
        <v>14869</v>
      </c>
      <c r="D5995" s="19" t="s">
        <v>14870</v>
      </c>
      <c r="E5995" s="20">
        <v>43716</v>
      </c>
      <c r="F5995" s="20">
        <v>43921</v>
      </c>
      <c r="G5995" s="19" t="s">
        <v>12416</v>
      </c>
      <c r="H5995" s="19" t="s">
        <v>76</v>
      </c>
      <c r="I5995" s="19" t="s">
        <v>14871</v>
      </c>
      <c r="O5995" s="19" t="s">
        <v>10776</v>
      </c>
      <c r="P5995" s="20"/>
      <c r="R5995" s="19">
        <v>0</v>
      </c>
      <c r="S5995" s="19" t="str">
        <f>IF(COUNTIF($B$2:B5995,B5995)&gt;1,"重複","")</f>
        <v/>
      </c>
      <c r="T5995" s="19" t="s">
        <v>12418</v>
      </c>
    </row>
    <row r="5996" spans="1:20" s="19" customFormat="1" hidden="1">
      <c r="A5996" s="19">
        <v>720160769</v>
      </c>
      <c r="B5996" s="19">
        <v>20192565</v>
      </c>
      <c r="C5996" s="19" t="s">
        <v>10488</v>
      </c>
      <c r="D5996" s="19" t="s">
        <v>3398</v>
      </c>
      <c r="E5996" s="20">
        <v>43739</v>
      </c>
      <c r="F5996" s="20">
        <v>43921</v>
      </c>
      <c r="G5996" s="19" t="s">
        <v>75</v>
      </c>
      <c r="H5996" s="19" t="s">
        <v>74</v>
      </c>
      <c r="I5996" s="19" t="s">
        <v>10489</v>
      </c>
      <c r="O5996" s="19" t="s">
        <v>10819</v>
      </c>
      <c r="P5996" s="20">
        <v>43739</v>
      </c>
      <c r="Q5996" s="19" t="s">
        <v>29</v>
      </c>
      <c r="R5996" s="19">
        <v>6230</v>
      </c>
      <c r="S5996" s="19" t="str">
        <f>IF(COUNTIF($B$2:B5996,B5996)&gt;1,"重複","")</f>
        <v/>
      </c>
      <c r="T5996" s="19" t="s">
        <v>11124</v>
      </c>
    </row>
    <row r="5997" spans="1:20" s="19" customFormat="1" hidden="1">
      <c r="A5997" s="19">
        <v>720160770</v>
      </c>
      <c r="B5997" s="19">
        <v>20192574</v>
      </c>
      <c r="C5997" s="19" t="s">
        <v>10490</v>
      </c>
      <c r="D5997" s="19" t="s">
        <v>10491</v>
      </c>
      <c r="E5997" s="20">
        <v>43739</v>
      </c>
      <c r="F5997" s="20">
        <v>43921</v>
      </c>
      <c r="G5997" s="19" t="s">
        <v>75</v>
      </c>
      <c r="H5997" s="19" t="s">
        <v>125</v>
      </c>
      <c r="I5997" s="19" t="s">
        <v>10492</v>
      </c>
      <c r="O5997" s="19" t="s">
        <v>10764</v>
      </c>
      <c r="P5997" s="20">
        <v>43739</v>
      </c>
      <c r="Q5997" s="19" t="s">
        <v>29</v>
      </c>
      <c r="R5997" s="19">
        <v>4740</v>
      </c>
      <c r="S5997" s="19" t="str">
        <f>IF(COUNTIF($B$2:B5997,B5997)&gt;1,"重複","")</f>
        <v/>
      </c>
      <c r="T5997" s="19" t="s">
        <v>11124</v>
      </c>
    </row>
    <row r="5998" spans="1:20" s="19" customFormat="1" hidden="1">
      <c r="A5998" s="19">
        <v>720160771</v>
      </c>
      <c r="B5998" s="19">
        <v>20192583</v>
      </c>
      <c r="C5998" s="19" t="s">
        <v>10493</v>
      </c>
      <c r="D5998" s="19" t="s">
        <v>10494</v>
      </c>
      <c r="E5998" s="20">
        <v>43739</v>
      </c>
      <c r="F5998" s="20">
        <v>43921</v>
      </c>
      <c r="G5998" s="19" t="s">
        <v>75</v>
      </c>
      <c r="H5998" s="19" t="s">
        <v>125</v>
      </c>
      <c r="I5998" s="19" t="s">
        <v>1542</v>
      </c>
      <c r="O5998" s="19" t="s">
        <v>10764</v>
      </c>
      <c r="P5998" s="20">
        <v>44470</v>
      </c>
      <c r="Q5998" s="19" t="s">
        <v>29</v>
      </c>
      <c r="R5998" s="19">
        <v>6230</v>
      </c>
      <c r="S5998" s="19" t="str">
        <f>IF(COUNTIF($B$2:B5998,B5998)&gt;1,"重複","")</f>
        <v/>
      </c>
      <c r="T5998" s="19" t="s">
        <v>11124</v>
      </c>
    </row>
    <row r="5999" spans="1:20" s="19" customFormat="1" hidden="1">
      <c r="A5999" s="19">
        <v>720160773</v>
      </c>
      <c r="B5999" s="19">
        <v>20192608</v>
      </c>
      <c r="C5999" s="19" t="s">
        <v>14872</v>
      </c>
      <c r="D5999" s="19" t="s">
        <v>14873</v>
      </c>
      <c r="E5999" s="20">
        <v>43739</v>
      </c>
      <c r="F5999" s="20">
        <v>43921</v>
      </c>
      <c r="G5999" s="19" t="s">
        <v>12416</v>
      </c>
      <c r="H5999" s="19" t="s">
        <v>33</v>
      </c>
      <c r="I5999" s="19" t="s">
        <v>14874</v>
      </c>
      <c r="O5999" s="19" t="s">
        <v>10770</v>
      </c>
      <c r="P5999" s="20"/>
      <c r="R5999" s="19">
        <v>0</v>
      </c>
      <c r="S5999" s="19" t="str">
        <f>IF(COUNTIF($B$2:B5999,B5999)&gt;1,"重複","")</f>
        <v/>
      </c>
      <c r="T5999" s="19" t="s">
        <v>12418</v>
      </c>
    </row>
    <row r="6000" spans="1:20" s="19" customFormat="1" hidden="1">
      <c r="A6000" s="19">
        <v>720160774</v>
      </c>
      <c r="B6000" s="19">
        <v>20192617</v>
      </c>
      <c r="C6000" s="19" t="s">
        <v>14875</v>
      </c>
      <c r="D6000" s="19" t="s">
        <v>14876</v>
      </c>
      <c r="E6000" s="20">
        <v>43770</v>
      </c>
      <c r="F6000" s="20">
        <v>43921</v>
      </c>
      <c r="G6000" s="19" t="s">
        <v>12416</v>
      </c>
      <c r="H6000" s="19" t="s">
        <v>76</v>
      </c>
      <c r="I6000" s="19" t="s">
        <v>14877</v>
      </c>
      <c r="O6000" s="19" t="s">
        <v>10776</v>
      </c>
      <c r="P6000" s="20"/>
      <c r="R6000" s="19">
        <v>0</v>
      </c>
      <c r="S6000" s="19" t="str">
        <f>IF(COUNTIF($B$2:B6000,B6000)&gt;1,"重複","")</f>
        <v/>
      </c>
      <c r="T6000" s="19" t="s">
        <v>12418</v>
      </c>
    </row>
    <row r="6001" spans="1:20" s="19" customFormat="1" hidden="1">
      <c r="A6001" s="19">
        <v>720160775</v>
      </c>
      <c r="B6001" s="19">
        <v>20192626</v>
      </c>
      <c r="C6001" s="19" t="s">
        <v>14878</v>
      </c>
      <c r="D6001" s="19" t="s">
        <v>14879</v>
      </c>
      <c r="E6001" s="20">
        <v>43770</v>
      </c>
      <c r="F6001" s="20">
        <v>43921</v>
      </c>
      <c r="G6001" s="19" t="s">
        <v>12416</v>
      </c>
      <c r="H6001" s="19" t="s">
        <v>76</v>
      </c>
      <c r="I6001" s="19" t="s">
        <v>14877</v>
      </c>
      <c r="O6001" s="19" t="s">
        <v>10776</v>
      </c>
      <c r="P6001" s="20"/>
      <c r="R6001" s="19">
        <v>0</v>
      </c>
      <c r="S6001" s="19" t="str">
        <f>IF(COUNTIF($B$2:B6001,B6001)&gt;1,"重複","")</f>
        <v/>
      </c>
      <c r="T6001" s="19" t="s">
        <v>12418</v>
      </c>
    </row>
    <row r="6002" spans="1:20" s="19" customFormat="1" hidden="1">
      <c r="A6002" s="19">
        <v>720160776</v>
      </c>
      <c r="B6002" s="19">
        <v>20192635</v>
      </c>
      <c r="C6002" s="19" t="s">
        <v>14880</v>
      </c>
      <c r="D6002" s="19" t="s">
        <v>14881</v>
      </c>
      <c r="E6002" s="20">
        <v>43770</v>
      </c>
      <c r="F6002" s="20">
        <v>43921</v>
      </c>
      <c r="G6002" s="19" t="s">
        <v>12416</v>
      </c>
      <c r="H6002" s="19" t="s">
        <v>76</v>
      </c>
      <c r="I6002" s="19" t="s">
        <v>14877</v>
      </c>
      <c r="O6002" s="19" t="s">
        <v>10776</v>
      </c>
      <c r="P6002" s="20"/>
      <c r="R6002" s="19">
        <v>0</v>
      </c>
      <c r="S6002" s="19" t="str">
        <f>IF(COUNTIF($B$2:B6002,B6002)&gt;1,"重複","")</f>
        <v/>
      </c>
      <c r="T6002" s="19" t="s">
        <v>12418</v>
      </c>
    </row>
    <row r="6003" spans="1:20" s="19" customFormat="1" hidden="1">
      <c r="A6003" s="19">
        <v>720160777</v>
      </c>
      <c r="B6003" s="19">
        <v>20192644</v>
      </c>
      <c r="C6003" s="19" t="s">
        <v>11684</v>
      </c>
      <c r="D6003" s="19" t="s">
        <v>11685</v>
      </c>
      <c r="E6003" s="20">
        <v>43739</v>
      </c>
      <c r="F6003" s="20">
        <v>43921</v>
      </c>
      <c r="G6003" s="19" t="s">
        <v>75</v>
      </c>
      <c r="H6003" s="19" t="s">
        <v>76</v>
      </c>
      <c r="I6003" s="19" t="s">
        <v>267</v>
      </c>
      <c r="O6003" s="19" t="s">
        <v>10776</v>
      </c>
      <c r="P6003" s="20">
        <v>44470</v>
      </c>
      <c r="Q6003" s="19" t="s">
        <v>29</v>
      </c>
      <c r="R6003" s="19">
        <v>0</v>
      </c>
      <c r="S6003" s="19" t="str">
        <f>IF(COUNTIF($B$2:B6003,B6003)&gt;1,"重複","")</f>
        <v/>
      </c>
      <c r="T6003" s="19" t="s">
        <v>11124</v>
      </c>
    </row>
    <row r="6004" spans="1:20" s="19" customFormat="1" hidden="1">
      <c r="A6004" s="19">
        <v>720160778</v>
      </c>
      <c r="B6004" s="19">
        <v>20192653</v>
      </c>
      <c r="C6004" s="19" t="s">
        <v>10497</v>
      </c>
      <c r="D6004" s="19" t="s">
        <v>2433</v>
      </c>
      <c r="E6004" s="20">
        <v>44652</v>
      </c>
      <c r="F6004" s="20">
        <v>45016</v>
      </c>
      <c r="G6004" s="19" t="s">
        <v>75</v>
      </c>
      <c r="H6004" s="19" t="s">
        <v>74</v>
      </c>
      <c r="I6004" s="19" t="s">
        <v>11139</v>
      </c>
      <c r="O6004" s="19" t="s">
        <v>10819</v>
      </c>
      <c r="P6004" s="21">
        <v>43739</v>
      </c>
      <c r="Q6004" s="19" t="s">
        <v>29</v>
      </c>
      <c r="R6004" s="19">
        <v>5730</v>
      </c>
      <c r="S6004" s="19" t="str">
        <f>IF(COUNTIF($B$2:B6004,B6004)&gt;1,"重複","")</f>
        <v/>
      </c>
      <c r="T6004" s="19" t="s">
        <v>11124</v>
      </c>
    </row>
    <row r="6005" spans="1:20" s="19" customFormat="1" hidden="1">
      <c r="A6005" s="19">
        <v>720160779</v>
      </c>
      <c r="B6005" s="19">
        <v>20192662</v>
      </c>
      <c r="C6005" s="19" t="s">
        <v>10498</v>
      </c>
      <c r="D6005" s="19" t="s">
        <v>10499</v>
      </c>
      <c r="E6005" s="20">
        <v>44652</v>
      </c>
      <c r="F6005" s="20">
        <v>45016</v>
      </c>
      <c r="G6005" s="19" t="s">
        <v>75</v>
      </c>
      <c r="H6005" s="19" t="s">
        <v>74</v>
      </c>
      <c r="I6005" s="19" t="s">
        <v>11137</v>
      </c>
      <c r="O6005" s="19" t="s">
        <v>10819</v>
      </c>
      <c r="P6005" s="21">
        <v>43739</v>
      </c>
      <c r="Q6005" s="19" t="s">
        <v>29</v>
      </c>
      <c r="R6005" s="19">
        <v>6230</v>
      </c>
      <c r="S6005" s="19" t="str">
        <f>IF(COUNTIF($B$2:B6005,B6005)&gt;1,"重複","")</f>
        <v/>
      </c>
      <c r="T6005" s="19" t="s">
        <v>11124</v>
      </c>
    </row>
    <row r="6006" spans="1:20" s="19" customFormat="1" hidden="1">
      <c r="A6006" s="19">
        <v>720160780</v>
      </c>
      <c r="B6006" s="19">
        <v>20192671</v>
      </c>
      <c r="C6006" s="19" t="s">
        <v>14882</v>
      </c>
      <c r="D6006" s="19" t="s">
        <v>14883</v>
      </c>
      <c r="E6006" s="20">
        <v>43733</v>
      </c>
      <c r="F6006" s="20">
        <v>43921</v>
      </c>
      <c r="G6006" s="19" t="s">
        <v>12416</v>
      </c>
      <c r="H6006" s="19" t="s">
        <v>76</v>
      </c>
      <c r="I6006" s="19" t="s">
        <v>12329</v>
      </c>
      <c r="O6006" s="19" t="s">
        <v>10776</v>
      </c>
      <c r="P6006" s="20"/>
      <c r="R6006" s="19">
        <v>0</v>
      </c>
      <c r="S6006" s="19" t="str">
        <f>IF(COUNTIF($B$2:B6006,B6006)&gt;1,"重複","")</f>
        <v/>
      </c>
      <c r="T6006" s="19" t="s">
        <v>12418</v>
      </c>
    </row>
    <row r="6007" spans="1:20" s="19" customFormat="1" hidden="1">
      <c r="A6007" s="19">
        <v>720160781</v>
      </c>
      <c r="B6007" s="19">
        <v>20199016</v>
      </c>
      <c r="C6007" s="19" t="s">
        <v>10508</v>
      </c>
      <c r="D6007" s="19" t="s">
        <v>9018</v>
      </c>
      <c r="E6007" s="20">
        <v>43739</v>
      </c>
      <c r="F6007" s="20">
        <v>43921</v>
      </c>
      <c r="G6007" s="19" t="s">
        <v>75</v>
      </c>
      <c r="H6007" s="19" t="s">
        <v>76</v>
      </c>
      <c r="I6007" s="19" t="s">
        <v>10509</v>
      </c>
      <c r="O6007" s="19" t="s">
        <v>10776</v>
      </c>
      <c r="P6007" s="20">
        <v>43739</v>
      </c>
      <c r="Q6007" s="19" t="s">
        <v>29</v>
      </c>
      <c r="R6007" s="19">
        <v>4740</v>
      </c>
      <c r="S6007" s="19" t="str">
        <f>IF(COUNTIF($B$2:B6007,B6007)&gt;1,"重複","")</f>
        <v/>
      </c>
      <c r="T6007" s="19" t="s">
        <v>11124</v>
      </c>
    </row>
    <row r="6008" spans="1:20" s="19" customFormat="1" hidden="1">
      <c r="A6008" s="19">
        <v>720160781</v>
      </c>
      <c r="B6008" s="19">
        <v>20192681</v>
      </c>
      <c r="C6008" s="19" t="s">
        <v>10508</v>
      </c>
      <c r="D6008" s="19" t="s">
        <v>9018</v>
      </c>
      <c r="E6008" s="20">
        <v>43733</v>
      </c>
      <c r="F6008" s="20">
        <v>43921</v>
      </c>
      <c r="G6008" s="19" t="s">
        <v>12416</v>
      </c>
      <c r="H6008" s="19" t="s">
        <v>76</v>
      </c>
      <c r="I6008" s="19" t="s">
        <v>12329</v>
      </c>
      <c r="O6008" s="19" t="s">
        <v>10776</v>
      </c>
      <c r="P6008" s="20"/>
      <c r="R6008" s="19">
        <v>0</v>
      </c>
      <c r="S6008" s="19" t="str">
        <f>IF(COUNTIF($B$2:B6008,B6008)&gt;1,"重複","")</f>
        <v/>
      </c>
      <c r="T6008" s="19" t="s">
        <v>12418</v>
      </c>
    </row>
    <row r="6009" spans="1:20" s="19" customFormat="1" hidden="1">
      <c r="A6009" s="19">
        <v>720160782</v>
      </c>
      <c r="B6009" s="19">
        <v>20198866</v>
      </c>
      <c r="C6009" s="19" t="s">
        <v>10503</v>
      </c>
      <c r="D6009" s="19" t="s">
        <v>10504</v>
      </c>
      <c r="E6009" s="20">
        <v>43739</v>
      </c>
      <c r="F6009" s="20">
        <v>43921</v>
      </c>
      <c r="G6009" s="19" t="s">
        <v>75</v>
      </c>
      <c r="H6009" s="19" t="s">
        <v>125</v>
      </c>
      <c r="I6009" s="19" t="s">
        <v>10505</v>
      </c>
      <c r="J6009" s="19" t="s">
        <v>11683</v>
      </c>
      <c r="O6009" s="19" t="s">
        <v>10764</v>
      </c>
      <c r="P6009" s="20">
        <v>44470</v>
      </c>
      <c r="Q6009" s="19" t="s">
        <v>29</v>
      </c>
      <c r="R6009" s="19">
        <v>5230</v>
      </c>
      <c r="S6009" s="19" t="str">
        <f>IF(COUNTIF($B$2:B6009,B6009)&gt;1,"重複","")</f>
        <v/>
      </c>
      <c r="T6009" s="19" t="s">
        <v>11124</v>
      </c>
    </row>
    <row r="6010" spans="1:20" s="19" customFormat="1" hidden="1">
      <c r="A6010" s="19">
        <v>720160783</v>
      </c>
      <c r="B6010" s="19">
        <v>20192714</v>
      </c>
      <c r="C6010" s="19" t="s">
        <v>14884</v>
      </c>
      <c r="D6010" s="19" t="s">
        <v>14885</v>
      </c>
      <c r="E6010" s="20">
        <v>43739</v>
      </c>
      <c r="F6010" s="20">
        <v>43921</v>
      </c>
      <c r="G6010" s="19" t="s">
        <v>12416</v>
      </c>
      <c r="H6010" s="19" t="s">
        <v>28</v>
      </c>
      <c r="I6010" s="19" t="s">
        <v>13686</v>
      </c>
      <c r="O6010" s="19" t="s">
        <v>10787</v>
      </c>
      <c r="P6010" s="20"/>
      <c r="R6010" s="19">
        <v>0</v>
      </c>
      <c r="S6010" s="19" t="str">
        <f>IF(COUNTIF($B$2:B6010,B6010)&gt;1,"重複","")</f>
        <v/>
      </c>
      <c r="T6010" s="19" t="s">
        <v>12418</v>
      </c>
    </row>
    <row r="6011" spans="1:20" s="19" customFormat="1" hidden="1">
      <c r="A6011" s="19">
        <v>720160784</v>
      </c>
      <c r="B6011" s="19">
        <v>20192723</v>
      </c>
      <c r="C6011" s="19" t="s">
        <v>14886</v>
      </c>
      <c r="D6011" s="19" t="s">
        <v>14887</v>
      </c>
      <c r="E6011" s="20">
        <v>43739</v>
      </c>
      <c r="F6011" s="20">
        <v>43921</v>
      </c>
      <c r="G6011" s="19" t="s">
        <v>12416</v>
      </c>
      <c r="H6011" s="19" t="s">
        <v>28</v>
      </c>
      <c r="I6011" s="19" t="s">
        <v>13686</v>
      </c>
      <c r="O6011" s="19" t="s">
        <v>10787</v>
      </c>
      <c r="P6011" s="20"/>
      <c r="R6011" s="19">
        <v>0</v>
      </c>
      <c r="S6011" s="19" t="str">
        <f>IF(COUNTIF($B$2:B6011,B6011)&gt;1,"重複","")</f>
        <v/>
      </c>
      <c r="T6011" s="19" t="s">
        <v>12418</v>
      </c>
    </row>
    <row r="6012" spans="1:20" s="19" customFormat="1" hidden="1">
      <c r="A6012" s="19">
        <v>720160785</v>
      </c>
      <c r="B6012" s="19">
        <v>20192741</v>
      </c>
      <c r="C6012" s="19" t="s">
        <v>14698</v>
      </c>
      <c r="D6012" s="19" t="s">
        <v>319</v>
      </c>
      <c r="E6012" s="20">
        <v>43739</v>
      </c>
      <c r="F6012" s="20">
        <v>43921</v>
      </c>
      <c r="G6012" s="19" t="s">
        <v>12416</v>
      </c>
      <c r="H6012" s="19" t="s">
        <v>28</v>
      </c>
      <c r="I6012" s="19" t="s">
        <v>13686</v>
      </c>
      <c r="O6012" s="19" t="s">
        <v>10787</v>
      </c>
      <c r="P6012" s="20"/>
      <c r="R6012" s="19">
        <v>0</v>
      </c>
      <c r="S6012" s="19" t="str">
        <f>IF(COUNTIF($B$2:B6012,B6012)&gt;1,"重複","")</f>
        <v/>
      </c>
      <c r="T6012" s="19" t="s">
        <v>12418</v>
      </c>
    </row>
    <row r="6013" spans="1:20" s="19" customFormat="1" hidden="1">
      <c r="A6013" s="19">
        <v>720160786</v>
      </c>
      <c r="B6013" s="19">
        <v>20192751</v>
      </c>
      <c r="C6013" s="19" t="s">
        <v>14888</v>
      </c>
      <c r="D6013" s="19" t="s">
        <v>14889</v>
      </c>
      <c r="E6013" s="20">
        <v>43739</v>
      </c>
      <c r="F6013" s="20">
        <v>43921</v>
      </c>
      <c r="G6013" s="19" t="s">
        <v>12416</v>
      </c>
      <c r="H6013" s="19" t="s">
        <v>28</v>
      </c>
      <c r="I6013" s="19" t="s">
        <v>13686</v>
      </c>
      <c r="O6013" s="19" t="s">
        <v>10787</v>
      </c>
      <c r="P6013" s="20"/>
      <c r="R6013" s="19">
        <v>0</v>
      </c>
      <c r="S6013" s="19" t="str">
        <f>IF(COUNTIF($B$2:B6013,B6013)&gt;1,"重複","")</f>
        <v/>
      </c>
      <c r="T6013" s="19" t="s">
        <v>12418</v>
      </c>
    </row>
    <row r="6014" spans="1:20" s="19" customFormat="1" hidden="1">
      <c r="A6014" s="19">
        <v>720160787</v>
      </c>
      <c r="B6014" s="19">
        <v>20192760</v>
      </c>
      <c r="C6014" s="19" t="s">
        <v>14890</v>
      </c>
      <c r="D6014" s="19" t="s">
        <v>14891</v>
      </c>
      <c r="E6014" s="20">
        <v>43739</v>
      </c>
      <c r="F6014" s="20">
        <v>43921</v>
      </c>
      <c r="G6014" s="19" t="s">
        <v>12416</v>
      </c>
      <c r="H6014" s="19" t="s">
        <v>28</v>
      </c>
      <c r="I6014" s="19" t="s">
        <v>13686</v>
      </c>
      <c r="O6014" s="19" t="s">
        <v>10787</v>
      </c>
      <c r="P6014" s="20"/>
      <c r="R6014" s="19">
        <v>0</v>
      </c>
      <c r="S6014" s="19" t="str">
        <f>IF(COUNTIF($B$2:B6014,B6014)&gt;1,"重複","")</f>
        <v/>
      </c>
      <c r="T6014" s="19" t="s">
        <v>12418</v>
      </c>
    </row>
    <row r="6015" spans="1:20" s="19" customFormat="1" hidden="1">
      <c r="A6015" s="19">
        <v>720160788</v>
      </c>
      <c r="B6015" s="19">
        <v>20192779</v>
      </c>
      <c r="C6015" s="19" t="s">
        <v>14892</v>
      </c>
      <c r="D6015" s="19" t="s">
        <v>14893</v>
      </c>
      <c r="E6015" s="20">
        <v>43739</v>
      </c>
      <c r="F6015" s="20">
        <v>43921</v>
      </c>
      <c r="G6015" s="19" t="s">
        <v>12416</v>
      </c>
      <c r="H6015" s="19" t="s">
        <v>28</v>
      </c>
      <c r="I6015" s="19" t="s">
        <v>13686</v>
      </c>
      <c r="O6015" s="19" t="s">
        <v>10787</v>
      </c>
      <c r="P6015" s="20"/>
      <c r="R6015" s="19">
        <v>0</v>
      </c>
      <c r="S6015" s="19" t="str">
        <f>IF(COUNTIF($B$2:B6015,B6015)&gt;1,"重複","")</f>
        <v/>
      </c>
      <c r="T6015" s="19" t="s">
        <v>12418</v>
      </c>
    </row>
    <row r="6016" spans="1:20" s="19" customFormat="1" hidden="1">
      <c r="A6016" s="19">
        <v>720160789</v>
      </c>
      <c r="B6016" s="19">
        <v>20192788</v>
      </c>
      <c r="C6016" s="19" t="s">
        <v>14894</v>
      </c>
      <c r="D6016" s="19" t="s">
        <v>14895</v>
      </c>
      <c r="E6016" s="20">
        <v>43739</v>
      </c>
      <c r="F6016" s="20">
        <v>43921</v>
      </c>
      <c r="G6016" s="19" t="s">
        <v>12416</v>
      </c>
      <c r="H6016" s="19" t="s">
        <v>28</v>
      </c>
      <c r="I6016" s="19" t="s">
        <v>13686</v>
      </c>
      <c r="O6016" s="19" t="s">
        <v>10787</v>
      </c>
      <c r="P6016" s="20"/>
      <c r="R6016" s="19">
        <v>0</v>
      </c>
      <c r="S6016" s="19" t="str">
        <f>IF(COUNTIF($B$2:B6016,B6016)&gt;1,"重複","")</f>
        <v/>
      </c>
      <c r="T6016" s="19" t="s">
        <v>12418</v>
      </c>
    </row>
    <row r="6017" spans="1:20" s="19" customFormat="1" hidden="1">
      <c r="A6017" s="19">
        <v>720160790</v>
      </c>
      <c r="B6017" s="19">
        <v>20192797</v>
      </c>
      <c r="C6017" s="19" t="s">
        <v>14896</v>
      </c>
      <c r="D6017" s="19" t="s">
        <v>14897</v>
      </c>
      <c r="E6017" s="20">
        <v>43739</v>
      </c>
      <c r="F6017" s="20">
        <v>43921</v>
      </c>
      <c r="G6017" s="19" t="s">
        <v>12416</v>
      </c>
      <c r="H6017" s="19" t="s">
        <v>28</v>
      </c>
      <c r="I6017" s="19" t="s">
        <v>13686</v>
      </c>
      <c r="O6017" s="19" t="s">
        <v>10787</v>
      </c>
      <c r="P6017" s="20"/>
      <c r="R6017" s="19">
        <v>0</v>
      </c>
      <c r="S6017" s="19" t="str">
        <f>IF(COUNTIF($B$2:B6017,B6017)&gt;1,"重複","")</f>
        <v/>
      </c>
      <c r="T6017" s="19" t="s">
        <v>12418</v>
      </c>
    </row>
    <row r="6018" spans="1:20" s="19" customFormat="1" hidden="1">
      <c r="A6018" s="19">
        <v>720160791</v>
      </c>
      <c r="B6018" s="19">
        <v>20192802</v>
      </c>
      <c r="C6018" s="19" t="s">
        <v>14898</v>
      </c>
      <c r="D6018" s="19" t="s">
        <v>14899</v>
      </c>
      <c r="E6018" s="20">
        <v>43739</v>
      </c>
      <c r="F6018" s="20">
        <v>43921</v>
      </c>
      <c r="G6018" s="19" t="s">
        <v>12416</v>
      </c>
      <c r="H6018" s="19" t="s">
        <v>28</v>
      </c>
      <c r="I6018" s="19" t="s">
        <v>13686</v>
      </c>
      <c r="O6018" s="19" t="s">
        <v>10787</v>
      </c>
      <c r="P6018" s="20"/>
      <c r="R6018" s="19">
        <v>0</v>
      </c>
      <c r="S6018" s="19" t="str">
        <f>IF(COUNTIF($B$2:B6018,B6018)&gt;1,"重複","")</f>
        <v/>
      </c>
      <c r="T6018" s="19" t="s">
        <v>12418</v>
      </c>
    </row>
    <row r="6019" spans="1:20" s="19" customFormat="1" hidden="1">
      <c r="A6019" s="19">
        <v>720160792</v>
      </c>
      <c r="B6019" s="19">
        <v>20198846</v>
      </c>
      <c r="C6019" s="19" t="s">
        <v>14900</v>
      </c>
      <c r="D6019" s="19" t="s">
        <v>14901</v>
      </c>
      <c r="E6019" s="20">
        <v>43739</v>
      </c>
      <c r="F6019" s="20">
        <v>43921</v>
      </c>
      <c r="G6019" s="19" t="s">
        <v>12416</v>
      </c>
      <c r="H6019" s="19" t="s">
        <v>28</v>
      </c>
      <c r="I6019" s="19" t="s">
        <v>13686</v>
      </c>
      <c r="O6019" s="19" t="s">
        <v>10787</v>
      </c>
      <c r="P6019" s="20"/>
      <c r="R6019" s="19">
        <v>0</v>
      </c>
      <c r="S6019" s="19" t="str">
        <f>IF(COUNTIF($B$2:B6019,B6019)&gt;1,"重複","")</f>
        <v/>
      </c>
      <c r="T6019" s="19" t="s">
        <v>12418</v>
      </c>
    </row>
    <row r="6020" spans="1:20" s="19" customFormat="1" hidden="1">
      <c r="A6020" s="19">
        <v>720160793</v>
      </c>
      <c r="B6020" s="19">
        <v>20198851</v>
      </c>
      <c r="C6020" s="19" t="s">
        <v>14902</v>
      </c>
      <c r="D6020" s="19" t="s">
        <v>14903</v>
      </c>
      <c r="E6020" s="20">
        <v>43739</v>
      </c>
      <c r="F6020" s="20">
        <v>43921</v>
      </c>
      <c r="G6020" s="19" t="s">
        <v>12416</v>
      </c>
      <c r="H6020" s="19" t="s">
        <v>28</v>
      </c>
      <c r="I6020" s="19" t="s">
        <v>13686</v>
      </c>
      <c r="O6020" s="19" t="s">
        <v>10787</v>
      </c>
      <c r="P6020" s="20"/>
      <c r="R6020" s="19">
        <v>0</v>
      </c>
      <c r="S6020" s="19" t="str">
        <f>IF(COUNTIF($B$2:B6020,B6020)&gt;1,"重複","")</f>
        <v/>
      </c>
      <c r="T6020" s="19" t="s">
        <v>12418</v>
      </c>
    </row>
    <row r="6021" spans="1:20" s="19" customFormat="1" hidden="1">
      <c r="A6021" s="19">
        <v>720160794</v>
      </c>
      <c r="B6021" s="19">
        <v>20198856</v>
      </c>
      <c r="C6021" s="19" t="s">
        <v>14904</v>
      </c>
      <c r="D6021" s="19" t="s">
        <v>14905</v>
      </c>
      <c r="E6021" s="20">
        <v>43739</v>
      </c>
      <c r="F6021" s="20">
        <v>43921</v>
      </c>
      <c r="G6021" s="19" t="s">
        <v>12416</v>
      </c>
      <c r="H6021" s="19" t="s">
        <v>28</v>
      </c>
      <c r="I6021" s="19" t="s">
        <v>13686</v>
      </c>
      <c r="O6021" s="19" t="s">
        <v>10787</v>
      </c>
      <c r="P6021" s="20"/>
      <c r="R6021" s="19">
        <v>0</v>
      </c>
      <c r="S6021" s="19" t="str">
        <f>IF(COUNTIF($B$2:B6021,B6021)&gt;1,"重複","")</f>
        <v/>
      </c>
      <c r="T6021" s="19" t="s">
        <v>12418</v>
      </c>
    </row>
    <row r="6022" spans="1:20" s="19" customFormat="1" hidden="1">
      <c r="A6022" s="19">
        <v>720160795</v>
      </c>
      <c r="B6022" s="19">
        <v>20198861</v>
      </c>
      <c r="C6022" s="19" t="s">
        <v>14906</v>
      </c>
      <c r="D6022" s="19" t="s">
        <v>14907</v>
      </c>
      <c r="E6022" s="20">
        <v>43739</v>
      </c>
      <c r="F6022" s="20">
        <v>43921</v>
      </c>
      <c r="G6022" s="19" t="s">
        <v>12416</v>
      </c>
      <c r="H6022" s="19" t="s">
        <v>28</v>
      </c>
      <c r="I6022" s="19" t="s">
        <v>13686</v>
      </c>
      <c r="O6022" s="19" t="s">
        <v>10787</v>
      </c>
      <c r="P6022" s="20"/>
      <c r="R6022" s="19">
        <v>0</v>
      </c>
      <c r="S6022" s="19" t="str">
        <f>IF(COUNTIF($B$2:B6022,B6022)&gt;1,"重複","")</f>
        <v/>
      </c>
      <c r="T6022" s="19" t="s">
        <v>12418</v>
      </c>
    </row>
    <row r="6023" spans="1:20" s="19" customFormat="1" hidden="1">
      <c r="A6023" s="19">
        <v>720160796</v>
      </c>
      <c r="B6023" s="19">
        <v>20208253</v>
      </c>
      <c r="C6023" s="19" t="s">
        <v>10506</v>
      </c>
      <c r="D6023" s="19" t="s">
        <v>10507</v>
      </c>
      <c r="E6023" s="20">
        <v>44028</v>
      </c>
      <c r="F6023" s="20">
        <v>44286</v>
      </c>
      <c r="G6023" s="19" t="s">
        <v>75</v>
      </c>
      <c r="H6023" s="19" t="s">
        <v>33</v>
      </c>
      <c r="I6023" s="19" t="s">
        <v>3664</v>
      </c>
      <c r="O6023" s="19" t="s">
        <v>10770</v>
      </c>
      <c r="P6023" s="20">
        <v>43739</v>
      </c>
      <c r="Q6023" s="19" t="s">
        <v>29</v>
      </c>
      <c r="R6023" s="19">
        <v>4740</v>
      </c>
      <c r="S6023" s="19" t="str">
        <f>IF(COUNTIF($B$2:B6023,B6023)&gt;1,"重複","")</f>
        <v/>
      </c>
      <c r="T6023" s="19" t="s">
        <v>11124</v>
      </c>
    </row>
    <row r="6024" spans="1:20" s="19" customFormat="1" hidden="1">
      <c r="A6024" s="19">
        <v>720160796</v>
      </c>
      <c r="B6024" s="19">
        <v>20198886</v>
      </c>
      <c r="C6024" s="19" t="s">
        <v>10506</v>
      </c>
      <c r="D6024" s="19" t="s">
        <v>10507</v>
      </c>
      <c r="E6024" s="20">
        <v>43739</v>
      </c>
      <c r="F6024" s="20">
        <v>43921</v>
      </c>
      <c r="G6024" s="19" t="s">
        <v>75</v>
      </c>
      <c r="H6024" s="19" t="s">
        <v>10781</v>
      </c>
      <c r="I6024" s="19" t="s">
        <v>282</v>
      </c>
      <c r="J6024" s="19" t="s">
        <v>282</v>
      </c>
      <c r="O6024" s="19" t="s">
        <v>10782</v>
      </c>
      <c r="P6024" s="20">
        <v>43739</v>
      </c>
      <c r="Q6024" s="19" t="s">
        <v>29</v>
      </c>
      <c r="R6024" s="19">
        <v>4740</v>
      </c>
      <c r="S6024" s="19" t="str">
        <f>IF(COUNTIF($B$2:B6024,B6024)&gt;1,"重複","")</f>
        <v/>
      </c>
      <c r="T6024" s="19" t="s">
        <v>11124</v>
      </c>
    </row>
    <row r="6025" spans="1:20" s="19" customFormat="1" hidden="1">
      <c r="A6025" s="19">
        <v>720160799</v>
      </c>
      <c r="B6025" s="19">
        <v>20196497</v>
      </c>
      <c r="C6025" s="19" t="s">
        <v>10500</v>
      </c>
      <c r="D6025" s="19" t="s">
        <v>10501</v>
      </c>
      <c r="E6025" s="20">
        <v>43739</v>
      </c>
      <c r="F6025" s="20">
        <v>43740</v>
      </c>
      <c r="G6025" s="19" t="s">
        <v>75</v>
      </c>
      <c r="H6025" s="19" t="s">
        <v>43</v>
      </c>
      <c r="I6025" s="19" t="s">
        <v>10502</v>
      </c>
      <c r="O6025" s="19" t="s">
        <v>10771</v>
      </c>
      <c r="P6025" s="20">
        <v>43739</v>
      </c>
      <c r="Q6025" s="19" t="s">
        <v>29</v>
      </c>
      <c r="R6025" s="19">
        <v>5600</v>
      </c>
      <c r="S6025" s="19" t="str">
        <f>IF(COUNTIF($B$2:B6025,B6025)&gt;1,"重複","")</f>
        <v/>
      </c>
      <c r="T6025" s="19" t="s">
        <v>11124</v>
      </c>
    </row>
    <row r="6026" spans="1:20" s="19" customFormat="1" hidden="1">
      <c r="A6026" s="19">
        <v>720160800</v>
      </c>
      <c r="B6026" s="19">
        <v>20196549</v>
      </c>
      <c r="C6026" s="19" t="s">
        <v>14908</v>
      </c>
      <c r="D6026" s="19" t="s">
        <v>14909</v>
      </c>
      <c r="E6026" s="20">
        <v>43709</v>
      </c>
      <c r="F6026" s="20">
        <v>43921</v>
      </c>
      <c r="G6026" s="19" t="s">
        <v>12416</v>
      </c>
      <c r="H6026" s="19" t="s">
        <v>43</v>
      </c>
      <c r="I6026" s="19" t="s">
        <v>379</v>
      </c>
      <c r="O6026" s="19" t="s">
        <v>10771</v>
      </c>
      <c r="P6026" s="20"/>
      <c r="R6026" s="19">
        <v>0</v>
      </c>
      <c r="S6026" s="19" t="str">
        <f>IF(COUNTIF($B$2:B6026,B6026)&gt;1,"重複","")</f>
        <v/>
      </c>
      <c r="T6026" s="19" t="s">
        <v>12418</v>
      </c>
    </row>
    <row r="6027" spans="1:20" s="19" customFormat="1" hidden="1">
      <c r="A6027" s="19">
        <v>720160801</v>
      </c>
      <c r="B6027" s="19">
        <v>20199031</v>
      </c>
      <c r="C6027" s="19" t="s">
        <v>10481</v>
      </c>
      <c r="D6027" s="19" t="s">
        <v>10482</v>
      </c>
      <c r="E6027" s="20">
        <v>43749</v>
      </c>
      <c r="F6027" s="20">
        <v>43921</v>
      </c>
      <c r="G6027" s="19" t="s">
        <v>75</v>
      </c>
      <c r="H6027" s="19" t="s">
        <v>28</v>
      </c>
      <c r="I6027" s="19" t="s">
        <v>160</v>
      </c>
      <c r="O6027" s="19" t="s">
        <v>10787</v>
      </c>
      <c r="P6027" s="20">
        <v>43749</v>
      </c>
      <c r="Q6027" s="19" t="s">
        <v>29</v>
      </c>
      <c r="R6027" s="19">
        <v>5230</v>
      </c>
      <c r="S6027" s="19" t="str">
        <f>IF(COUNTIF($B$2:B6027,B6027)&gt;1,"重複","")</f>
        <v/>
      </c>
      <c r="T6027" s="19" t="s">
        <v>11124</v>
      </c>
    </row>
    <row r="6028" spans="1:20" s="19" customFormat="1" hidden="1">
      <c r="A6028" s="19">
        <v>720160802</v>
      </c>
      <c r="B6028" s="19">
        <v>20199036</v>
      </c>
      <c r="C6028" s="19" t="s">
        <v>14910</v>
      </c>
      <c r="D6028" s="19" t="s">
        <v>14911</v>
      </c>
      <c r="E6028" s="20">
        <v>43770</v>
      </c>
      <c r="F6028" s="20">
        <v>43921</v>
      </c>
      <c r="G6028" s="19" t="s">
        <v>12416</v>
      </c>
      <c r="H6028" s="19" t="s">
        <v>76</v>
      </c>
      <c r="I6028" s="19" t="s">
        <v>12482</v>
      </c>
      <c r="O6028" s="19" t="s">
        <v>10776</v>
      </c>
      <c r="P6028" s="20"/>
      <c r="R6028" s="19">
        <v>0</v>
      </c>
      <c r="S6028" s="19" t="str">
        <f>IF(COUNTIF($B$2:B6028,B6028)&gt;1,"重複","")</f>
        <v/>
      </c>
      <c r="T6028" s="19" t="s">
        <v>12418</v>
      </c>
    </row>
    <row r="6029" spans="1:20" s="19" customFormat="1" hidden="1">
      <c r="A6029" s="19">
        <v>720160803</v>
      </c>
      <c r="B6029" s="19">
        <v>20199041</v>
      </c>
      <c r="C6029" s="19" t="s">
        <v>10477</v>
      </c>
      <c r="D6029" s="19" t="s">
        <v>10478</v>
      </c>
      <c r="E6029" s="20">
        <v>44681</v>
      </c>
      <c r="F6029" s="20">
        <v>45016</v>
      </c>
      <c r="G6029" s="19" t="s">
        <v>75</v>
      </c>
      <c r="H6029" s="19" t="s">
        <v>10781</v>
      </c>
      <c r="I6029" s="19" t="s">
        <v>11143</v>
      </c>
      <c r="O6029" s="19" t="s">
        <v>10782</v>
      </c>
      <c r="P6029" s="21">
        <v>43763</v>
      </c>
      <c r="Q6029" s="19" t="s">
        <v>29</v>
      </c>
      <c r="R6029" s="19">
        <v>6230</v>
      </c>
      <c r="S6029" s="19" t="str">
        <f>IF(COUNTIF($B$2:B6029,B6029)&gt;1,"重複","")</f>
        <v/>
      </c>
      <c r="T6029" s="19" t="s">
        <v>11124</v>
      </c>
    </row>
    <row r="6030" spans="1:20" s="19" customFormat="1" hidden="1">
      <c r="A6030" s="19">
        <v>720160804</v>
      </c>
      <c r="B6030" s="19">
        <v>20199046</v>
      </c>
      <c r="C6030" s="19" t="s">
        <v>10479</v>
      </c>
      <c r="D6030" s="19" t="s">
        <v>10480</v>
      </c>
      <c r="E6030" s="20">
        <v>44667</v>
      </c>
      <c r="F6030" s="20">
        <v>45016</v>
      </c>
      <c r="G6030" s="19" t="s">
        <v>75</v>
      </c>
      <c r="H6030" s="19" t="s">
        <v>10781</v>
      </c>
      <c r="I6030" s="19" t="s">
        <v>11144</v>
      </c>
      <c r="O6030" s="19" t="s">
        <v>10782</v>
      </c>
      <c r="P6030" s="21">
        <v>43763</v>
      </c>
      <c r="Q6030" s="19" t="s">
        <v>29</v>
      </c>
      <c r="R6030" s="19">
        <v>6230</v>
      </c>
      <c r="S6030" s="19" t="str">
        <f>IF(COUNTIF($B$2:B6030,B6030)&gt;1,"重複","")</f>
        <v/>
      </c>
      <c r="T6030" s="19" t="s">
        <v>11124</v>
      </c>
    </row>
    <row r="6031" spans="1:20" s="19" customFormat="1" hidden="1">
      <c r="A6031" s="19">
        <v>720160808</v>
      </c>
      <c r="B6031" s="19">
        <v>20196530</v>
      </c>
      <c r="C6031" s="19" t="s">
        <v>14912</v>
      </c>
      <c r="D6031" s="19" t="s">
        <v>14913</v>
      </c>
      <c r="E6031" s="20">
        <v>43770</v>
      </c>
      <c r="F6031" s="20">
        <v>43921</v>
      </c>
      <c r="G6031" s="19" t="s">
        <v>12416</v>
      </c>
      <c r="H6031" s="19" t="s">
        <v>43</v>
      </c>
      <c r="I6031" s="19" t="s">
        <v>55</v>
      </c>
      <c r="O6031" s="19" t="s">
        <v>10771</v>
      </c>
      <c r="P6031" s="20">
        <v>44136</v>
      </c>
      <c r="Q6031" s="19" t="s">
        <v>29</v>
      </c>
      <c r="R6031" s="19">
        <v>0</v>
      </c>
      <c r="S6031" s="19" t="str">
        <f>IF(COUNTIF($B$2:B6031,B6031)&gt;1,"重複","")</f>
        <v/>
      </c>
      <c r="T6031" s="19" t="s">
        <v>12418</v>
      </c>
    </row>
    <row r="6032" spans="1:20" s="19" customFormat="1" hidden="1">
      <c r="A6032" s="19">
        <v>720160809</v>
      </c>
      <c r="B6032" s="19">
        <v>20196051</v>
      </c>
      <c r="C6032" s="19" t="s">
        <v>14914</v>
      </c>
      <c r="D6032" s="19" t="s">
        <v>14915</v>
      </c>
      <c r="E6032" s="20">
        <v>43770</v>
      </c>
      <c r="F6032" s="20">
        <v>43921</v>
      </c>
      <c r="G6032" s="19" t="s">
        <v>12416</v>
      </c>
      <c r="H6032" s="19" t="s">
        <v>43</v>
      </c>
      <c r="I6032" s="19" t="s">
        <v>479</v>
      </c>
      <c r="O6032" s="19" t="s">
        <v>10771</v>
      </c>
      <c r="P6032" s="20"/>
      <c r="R6032" s="19">
        <v>0</v>
      </c>
      <c r="S6032" s="19" t="str">
        <f>IF(COUNTIF($B$2:B6032,B6032)&gt;1,"重複","")</f>
        <v/>
      </c>
      <c r="T6032" s="19" t="s">
        <v>12418</v>
      </c>
    </row>
    <row r="6033" spans="1:20" s="19" customFormat="1" hidden="1">
      <c r="A6033" s="19">
        <v>720160810</v>
      </c>
      <c r="B6033" s="19">
        <v>20196567</v>
      </c>
      <c r="C6033" s="19" t="s">
        <v>10470</v>
      </c>
      <c r="D6033" s="19" t="s">
        <v>10471</v>
      </c>
      <c r="E6033" s="20">
        <v>43770</v>
      </c>
      <c r="F6033" s="20">
        <v>43921</v>
      </c>
      <c r="G6033" s="19" t="s">
        <v>75</v>
      </c>
      <c r="H6033" s="19" t="s">
        <v>43</v>
      </c>
      <c r="I6033" s="19" t="s">
        <v>10469</v>
      </c>
      <c r="O6033" s="19" t="s">
        <v>10771</v>
      </c>
      <c r="P6033" s="20">
        <v>44501</v>
      </c>
      <c r="Q6033" s="19" t="s">
        <v>29</v>
      </c>
      <c r="R6033" s="19">
        <v>5230</v>
      </c>
      <c r="S6033" s="19" t="str">
        <f>IF(COUNTIF($B$2:B6033,B6033)&gt;1,"重複","")</f>
        <v/>
      </c>
      <c r="T6033" s="19" t="s">
        <v>11124</v>
      </c>
    </row>
    <row r="6034" spans="1:20" s="19" customFormat="1" hidden="1">
      <c r="A6034" s="19">
        <v>720160811</v>
      </c>
      <c r="B6034" s="19">
        <v>20196558</v>
      </c>
      <c r="C6034" s="19" t="s">
        <v>10467</v>
      </c>
      <c r="D6034" s="19" t="s">
        <v>10468</v>
      </c>
      <c r="E6034" s="20">
        <v>43770</v>
      </c>
      <c r="F6034" s="20">
        <v>43921</v>
      </c>
      <c r="G6034" s="19" t="s">
        <v>75</v>
      </c>
      <c r="H6034" s="19" t="s">
        <v>43</v>
      </c>
      <c r="I6034" s="19" t="s">
        <v>10469</v>
      </c>
      <c r="O6034" s="19" t="s">
        <v>10771</v>
      </c>
      <c r="P6034" s="20">
        <v>44501</v>
      </c>
      <c r="Q6034" s="19" t="s">
        <v>29</v>
      </c>
      <c r="R6034" s="19">
        <v>5730</v>
      </c>
      <c r="S6034" s="19" t="str">
        <f>IF(COUNTIF($B$2:B6034,B6034)&gt;1,"重複","")</f>
        <v/>
      </c>
      <c r="T6034" s="19" t="s">
        <v>11124</v>
      </c>
    </row>
    <row r="6035" spans="1:20" s="19" customFormat="1" hidden="1">
      <c r="A6035" s="19">
        <v>720160812</v>
      </c>
      <c r="B6035" s="19">
        <v>20196521</v>
      </c>
      <c r="C6035" s="19" t="s">
        <v>10466</v>
      </c>
      <c r="D6035" s="19" t="s">
        <v>8786</v>
      </c>
      <c r="E6035" s="20">
        <v>43770</v>
      </c>
      <c r="F6035" s="20">
        <v>43921</v>
      </c>
      <c r="G6035" s="19" t="s">
        <v>75</v>
      </c>
      <c r="H6035" s="19" t="s">
        <v>43</v>
      </c>
      <c r="I6035" s="19" t="s">
        <v>55</v>
      </c>
      <c r="O6035" s="19" t="s">
        <v>10771</v>
      </c>
      <c r="P6035" s="20">
        <v>43770</v>
      </c>
      <c r="Q6035" s="19" t="s">
        <v>29</v>
      </c>
      <c r="R6035" s="19">
        <v>5730</v>
      </c>
      <c r="S6035" s="19" t="str">
        <f>IF(COUNTIF($B$2:B6035,B6035)&gt;1,"重複","")</f>
        <v/>
      </c>
      <c r="T6035" s="19" t="s">
        <v>11124</v>
      </c>
    </row>
    <row r="6036" spans="1:20" s="19" customFormat="1" hidden="1">
      <c r="A6036" s="19">
        <v>720160813</v>
      </c>
      <c r="B6036" s="19">
        <v>20199061</v>
      </c>
      <c r="C6036" s="19" t="s">
        <v>14916</v>
      </c>
      <c r="D6036" s="19" t="s">
        <v>14917</v>
      </c>
      <c r="E6036" s="20">
        <v>43770</v>
      </c>
      <c r="F6036" s="20">
        <v>43921</v>
      </c>
      <c r="G6036" s="19" t="s">
        <v>12416</v>
      </c>
      <c r="H6036" s="19" t="s">
        <v>33</v>
      </c>
      <c r="I6036" s="19" t="s">
        <v>14918</v>
      </c>
      <c r="O6036" s="19" t="s">
        <v>10770</v>
      </c>
      <c r="P6036" s="20"/>
      <c r="R6036" s="19">
        <v>0</v>
      </c>
      <c r="S6036" s="19" t="str">
        <f>IF(COUNTIF($B$2:B6036,B6036)&gt;1,"重複","")</f>
        <v/>
      </c>
      <c r="T6036" s="19" t="s">
        <v>12418</v>
      </c>
    </row>
    <row r="6037" spans="1:20" s="19" customFormat="1" hidden="1">
      <c r="A6037" s="19">
        <v>720160814</v>
      </c>
      <c r="B6037" s="19">
        <v>20161578</v>
      </c>
      <c r="C6037" s="19" t="s">
        <v>1713</v>
      </c>
      <c r="D6037" s="19" t="s">
        <v>1714</v>
      </c>
      <c r="E6037" s="20">
        <v>42646</v>
      </c>
      <c r="F6037" s="20">
        <v>42825</v>
      </c>
      <c r="G6037" s="19" t="s">
        <v>12416</v>
      </c>
      <c r="H6037" s="19" t="s">
        <v>10781</v>
      </c>
      <c r="I6037" s="19" t="s">
        <v>980</v>
      </c>
      <c r="O6037" s="19" t="s">
        <v>10782</v>
      </c>
      <c r="P6037" s="20"/>
      <c r="R6037" s="19">
        <v>5230</v>
      </c>
      <c r="S6037" s="19" t="str">
        <f>IF(COUNTIF($B$2:B6037,B6037)&gt;1,"重複","")</f>
        <v/>
      </c>
      <c r="T6037" s="19" t="s">
        <v>12418</v>
      </c>
    </row>
    <row r="6038" spans="1:20" s="19" customFormat="1" hidden="1">
      <c r="A6038" s="19">
        <v>720160814</v>
      </c>
      <c r="B6038" s="19">
        <v>20209056</v>
      </c>
      <c r="C6038" s="19" t="s">
        <v>1713</v>
      </c>
      <c r="D6038" s="19" t="s">
        <v>1714</v>
      </c>
      <c r="E6038" s="20">
        <v>44197</v>
      </c>
      <c r="F6038" s="20">
        <v>44286</v>
      </c>
      <c r="G6038" s="19" t="s">
        <v>12416</v>
      </c>
      <c r="H6038" s="19" t="s">
        <v>74</v>
      </c>
      <c r="I6038" s="19" t="s">
        <v>14919</v>
      </c>
      <c r="O6038" s="19" t="s">
        <v>10819</v>
      </c>
      <c r="P6038" s="20"/>
      <c r="R6038" s="19">
        <v>0</v>
      </c>
      <c r="S6038" s="19" t="str">
        <f>IF(COUNTIF($B$2:B6038,B6038)&gt;1,"重複","")</f>
        <v/>
      </c>
      <c r="T6038" s="19" t="s">
        <v>12418</v>
      </c>
    </row>
    <row r="6039" spans="1:20" s="19" customFormat="1" hidden="1">
      <c r="A6039" s="19">
        <v>720160815</v>
      </c>
      <c r="B6039" s="19">
        <v>20184261</v>
      </c>
      <c r="C6039" s="19" t="s">
        <v>14920</v>
      </c>
      <c r="D6039" s="19" t="s">
        <v>14921</v>
      </c>
      <c r="E6039" s="20">
        <v>43191</v>
      </c>
      <c r="F6039" s="20">
        <v>43555</v>
      </c>
      <c r="G6039" s="19" t="s">
        <v>12416</v>
      </c>
      <c r="H6039" s="19" t="s">
        <v>14687</v>
      </c>
      <c r="I6039" s="19" t="s">
        <v>577</v>
      </c>
      <c r="O6039" s="19" t="s">
        <v>14689</v>
      </c>
      <c r="P6039" s="20"/>
      <c r="Q6039" s="19" t="s">
        <v>29</v>
      </c>
      <c r="R6039" s="19">
        <v>0</v>
      </c>
      <c r="S6039" s="19" t="str">
        <f>IF(COUNTIF($B$2:B6039,B6039)&gt;1,"重複","")</f>
        <v/>
      </c>
      <c r="T6039" s="19" t="s">
        <v>12418</v>
      </c>
    </row>
    <row r="6040" spans="1:20" s="19" customFormat="1" hidden="1">
      <c r="A6040" s="19">
        <v>720160816</v>
      </c>
      <c r="B6040" s="19">
        <v>20199066</v>
      </c>
      <c r="C6040" s="19" t="s">
        <v>10475</v>
      </c>
      <c r="D6040" s="19" t="s">
        <v>10476</v>
      </c>
      <c r="E6040" s="20">
        <v>43766</v>
      </c>
      <c r="F6040" s="20">
        <v>43921</v>
      </c>
      <c r="G6040" s="19" t="s">
        <v>75</v>
      </c>
      <c r="H6040" s="19" t="s">
        <v>609</v>
      </c>
      <c r="I6040" s="19" t="s">
        <v>577</v>
      </c>
      <c r="O6040" s="19" t="s">
        <v>10777</v>
      </c>
      <c r="P6040" s="20">
        <v>43766</v>
      </c>
      <c r="Q6040" s="19" t="s">
        <v>29</v>
      </c>
      <c r="R6040" s="19">
        <v>4190</v>
      </c>
      <c r="S6040" s="19" t="str">
        <f>IF(COUNTIF($B$2:B6040,B6040)&gt;1,"重複","")</f>
        <v/>
      </c>
      <c r="T6040" s="19" t="s">
        <v>11124</v>
      </c>
    </row>
    <row r="6041" spans="1:20" s="19" customFormat="1" hidden="1">
      <c r="A6041" s="19">
        <v>720160817</v>
      </c>
      <c r="B6041" s="19">
        <v>20199071</v>
      </c>
      <c r="C6041" s="19" t="s">
        <v>10458</v>
      </c>
      <c r="D6041" s="19" t="s">
        <v>10459</v>
      </c>
      <c r="E6041" s="20">
        <v>43800</v>
      </c>
      <c r="F6041" s="20">
        <v>43921</v>
      </c>
      <c r="G6041" s="19" t="s">
        <v>75</v>
      </c>
      <c r="H6041" s="19" t="s">
        <v>74</v>
      </c>
      <c r="I6041" s="19" t="s">
        <v>10460</v>
      </c>
      <c r="O6041" s="19" t="s">
        <v>10819</v>
      </c>
      <c r="P6041" s="20">
        <v>43800</v>
      </c>
      <c r="Q6041" s="19" t="s">
        <v>29</v>
      </c>
      <c r="R6041" s="19">
        <v>6600</v>
      </c>
      <c r="S6041" s="19" t="str">
        <f>IF(COUNTIF($B$2:B6041,B6041)&gt;1,"重複","")</f>
        <v/>
      </c>
      <c r="T6041" s="19" t="s">
        <v>11124</v>
      </c>
    </row>
    <row r="6042" spans="1:20" s="19" customFormat="1" hidden="1">
      <c r="A6042" s="19">
        <v>720160818</v>
      </c>
      <c r="B6042" s="19">
        <v>20199076</v>
      </c>
      <c r="C6042" s="19" t="s">
        <v>11176</v>
      </c>
      <c r="D6042" s="19" t="s">
        <v>11177</v>
      </c>
      <c r="E6042" s="20">
        <v>43856</v>
      </c>
      <c r="F6042" s="20">
        <v>43921</v>
      </c>
      <c r="G6042" s="19" t="s">
        <v>75</v>
      </c>
      <c r="H6042" s="19" t="s">
        <v>74</v>
      </c>
      <c r="I6042" s="19" t="s">
        <v>2185</v>
      </c>
      <c r="O6042" s="19" t="s">
        <v>10819</v>
      </c>
      <c r="P6042" s="20">
        <v>43856</v>
      </c>
      <c r="Q6042" s="19" t="s">
        <v>29</v>
      </c>
      <c r="R6042" s="19">
        <v>6100</v>
      </c>
      <c r="S6042" s="19" t="str">
        <f>IF(COUNTIF($B$2:B6042,B6042)&gt;1,"重複","")</f>
        <v/>
      </c>
      <c r="T6042" s="19" t="s">
        <v>11124</v>
      </c>
    </row>
    <row r="6043" spans="1:20" s="19" customFormat="1" hidden="1">
      <c r="A6043" s="19">
        <v>720160819</v>
      </c>
      <c r="B6043" s="19">
        <v>20199091</v>
      </c>
      <c r="C6043" s="19" t="s">
        <v>10456</v>
      </c>
      <c r="D6043" s="19" t="s">
        <v>11145</v>
      </c>
      <c r="E6043" s="20">
        <v>43804</v>
      </c>
      <c r="F6043" s="20">
        <v>43921</v>
      </c>
      <c r="G6043" s="19" t="s">
        <v>75</v>
      </c>
      <c r="H6043" s="19" t="s">
        <v>33</v>
      </c>
      <c r="I6043" s="19" t="s">
        <v>10457</v>
      </c>
      <c r="O6043" s="19" t="s">
        <v>10770</v>
      </c>
      <c r="P6043" s="20">
        <v>43804</v>
      </c>
      <c r="Q6043" s="19" t="s">
        <v>29</v>
      </c>
      <c r="R6043" s="19">
        <v>6100</v>
      </c>
      <c r="S6043" s="19" t="str">
        <f>IF(COUNTIF($B$2:B6043,B6043)&gt;1,"重複","")</f>
        <v/>
      </c>
      <c r="T6043" s="19" t="s">
        <v>11124</v>
      </c>
    </row>
    <row r="6044" spans="1:20" s="19" customFormat="1" hidden="1">
      <c r="A6044" s="19">
        <v>720160822</v>
      </c>
      <c r="B6044" s="19">
        <v>20196033</v>
      </c>
      <c r="C6044" s="19" t="s">
        <v>14922</v>
      </c>
      <c r="D6044" s="19" t="s">
        <v>14923</v>
      </c>
      <c r="E6044" s="20">
        <v>43800</v>
      </c>
      <c r="F6044" s="20">
        <v>43921</v>
      </c>
      <c r="G6044" s="19" t="s">
        <v>12416</v>
      </c>
      <c r="H6044" s="19" t="s">
        <v>43</v>
      </c>
      <c r="I6044" s="19" t="s">
        <v>479</v>
      </c>
      <c r="O6044" s="19" t="s">
        <v>10771</v>
      </c>
      <c r="P6044" s="20"/>
      <c r="R6044" s="19">
        <v>0</v>
      </c>
      <c r="S6044" s="19" t="str">
        <f>IF(COUNTIF($B$2:B6044,B6044)&gt;1,"重複","")</f>
        <v/>
      </c>
      <c r="T6044" s="19" t="s">
        <v>12418</v>
      </c>
    </row>
    <row r="6045" spans="1:20" s="19" customFormat="1" hidden="1">
      <c r="A6045" s="19">
        <v>720160823</v>
      </c>
      <c r="B6045" s="19">
        <v>20196441</v>
      </c>
      <c r="C6045" s="19" t="s">
        <v>11765</v>
      </c>
      <c r="D6045" s="19" t="s">
        <v>11766</v>
      </c>
      <c r="E6045" s="20">
        <v>43800</v>
      </c>
      <c r="F6045" s="20">
        <v>43921</v>
      </c>
      <c r="G6045" s="19" t="s">
        <v>75</v>
      </c>
      <c r="H6045" s="19" t="s">
        <v>43</v>
      </c>
      <c r="I6045" s="19" t="s">
        <v>1600</v>
      </c>
      <c r="O6045" s="19" t="s">
        <v>10771</v>
      </c>
      <c r="P6045" s="20">
        <v>44531</v>
      </c>
      <c r="Q6045" s="19" t="s">
        <v>29</v>
      </c>
      <c r="R6045" s="19">
        <v>6230</v>
      </c>
      <c r="S6045" s="19" t="str">
        <f>IF(COUNTIF($B$2:B6045,B6045)&gt;1,"重複","")</f>
        <v/>
      </c>
      <c r="T6045" s="19" t="s">
        <v>11124</v>
      </c>
    </row>
    <row r="6046" spans="1:20" s="19" customFormat="1" hidden="1">
      <c r="A6046" s="19">
        <v>720160824</v>
      </c>
      <c r="B6046" s="19">
        <v>20199096</v>
      </c>
      <c r="C6046" s="19" t="s">
        <v>11165</v>
      </c>
      <c r="D6046" s="19" t="s">
        <v>11166</v>
      </c>
      <c r="E6046" s="20">
        <v>43835</v>
      </c>
      <c r="F6046" s="20">
        <v>43921</v>
      </c>
      <c r="G6046" s="19" t="s">
        <v>75</v>
      </c>
      <c r="H6046" s="19" t="s">
        <v>33</v>
      </c>
      <c r="I6046" s="19" t="s">
        <v>2614</v>
      </c>
      <c r="O6046" s="19" t="s">
        <v>10770</v>
      </c>
      <c r="P6046" s="20">
        <v>43835</v>
      </c>
      <c r="Q6046" s="19" t="s">
        <v>29</v>
      </c>
      <c r="R6046" s="19">
        <v>6600</v>
      </c>
      <c r="S6046" s="19" t="str">
        <f>IF(COUNTIF($B$2:B6046,B6046)&gt;1,"重複","")</f>
        <v/>
      </c>
      <c r="T6046" s="19" t="s">
        <v>11124</v>
      </c>
    </row>
    <row r="6047" spans="1:20" s="19" customFormat="1" hidden="1">
      <c r="A6047" s="19">
        <v>720160825</v>
      </c>
      <c r="B6047" s="19">
        <v>20199106</v>
      </c>
      <c r="C6047" s="19" t="s">
        <v>11150</v>
      </c>
      <c r="D6047" s="19" t="s">
        <v>11151</v>
      </c>
      <c r="E6047" s="20">
        <v>43823</v>
      </c>
      <c r="F6047" s="20">
        <v>43921</v>
      </c>
      <c r="G6047" s="19" t="s">
        <v>75</v>
      </c>
      <c r="H6047" s="19" t="s">
        <v>33</v>
      </c>
      <c r="I6047" s="19" t="s">
        <v>11152</v>
      </c>
      <c r="O6047" s="19" t="s">
        <v>10770</v>
      </c>
      <c r="P6047" s="20">
        <v>43823</v>
      </c>
      <c r="Q6047" s="19" t="s">
        <v>29</v>
      </c>
      <c r="R6047" s="19">
        <v>6600</v>
      </c>
      <c r="S6047" s="19" t="str">
        <f>IF(COUNTIF($B$2:B6047,B6047)&gt;1,"重複","")</f>
        <v/>
      </c>
      <c r="T6047" s="19" t="s">
        <v>11124</v>
      </c>
    </row>
    <row r="6048" spans="1:20" s="19" customFormat="1" hidden="1">
      <c r="A6048" s="19">
        <v>720160826</v>
      </c>
      <c r="B6048" s="19">
        <v>20199101</v>
      </c>
      <c r="C6048" s="19" t="s">
        <v>14924</v>
      </c>
      <c r="D6048" s="19" t="s">
        <v>14925</v>
      </c>
      <c r="E6048" s="20">
        <v>43866</v>
      </c>
      <c r="F6048" s="20">
        <v>43921</v>
      </c>
      <c r="G6048" s="19" t="s">
        <v>12416</v>
      </c>
      <c r="H6048" s="19" t="s">
        <v>33</v>
      </c>
      <c r="I6048" s="19" t="s">
        <v>14926</v>
      </c>
      <c r="J6048" s="19" t="s">
        <v>3432</v>
      </c>
      <c r="O6048" s="19" t="s">
        <v>10770</v>
      </c>
      <c r="P6048" s="20"/>
      <c r="R6048" s="19">
        <v>0</v>
      </c>
      <c r="S6048" s="19" t="str">
        <f>IF(COUNTIF($B$2:B6048,B6048)&gt;1,"重複","")</f>
        <v/>
      </c>
      <c r="T6048" s="19" t="s">
        <v>12418</v>
      </c>
    </row>
    <row r="6049" spans="1:20" s="19" customFormat="1" hidden="1">
      <c r="A6049" s="19">
        <v>720160827</v>
      </c>
      <c r="B6049" s="19">
        <v>20199111</v>
      </c>
      <c r="C6049" s="19" t="s">
        <v>14927</v>
      </c>
      <c r="D6049" s="19" t="s">
        <v>14928</v>
      </c>
      <c r="E6049" s="20">
        <v>43824</v>
      </c>
      <c r="F6049" s="20">
        <v>43921</v>
      </c>
      <c r="G6049" s="19" t="s">
        <v>12416</v>
      </c>
      <c r="H6049" s="19" t="s">
        <v>74</v>
      </c>
      <c r="I6049" s="19" t="s">
        <v>1510</v>
      </c>
      <c r="O6049" s="19" t="s">
        <v>10819</v>
      </c>
      <c r="P6049" s="20"/>
      <c r="R6049" s="19">
        <v>0</v>
      </c>
      <c r="S6049" s="19" t="str">
        <f>IF(COUNTIF($B$2:B6049,B6049)&gt;1,"重複","")</f>
        <v/>
      </c>
      <c r="T6049" s="19" t="s">
        <v>12418</v>
      </c>
    </row>
    <row r="6050" spans="1:20" s="19" customFormat="1" hidden="1">
      <c r="A6050" s="19">
        <v>720160828</v>
      </c>
      <c r="B6050" s="19">
        <v>20199116</v>
      </c>
      <c r="C6050" s="19" t="s">
        <v>14929</v>
      </c>
      <c r="D6050" s="19" t="s">
        <v>14930</v>
      </c>
      <c r="E6050" s="20">
        <v>43824</v>
      </c>
      <c r="F6050" s="20">
        <v>43921</v>
      </c>
      <c r="G6050" s="19" t="s">
        <v>12416</v>
      </c>
      <c r="H6050" s="19" t="s">
        <v>74</v>
      </c>
      <c r="I6050" s="19" t="s">
        <v>1510</v>
      </c>
      <c r="O6050" s="19" t="s">
        <v>10819</v>
      </c>
      <c r="P6050" s="20"/>
      <c r="R6050" s="19">
        <v>0</v>
      </c>
      <c r="S6050" s="19" t="str">
        <f>IF(COUNTIF($B$2:B6050,B6050)&gt;1,"重複","")</f>
        <v/>
      </c>
      <c r="T6050" s="19" t="s">
        <v>12418</v>
      </c>
    </row>
    <row r="6051" spans="1:20" s="19" customFormat="1" hidden="1">
      <c r="A6051" s="19">
        <v>720160829</v>
      </c>
      <c r="B6051" s="19">
        <v>20199121</v>
      </c>
      <c r="C6051" s="19" t="s">
        <v>11479</v>
      </c>
      <c r="D6051" s="19" t="s">
        <v>11480</v>
      </c>
      <c r="E6051" s="20">
        <v>43824</v>
      </c>
      <c r="F6051" s="20">
        <v>43921</v>
      </c>
      <c r="G6051" s="19" t="s">
        <v>75</v>
      </c>
      <c r="H6051" s="19" t="s">
        <v>74</v>
      </c>
      <c r="I6051" s="19" t="s">
        <v>1510</v>
      </c>
      <c r="O6051" s="19" t="s">
        <v>10819</v>
      </c>
      <c r="P6051" s="20">
        <v>44189</v>
      </c>
      <c r="Q6051" s="19" t="s">
        <v>29</v>
      </c>
      <c r="R6051" s="19">
        <v>6230</v>
      </c>
      <c r="S6051" s="19" t="str">
        <f>IF(COUNTIF($B$2:B6051,B6051)&gt;1,"重複","")</f>
        <v/>
      </c>
      <c r="T6051" s="19" t="s">
        <v>11124</v>
      </c>
    </row>
    <row r="6052" spans="1:20" s="19" customFormat="1" hidden="1">
      <c r="A6052" s="19">
        <v>720160830</v>
      </c>
      <c r="B6052" s="19">
        <v>20199126</v>
      </c>
      <c r="C6052" s="19" t="s">
        <v>14931</v>
      </c>
      <c r="D6052" s="19" t="s">
        <v>14932</v>
      </c>
      <c r="E6052" s="20">
        <v>43824</v>
      </c>
      <c r="F6052" s="20">
        <v>43921</v>
      </c>
      <c r="G6052" s="19" t="s">
        <v>12416</v>
      </c>
      <c r="H6052" s="19" t="s">
        <v>74</v>
      </c>
      <c r="I6052" s="19" t="s">
        <v>1510</v>
      </c>
      <c r="O6052" s="19" t="s">
        <v>10819</v>
      </c>
      <c r="P6052" s="20"/>
      <c r="R6052" s="19">
        <v>0</v>
      </c>
      <c r="S6052" s="19" t="str">
        <f>IF(COUNTIF($B$2:B6052,B6052)&gt;1,"重複","")</f>
        <v/>
      </c>
      <c r="T6052" s="19" t="s">
        <v>12418</v>
      </c>
    </row>
    <row r="6053" spans="1:20" s="19" customFormat="1" hidden="1">
      <c r="A6053" s="19">
        <v>720160831</v>
      </c>
      <c r="B6053" s="19">
        <v>20199131</v>
      </c>
      <c r="C6053" s="19" t="s">
        <v>14933</v>
      </c>
      <c r="D6053" s="19" t="s">
        <v>14934</v>
      </c>
      <c r="E6053" s="20">
        <v>43824</v>
      </c>
      <c r="F6053" s="20">
        <v>43921</v>
      </c>
      <c r="G6053" s="19" t="s">
        <v>12416</v>
      </c>
      <c r="H6053" s="19" t="s">
        <v>74</v>
      </c>
      <c r="I6053" s="19" t="s">
        <v>1510</v>
      </c>
      <c r="O6053" s="19" t="s">
        <v>10819</v>
      </c>
      <c r="P6053" s="20"/>
      <c r="R6053" s="19">
        <v>0</v>
      </c>
      <c r="S6053" s="19" t="str">
        <f>IF(COUNTIF($B$2:B6053,B6053)&gt;1,"重複","")</f>
        <v/>
      </c>
      <c r="T6053" s="19" t="s">
        <v>12418</v>
      </c>
    </row>
    <row r="6054" spans="1:20" s="19" customFormat="1" hidden="1">
      <c r="A6054" s="19">
        <v>720160832</v>
      </c>
      <c r="B6054" s="19">
        <v>20199136</v>
      </c>
      <c r="C6054" s="19" t="s">
        <v>14935</v>
      </c>
      <c r="D6054" s="19" t="s">
        <v>14936</v>
      </c>
      <c r="E6054" s="20">
        <v>43841</v>
      </c>
      <c r="F6054" s="20">
        <v>43921</v>
      </c>
      <c r="G6054" s="19" t="s">
        <v>12416</v>
      </c>
      <c r="H6054" s="19" t="s">
        <v>125</v>
      </c>
      <c r="I6054" s="19" t="s">
        <v>10727</v>
      </c>
      <c r="O6054" s="19" t="s">
        <v>10764</v>
      </c>
      <c r="P6054" s="20"/>
      <c r="R6054" s="19">
        <v>6230</v>
      </c>
      <c r="S6054" s="19" t="str">
        <f>IF(COUNTIF($B$2:B6054,B6054)&gt;1,"重複","")</f>
        <v/>
      </c>
      <c r="T6054" s="19" t="s">
        <v>12418</v>
      </c>
    </row>
    <row r="6055" spans="1:20" s="19" customFormat="1" hidden="1">
      <c r="A6055" s="19">
        <v>720160833</v>
      </c>
      <c r="B6055" s="19">
        <v>20199191</v>
      </c>
      <c r="C6055" s="19" t="s">
        <v>11193</v>
      </c>
      <c r="D6055" s="19" t="s">
        <v>11194</v>
      </c>
      <c r="E6055" s="20">
        <v>43877</v>
      </c>
      <c r="F6055" s="20">
        <v>43921</v>
      </c>
      <c r="G6055" s="19" t="s">
        <v>75</v>
      </c>
      <c r="H6055" s="19" t="s">
        <v>74</v>
      </c>
      <c r="I6055" s="19" t="s">
        <v>11195</v>
      </c>
      <c r="O6055" s="19" t="s">
        <v>10819</v>
      </c>
      <c r="P6055" s="20">
        <v>43877</v>
      </c>
      <c r="Q6055" s="19" t="s">
        <v>29</v>
      </c>
      <c r="R6055" s="19">
        <v>5600</v>
      </c>
      <c r="S6055" s="19" t="str">
        <f>IF(COUNTIF($B$2:B6055,B6055)&gt;1,"重複","")</f>
        <v/>
      </c>
      <c r="T6055" s="19" t="s">
        <v>11124</v>
      </c>
    </row>
    <row r="6056" spans="1:20" s="19" customFormat="1" hidden="1">
      <c r="A6056" s="19">
        <v>720160834</v>
      </c>
      <c r="B6056" s="19">
        <v>20199207</v>
      </c>
      <c r="C6056" s="19" t="s">
        <v>11190</v>
      </c>
      <c r="D6056" s="19" t="s">
        <v>11191</v>
      </c>
      <c r="E6056" s="20">
        <v>43877</v>
      </c>
      <c r="F6056" s="20">
        <v>43921</v>
      </c>
      <c r="G6056" s="19" t="s">
        <v>75</v>
      </c>
      <c r="H6056" s="19" t="s">
        <v>74</v>
      </c>
      <c r="I6056" s="19" t="s">
        <v>11192</v>
      </c>
      <c r="O6056" s="19" t="s">
        <v>10819</v>
      </c>
      <c r="P6056" s="20">
        <v>43877</v>
      </c>
      <c r="Q6056" s="19" t="s">
        <v>29</v>
      </c>
      <c r="R6056" s="19">
        <v>5110</v>
      </c>
      <c r="S6056" s="19" t="str">
        <f>IF(COUNTIF($B$2:B6056,B6056)&gt;1,"重複","")</f>
        <v/>
      </c>
      <c r="T6056" s="19" t="s">
        <v>11124</v>
      </c>
    </row>
    <row r="6057" spans="1:20" s="19" customFormat="1" hidden="1">
      <c r="A6057" s="19">
        <v>720160835</v>
      </c>
      <c r="B6057" s="19">
        <v>20199216</v>
      </c>
      <c r="C6057" s="19" t="s">
        <v>11174</v>
      </c>
      <c r="D6057" s="19" t="s">
        <v>11175</v>
      </c>
      <c r="E6057" s="20">
        <v>43844</v>
      </c>
      <c r="F6057" s="20">
        <v>43921</v>
      </c>
      <c r="G6057" s="19" t="s">
        <v>75</v>
      </c>
      <c r="H6057" s="19" t="s">
        <v>33</v>
      </c>
      <c r="I6057" s="19" t="s">
        <v>9099</v>
      </c>
      <c r="O6057" s="19" t="s">
        <v>10770</v>
      </c>
      <c r="P6057" s="20">
        <v>43844</v>
      </c>
      <c r="Q6057" s="19" t="s">
        <v>29</v>
      </c>
      <c r="R6057" s="19">
        <v>6100</v>
      </c>
      <c r="S6057" s="19" t="str">
        <f>IF(COUNTIF($B$2:B6057,B6057)&gt;1,"重複","")</f>
        <v/>
      </c>
      <c r="T6057" s="19" t="s">
        <v>11124</v>
      </c>
    </row>
    <row r="6058" spans="1:20" s="19" customFormat="1" hidden="1">
      <c r="A6058" s="19">
        <v>720160836</v>
      </c>
      <c r="B6058" s="19">
        <v>20196637</v>
      </c>
      <c r="C6058" s="19" t="s">
        <v>14937</v>
      </c>
      <c r="D6058" s="19" t="s">
        <v>14938</v>
      </c>
      <c r="E6058" s="20">
        <v>43831</v>
      </c>
      <c r="F6058" s="20">
        <v>43921</v>
      </c>
      <c r="G6058" s="19" t="s">
        <v>12416</v>
      </c>
      <c r="H6058" s="19" t="s">
        <v>43</v>
      </c>
      <c r="I6058" s="19" t="s">
        <v>14939</v>
      </c>
      <c r="O6058" s="19" t="s">
        <v>10771</v>
      </c>
      <c r="P6058" s="20"/>
      <c r="R6058" s="19">
        <v>0</v>
      </c>
      <c r="S6058" s="19" t="str">
        <f>IF(COUNTIF($B$2:B6058,B6058)&gt;1,"重複","")</f>
        <v/>
      </c>
      <c r="T6058" s="19" t="s">
        <v>12418</v>
      </c>
    </row>
    <row r="6059" spans="1:20" s="19" customFormat="1" hidden="1">
      <c r="A6059" s="19">
        <v>720160837</v>
      </c>
      <c r="B6059" s="19">
        <v>20196576</v>
      </c>
      <c r="C6059" s="19" t="s">
        <v>11162</v>
      </c>
      <c r="D6059" s="19" t="s">
        <v>11163</v>
      </c>
      <c r="E6059" s="20">
        <v>44652</v>
      </c>
      <c r="F6059" s="20">
        <v>45016</v>
      </c>
      <c r="G6059" s="19" t="s">
        <v>75</v>
      </c>
      <c r="H6059" s="19" t="s">
        <v>43</v>
      </c>
      <c r="I6059" s="19" t="s">
        <v>11164</v>
      </c>
      <c r="O6059" s="19" t="s">
        <v>10771</v>
      </c>
      <c r="P6059" s="21">
        <v>43831</v>
      </c>
      <c r="Q6059" s="19" t="s">
        <v>29</v>
      </c>
      <c r="R6059" s="19">
        <v>6600</v>
      </c>
      <c r="S6059" s="19" t="str">
        <f>IF(COUNTIF($B$2:B6059,B6059)&gt;1,"重複","")</f>
        <v/>
      </c>
      <c r="T6059" s="19" t="s">
        <v>11124</v>
      </c>
    </row>
    <row r="6060" spans="1:20" s="19" customFormat="1" hidden="1">
      <c r="A6060" s="19">
        <v>720160838</v>
      </c>
      <c r="B6060" s="19">
        <v>20196655</v>
      </c>
      <c r="C6060" s="19" t="s">
        <v>11603</v>
      </c>
      <c r="D6060" s="19" t="s">
        <v>11604</v>
      </c>
      <c r="E6060" s="20">
        <v>44713</v>
      </c>
      <c r="F6060" s="20">
        <v>45016</v>
      </c>
      <c r="G6060" s="19" t="s">
        <v>75</v>
      </c>
      <c r="H6060" s="19" t="s">
        <v>43</v>
      </c>
      <c r="I6060" s="19" t="s">
        <v>8287</v>
      </c>
      <c r="O6060" s="19" t="s">
        <v>10771</v>
      </c>
      <c r="P6060" s="21">
        <v>44317</v>
      </c>
      <c r="Q6060" s="19" t="s">
        <v>29</v>
      </c>
      <c r="R6060" s="19">
        <v>6230</v>
      </c>
      <c r="S6060" s="19" t="str">
        <f>IF(COUNTIF($B$2:B6060,B6060)&gt;1,"重複","")</f>
        <v/>
      </c>
      <c r="T6060" s="19" t="s">
        <v>11124</v>
      </c>
    </row>
    <row r="6061" spans="1:20" s="19" customFormat="1" hidden="1">
      <c r="A6061" s="19">
        <v>720160839</v>
      </c>
      <c r="B6061" s="19">
        <v>20196112</v>
      </c>
      <c r="C6061" s="19" t="s">
        <v>11769</v>
      </c>
      <c r="D6061" s="19" t="s">
        <v>11770</v>
      </c>
      <c r="E6061" s="20">
        <v>43831</v>
      </c>
      <c r="F6061" s="20">
        <v>43921</v>
      </c>
      <c r="G6061" s="19" t="s">
        <v>75</v>
      </c>
      <c r="H6061" s="19" t="s">
        <v>43</v>
      </c>
      <c r="I6061" s="19" t="s">
        <v>586</v>
      </c>
      <c r="O6061" s="19" t="s">
        <v>10771</v>
      </c>
      <c r="P6061" s="20">
        <v>44531</v>
      </c>
      <c r="Q6061" s="19" t="s">
        <v>29</v>
      </c>
      <c r="R6061" s="19">
        <v>6230</v>
      </c>
      <c r="S6061" s="19" t="str">
        <f>IF(COUNTIF($B$2:B6061,B6061)&gt;1,"重複","")</f>
        <v/>
      </c>
      <c r="T6061" s="19" t="s">
        <v>11124</v>
      </c>
    </row>
    <row r="6062" spans="1:20" s="19" customFormat="1" hidden="1">
      <c r="A6062" s="19">
        <v>720160840</v>
      </c>
      <c r="B6062" s="19">
        <v>20196600</v>
      </c>
      <c r="C6062" s="19" t="s">
        <v>11793</v>
      </c>
      <c r="D6062" s="19" t="s">
        <v>11794</v>
      </c>
      <c r="E6062" s="20">
        <v>43831</v>
      </c>
      <c r="F6062" s="20">
        <v>43921</v>
      </c>
      <c r="G6062" s="19" t="s">
        <v>12416</v>
      </c>
      <c r="H6062" s="19" t="s">
        <v>43</v>
      </c>
      <c r="I6062" s="19" t="s">
        <v>2047</v>
      </c>
      <c r="O6062" s="19" t="s">
        <v>10771</v>
      </c>
      <c r="P6062" s="20"/>
      <c r="R6062" s="19">
        <v>0</v>
      </c>
      <c r="S6062" s="19" t="str">
        <f>IF(COUNTIF($B$2:B6062,B6062)&gt;1,"重複","")</f>
        <v/>
      </c>
      <c r="T6062" s="19" t="s">
        <v>12418</v>
      </c>
    </row>
    <row r="6063" spans="1:20" s="19" customFormat="1" hidden="1">
      <c r="A6063" s="19">
        <v>720160841</v>
      </c>
      <c r="B6063" s="19">
        <v>20200997</v>
      </c>
      <c r="C6063" s="19" t="s">
        <v>11351</v>
      </c>
      <c r="D6063" s="19" t="s">
        <v>11352</v>
      </c>
      <c r="E6063" s="20">
        <v>44713</v>
      </c>
      <c r="F6063" s="20">
        <v>45016</v>
      </c>
      <c r="G6063" s="19" t="s">
        <v>75</v>
      </c>
      <c r="H6063" s="19" t="s">
        <v>43</v>
      </c>
      <c r="I6063" s="19" t="s">
        <v>2811</v>
      </c>
      <c r="O6063" s="19" t="s">
        <v>10771</v>
      </c>
      <c r="P6063" s="21">
        <v>43983</v>
      </c>
      <c r="Q6063" s="19" t="s">
        <v>29</v>
      </c>
      <c r="R6063" s="19">
        <v>5230</v>
      </c>
      <c r="S6063" s="19" t="str">
        <f>IF(COUNTIF($B$2:B6063,B6063)&gt;1,"重複","")</f>
        <v/>
      </c>
      <c r="T6063" s="19" t="s">
        <v>11124</v>
      </c>
    </row>
    <row r="6064" spans="1:20" s="19" customFormat="1" hidden="1">
      <c r="A6064" s="19">
        <v>720160841</v>
      </c>
      <c r="B6064" s="19">
        <v>20196619</v>
      </c>
      <c r="C6064" s="19" t="s">
        <v>11351</v>
      </c>
      <c r="D6064" s="19" t="s">
        <v>11352</v>
      </c>
      <c r="E6064" s="20">
        <v>43831</v>
      </c>
      <c r="F6064" s="20">
        <v>43921</v>
      </c>
      <c r="G6064" s="19" t="s">
        <v>12416</v>
      </c>
      <c r="H6064" s="19" t="s">
        <v>43</v>
      </c>
      <c r="I6064" s="19" t="s">
        <v>2047</v>
      </c>
      <c r="O6064" s="19" t="s">
        <v>10771</v>
      </c>
      <c r="P6064" s="20"/>
      <c r="R6064" s="19">
        <v>0</v>
      </c>
      <c r="S6064" s="19" t="str">
        <f>IF(COUNTIF($B$2:B6064,B6064)&gt;1,"重複","")</f>
        <v/>
      </c>
      <c r="T6064" s="19" t="s">
        <v>12418</v>
      </c>
    </row>
    <row r="6065" spans="1:20" s="19" customFormat="1" hidden="1">
      <c r="A6065" s="19">
        <v>720160842</v>
      </c>
      <c r="B6065" s="19">
        <v>20196024</v>
      </c>
      <c r="C6065" s="19" t="s">
        <v>14940</v>
      </c>
      <c r="D6065" s="19" t="s">
        <v>14941</v>
      </c>
      <c r="E6065" s="20">
        <v>43831</v>
      </c>
      <c r="F6065" s="20">
        <v>43921</v>
      </c>
      <c r="G6065" s="19" t="s">
        <v>12416</v>
      </c>
      <c r="H6065" s="19" t="s">
        <v>43</v>
      </c>
      <c r="I6065" s="19" t="s">
        <v>479</v>
      </c>
      <c r="O6065" s="19" t="s">
        <v>10771</v>
      </c>
      <c r="P6065" s="20"/>
      <c r="R6065" s="19">
        <v>0</v>
      </c>
      <c r="S6065" s="19" t="str">
        <f>IF(COUNTIF($B$2:B6065,B6065)&gt;1,"重複","")</f>
        <v/>
      </c>
      <c r="T6065" s="19" t="s">
        <v>12418</v>
      </c>
    </row>
    <row r="6066" spans="1:20" s="19" customFormat="1" hidden="1">
      <c r="A6066" s="19">
        <v>720160843</v>
      </c>
      <c r="B6066" s="19">
        <v>20196586</v>
      </c>
      <c r="C6066" s="19" t="s">
        <v>14942</v>
      </c>
      <c r="D6066" s="19" t="s">
        <v>14943</v>
      </c>
      <c r="E6066" s="20">
        <v>43831</v>
      </c>
      <c r="F6066" s="20">
        <v>43921</v>
      </c>
      <c r="G6066" s="19" t="s">
        <v>12416</v>
      </c>
      <c r="H6066" s="19" t="s">
        <v>43</v>
      </c>
      <c r="I6066" s="19" t="s">
        <v>1564</v>
      </c>
      <c r="O6066" s="19" t="s">
        <v>10771</v>
      </c>
      <c r="P6066" s="20"/>
      <c r="R6066" s="19">
        <v>0</v>
      </c>
      <c r="S6066" s="19" t="str">
        <f>IF(COUNTIF($B$2:B6066,B6066)&gt;1,"重複","")</f>
        <v/>
      </c>
      <c r="T6066" s="19" t="s">
        <v>12418</v>
      </c>
    </row>
    <row r="6067" spans="1:20" s="19" customFormat="1" hidden="1">
      <c r="A6067" s="19">
        <v>720160844</v>
      </c>
      <c r="B6067" s="19">
        <v>20199234</v>
      </c>
      <c r="C6067" s="19" t="s">
        <v>14944</v>
      </c>
      <c r="D6067" s="19" t="s">
        <v>14945</v>
      </c>
      <c r="E6067" s="20">
        <v>43824</v>
      </c>
      <c r="F6067" s="20">
        <v>43921</v>
      </c>
      <c r="G6067" s="19" t="s">
        <v>12416</v>
      </c>
      <c r="H6067" s="19" t="s">
        <v>74</v>
      </c>
      <c r="I6067" s="19" t="s">
        <v>1510</v>
      </c>
      <c r="O6067" s="19" t="s">
        <v>10819</v>
      </c>
      <c r="P6067" s="20"/>
      <c r="R6067" s="19">
        <v>0</v>
      </c>
      <c r="S6067" s="19" t="str">
        <f>IF(COUNTIF($B$2:B6067,B6067)&gt;1,"重複","")</f>
        <v/>
      </c>
      <c r="T6067" s="19" t="s">
        <v>12418</v>
      </c>
    </row>
    <row r="6068" spans="1:20" s="19" customFormat="1" hidden="1">
      <c r="A6068" s="19">
        <v>720160845</v>
      </c>
      <c r="B6068" s="19">
        <v>20199243</v>
      </c>
      <c r="C6068" s="19" t="s">
        <v>11158</v>
      </c>
      <c r="D6068" s="19" t="s">
        <v>11159</v>
      </c>
      <c r="E6068" s="20">
        <v>43824</v>
      </c>
      <c r="F6068" s="20">
        <v>43921</v>
      </c>
      <c r="G6068" s="19" t="s">
        <v>75</v>
      </c>
      <c r="H6068" s="19" t="s">
        <v>74</v>
      </c>
      <c r="I6068" s="19" t="s">
        <v>1510</v>
      </c>
      <c r="O6068" s="19" t="s">
        <v>10819</v>
      </c>
      <c r="P6068" s="20">
        <v>43824</v>
      </c>
      <c r="Q6068" s="19" t="s">
        <v>29</v>
      </c>
      <c r="R6068" s="19">
        <v>5730</v>
      </c>
      <c r="S6068" s="19" t="str">
        <f>IF(COUNTIF($B$2:B6068,B6068)&gt;1,"重複","")</f>
        <v/>
      </c>
      <c r="T6068" s="19" t="s">
        <v>11124</v>
      </c>
    </row>
    <row r="6069" spans="1:20" s="19" customFormat="1" hidden="1">
      <c r="A6069" s="19">
        <v>720160846</v>
      </c>
      <c r="B6069" s="19">
        <v>20199252</v>
      </c>
      <c r="C6069" s="19" t="s">
        <v>11160</v>
      </c>
      <c r="D6069" s="19" t="s">
        <v>11161</v>
      </c>
      <c r="E6069" s="20">
        <v>43824</v>
      </c>
      <c r="F6069" s="20">
        <v>43921</v>
      </c>
      <c r="G6069" s="19" t="s">
        <v>75</v>
      </c>
      <c r="H6069" s="19" t="s">
        <v>74</v>
      </c>
      <c r="I6069" s="19" t="s">
        <v>1510</v>
      </c>
      <c r="O6069" s="19" t="s">
        <v>10819</v>
      </c>
      <c r="P6069" s="20">
        <v>43824</v>
      </c>
      <c r="Q6069" s="19" t="s">
        <v>29</v>
      </c>
      <c r="R6069" s="19">
        <v>6230</v>
      </c>
      <c r="S6069" s="19" t="str">
        <f>IF(COUNTIF($B$2:B6069,B6069)&gt;1,"重複","")</f>
        <v/>
      </c>
      <c r="T6069" s="19" t="s">
        <v>11124</v>
      </c>
    </row>
    <row r="6070" spans="1:20" s="19" customFormat="1" hidden="1">
      <c r="A6070" s="19">
        <v>720160847</v>
      </c>
      <c r="B6070" s="19">
        <v>20199261</v>
      </c>
      <c r="C6070" s="19" t="s">
        <v>14946</v>
      </c>
      <c r="D6070" s="19" t="s">
        <v>14947</v>
      </c>
      <c r="E6070" s="20">
        <v>43824</v>
      </c>
      <c r="F6070" s="20">
        <v>43921</v>
      </c>
      <c r="G6070" s="19" t="s">
        <v>12416</v>
      </c>
      <c r="H6070" s="19" t="s">
        <v>74</v>
      </c>
      <c r="I6070" s="19" t="s">
        <v>1510</v>
      </c>
      <c r="O6070" s="19" t="s">
        <v>10819</v>
      </c>
      <c r="P6070" s="20"/>
      <c r="R6070" s="19">
        <v>0</v>
      </c>
      <c r="S6070" s="19" t="str">
        <f>IF(COUNTIF($B$2:B6070,B6070)&gt;1,"重複","")</f>
        <v/>
      </c>
      <c r="T6070" s="19" t="s">
        <v>12418</v>
      </c>
    </row>
    <row r="6071" spans="1:20" s="19" customFormat="1" hidden="1">
      <c r="A6071" s="19">
        <v>720160848</v>
      </c>
      <c r="B6071" s="19">
        <v>20199280</v>
      </c>
      <c r="C6071" s="19" t="s">
        <v>11153</v>
      </c>
      <c r="D6071" s="19" t="s">
        <v>11154</v>
      </c>
      <c r="E6071" s="20">
        <v>43824</v>
      </c>
      <c r="F6071" s="20">
        <v>43921</v>
      </c>
      <c r="G6071" s="19" t="s">
        <v>75</v>
      </c>
      <c r="H6071" s="19" t="s">
        <v>74</v>
      </c>
      <c r="I6071" s="19" t="s">
        <v>1510</v>
      </c>
      <c r="O6071" s="19" t="s">
        <v>10819</v>
      </c>
      <c r="P6071" s="20">
        <v>43824</v>
      </c>
      <c r="Q6071" s="19" t="s">
        <v>29</v>
      </c>
      <c r="R6071" s="19">
        <v>6230</v>
      </c>
      <c r="S6071" s="19" t="str">
        <f>IF(COUNTIF($B$2:B6071,B6071)&gt;1,"重複","")</f>
        <v/>
      </c>
      <c r="T6071" s="19" t="s">
        <v>11124</v>
      </c>
    </row>
    <row r="6072" spans="1:20" s="19" customFormat="1" hidden="1">
      <c r="A6072" s="19">
        <v>720160849</v>
      </c>
      <c r="B6072" s="19">
        <v>20199299</v>
      </c>
      <c r="C6072" s="19" t="s">
        <v>11156</v>
      </c>
      <c r="D6072" s="19" t="s">
        <v>11157</v>
      </c>
      <c r="E6072" s="20">
        <v>43824</v>
      </c>
      <c r="F6072" s="20">
        <v>43921</v>
      </c>
      <c r="G6072" s="19" t="s">
        <v>75</v>
      </c>
      <c r="H6072" s="19" t="s">
        <v>74</v>
      </c>
      <c r="I6072" s="19" t="s">
        <v>1510</v>
      </c>
      <c r="O6072" s="19" t="s">
        <v>10819</v>
      </c>
      <c r="P6072" s="20">
        <v>43824</v>
      </c>
      <c r="Q6072" s="19" t="s">
        <v>29</v>
      </c>
      <c r="R6072" s="19">
        <v>5230</v>
      </c>
      <c r="S6072" s="19" t="str">
        <f>IF(COUNTIF($B$2:B6072,B6072)&gt;1,"重複","")</f>
        <v/>
      </c>
      <c r="T6072" s="19" t="s">
        <v>11124</v>
      </c>
    </row>
    <row r="6073" spans="1:20" s="19" customFormat="1" hidden="1">
      <c r="A6073" s="19">
        <v>720160850</v>
      </c>
      <c r="B6073" s="19">
        <v>20199304</v>
      </c>
      <c r="C6073" s="19" t="s">
        <v>14948</v>
      </c>
      <c r="D6073" s="19" t="s">
        <v>14949</v>
      </c>
      <c r="E6073" s="20">
        <v>43824</v>
      </c>
      <c r="F6073" s="20">
        <v>43921</v>
      </c>
      <c r="G6073" s="19" t="s">
        <v>12416</v>
      </c>
      <c r="H6073" s="19" t="s">
        <v>74</v>
      </c>
      <c r="I6073" s="19" t="s">
        <v>1510</v>
      </c>
      <c r="O6073" s="19" t="s">
        <v>10819</v>
      </c>
      <c r="P6073" s="20"/>
      <c r="R6073" s="19">
        <v>0</v>
      </c>
      <c r="S6073" s="19" t="str">
        <f>IF(COUNTIF($B$2:B6073,B6073)&gt;1,"重複","")</f>
        <v/>
      </c>
      <c r="T6073" s="19" t="s">
        <v>12418</v>
      </c>
    </row>
    <row r="6074" spans="1:20" s="19" customFormat="1" hidden="1">
      <c r="A6074" s="19">
        <v>720160851</v>
      </c>
      <c r="B6074" s="19">
        <v>20199313</v>
      </c>
      <c r="C6074" s="19" t="s">
        <v>11155</v>
      </c>
      <c r="D6074" s="19" t="s">
        <v>9215</v>
      </c>
      <c r="E6074" s="20">
        <v>43824</v>
      </c>
      <c r="F6074" s="20">
        <v>43921</v>
      </c>
      <c r="G6074" s="19" t="s">
        <v>75</v>
      </c>
      <c r="H6074" s="19" t="s">
        <v>74</v>
      </c>
      <c r="I6074" s="19" t="s">
        <v>1510</v>
      </c>
      <c r="O6074" s="19" t="s">
        <v>10819</v>
      </c>
      <c r="P6074" s="20">
        <v>43824</v>
      </c>
      <c r="Q6074" s="19" t="s">
        <v>29</v>
      </c>
      <c r="R6074" s="19">
        <v>6600</v>
      </c>
      <c r="S6074" s="19" t="str">
        <f>IF(COUNTIF($B$2:B6074,B6074)&gt;1,"重複","")</f>
        <v/>
      </c>
      <c r="T6074" s="19" t="s">
        <v>11124</v>
      </c>
    </row>
    <row r="6075" spans="1:20" s="19" customFormat="1" hidden="1">
      <c r="A6075" s="19">
        <v>720160852</v>
      </c>
      <c r="B6075" s="19">
        <v>20199322</v>
      </c>
      <c r="C6075" s="19" t="s">
        <v>11200</v>
      </c>
      <c r="D6075" s="19" t="s">
        <v>11201</v>
      </c>
      <c r="E6075" s="20">
        <v>43886</v>
      </c>
      <c r="F6075" s="20">
        <v>43921</v>
      </c>
      <c r="G6075" s="19" t="s">
        <v>75</v>
      </c>
      <c r="H6075" s="19" t="s">
        <v>28</v>
      </c>
      <c r="I6075" s="19" t="s">
        <v>2271</v>
      </c>
      <c r="O6075" s="19" t="s">
        <v>10787</v>
      </c>
      <c r="P6075" s="20">
        <v>43886</v>
      </c>
      <c r="Q6075" s="19" t="s">
        <v>29</v>
      </c>
      <c r="R6075" s="19">
        <v>6100</v>
      </c>
      <c r="S6075" s="19" t="str">
        <f>IF(COUNTIF($B$2:B6075,B6075)&gt;1,"重複","")</f>
        <v/>
      </c>
      <c r="T6075" s="19" t="s">
        <v>11124</v>
      </c>
    </row>
    <row r="6076" spans="1:20" s="19" customFormat="1" hidden="1">
      <c r="A6076" s="19">
        <v>720160853</v>
      </c>
      <c r="B6076" s="19">
        <v>20196673</v>
      </c>
      <c r="C6076" s="19" t="s">
        <v>11169</v>
      </c>
      <c r="D6076" s="19" t="s">
        <v>11170</v>
      </c>
      <c r="E6076" s="20">
        <v>43843</v>
      </c>
      <c r="F6076" s="20">
        <v>43921</v>
      </c>
      <c r="G6076" s="19" t="s">
        <v>75</v>
      </c>
      <c r="H6076" s="19" t="s">
        <v>43</v>
      </c>
      <c r="I6076" s="19" t="s">
        <v>11171</v>
      </c>
      <c r="O6076" s="19" t="s">
        <v>10771</v>
      </c>
      <c r="P6076" s="20">
        <v>43843</v>
      </c>
      <c r="Q6076" s="19" t="s">
        <v>29</v>
      </c>
      <c r="R6076" s="19">
        <v>6600</v>
      </c>
      <c r="S6076" s="19" t="str">
        <f>IF(COUNTIF($B$2:B6076,B6076)&gt;1,"重複","")</f>
        <v/>
      </c>
      <c r="T6076" s="19" t="s">
        <v>11124</v>
      </c>
    </row>
    <row r="6077" spans="1:20" s="19" customFormat="1" hidden="1">
      <c r="A6077" s="19">
        <v>720160854</v>
      </c>
      <c r="B6077" s="19">
        <v>20196664</v>
      </c>
      <c r="C6077" s="19" t="s">
        <v>11172</v>
      </c>
      <c r="D6077" s="19" t="s">
        <v>11173</v>
      </c>
      <c r="E6077" s="20">
        <v>43843</v>
      </c>
      <c r="F6077" s="20">
        <v>43921</v>
      </c>
      <c r="G6077" s="19" t="s">
        <v>75</v>
      </c>
      <c r="H6077" s="19" t="s">
        <v>43</v>
      </c>
      <c r="I6077" s="19" t="s">
        <v>11171</v>
      </c>
      <c r="O6077" s="19" t="s">
        <v>10771</v>
      </c>
      <c r="P6077" s="20">
        <v>43843</v>
      </c>
      <c r="Q6077" s="19" t="s">
        <v>29</v>
      </c>
      <c r="R6077" s="19">
        <v>6600</v>
      </c>
      <c r="S6077" s="19" t="str">
        <f>IF(COUNTIF($B$2:B6077,B6077)&gt;1,"重複","")</f>
        <v/>
      </c>
      <c r="T6077" s="19" t="s">
        <v>11124</v>
      </c>
    </row>
    <row r="6078" spans="1:20" s="19" customFormat="1" hidden="1">
      <c r="A6078" s="19">
        <v>720160855</v>
      </c>
      <c r="B6078" s="19">
        <v>20199331</v>
      </c>
      <c r="C6078" s="19" t="s">
        <v>11167</v>
      </c>
      <c r="D6078" s="19" t="s">
        <v>11168</v>
      </c>
      <c r="E6078" s="20">
        <v>43840</v>
      </c>
      <c r="F6078" s="20">
        <v>43921</v>
      </c>
      <c r="G6078" s="19" t="s">
        <v>75</v>
      </c>
      <c r="H6078" s="19" t="s">
        <v>74</v>
      </c>
      <c r="I6078" s="19" t="s">
        <v>306</v>
      </c>
      <c r="O6078" s="19" t="s">
        <v>10819</v>
      </c>
      <c r="P6078" s="20">
        <v>43840</v>
      </c>
      <c r="Q6078" s="19" t="s">
        <v>29</v>
      </c>
      <c r="R6078" s="19">
        <v>6600</v>
      </c>
      <c r="S6078" s="19" t="str">
        <f>IF(COUNTIF($B$2:B6078,B6078)&gt;1,"重複","")</f>
        <v/>
      </c>
      <c r="T6078" s="19" t="s">
        <v>11124</v>
      </c>
    </row>
    <row r="6079" spans="1:20" s="19" customFormat="1" hidden="1">
      <c r="A6079" s="19">
        <v>720160856</v>
      </c>
      <c r="B6079" s="19">
        <v>20199341</v>
      </c>
      <c r="C6079" s="19" t="s">
        <v>11187</v>
      </c>
      <c r="D6079" s="19" t="s">
        <v>11188</v>
      </c>
      <c r="E6079" s="20">
        <v>43872</v>
      </c>
      <c r="F6079" s="20">
        <v>43921</v>
      </c>
      <c r="G6079" s="19" t="s">
        <v>75</v>
      </c>
      <c r="H6079" s="19" t="s">
        <v>76</v>
      </c>
      <c r="I6079" s="19" t="s">
        <v>11189</v>
      </c>
      <c r="O6079" s="19" t="s">
        <v>10776</v>
      </c>
      <c r="P6079" s="20">
        <v>43872</v>
      </c>
      <c r="Q6079" s="19" t="s">
        <v>29</v>
      </c>
      <c r="R6079" s="19">
        <v>6600</v>
      </c>
      <c r="S6079" s="19" t="str">
        <f>IF(COUNTIF($B$2:B6079,B6079)&gt;1,"重複","")</f>
        <v/>
      </c>
      <c r="T6079" s="19" t="s">
        <v>11124</v>
      </c>
    </row>
    <row r="6080" spans="1:20" s="19" customFormat="1" hidden="1">
      <c r="A6080" s="19">
        <v>720160857</v>
      </c>
      <c r="B6080" s="19">
        <v>20199350</v>
      </c>
      <c r="C6080" s="19" t="s">
        <v>11652</v>
      </c>
      <c r="D6080" s="19" t="s">
        <v>11653</v>
      </c>
      <c r="E6080" s="20">
        <v>43893</v>
      </c>
      <c r="F6080" s="20">
        <v>43921</v>
      </c>
      <c r="G6080" s="19" t="s">
        <v>75</v>
      </c>
      <c r="H6080" s="19" t="s">
        <v>76</v>
      </c>
      <c r="I6080" s="19" t="s">
        <v>2533</v>
      </c>
      <c r="O6080" s="19" t="s">
        <v>10776</v>
      </c>
      <c r="P6080" s="20">
        <v>44409</v>
      </c>
      <c r="Q6080" s="19" t="s">
        <v>29</v>
      </c>
      <c r="R6080" s="19">
        <v>6100</v>
      </c>
      <c r="S6080" s="19" t="str">
        <f>IF(COUNTIF($B$2:B6080,B6080)&gt;1,"重複","")</f>
        <v/>
      </c>
      <c r="T6080" s="19" t="s">
        <v>11124</v>
      </c>
    </row>
    <row r="6081" spans="1:20" s="19" customFormat="1" hidden="1">
      <c r="A6081" s="19">
        <v>720160858</v>
      </c>
      <c r="B6081" s="19">
        <v>20199369</v>
      </c>
      <c r="C6081" s="19" t="s">
        <v>14950</v>
      </c>
      <c r="D6081" s="19" t="s">
        <v>14951</v>
      </c>
      <c r="E6081" s="20">
        <v>43870</v>
      </c>
      <c r="F6081" s="20">
        <v>43921</v>
      </c>
      <c r="G6081" s="19" t="s">
        <v>12416</v>
      </c>
      <c r="H6081" s="19" t="s">
        <v>74</v>
      </c>
      <c r="I6081" s="19" t="s">
        <v>11780</v>
      </c>
      <c r="O6081" s="19" t="s">
        <v>10819</v>
      </c>
      <c r="P6081" s="20"/>
      <c r="R6081" s="19">
        <v>0</v>
      </c>
      <c r="S6081" s="19" t="str">
        <f>IF(COUNTIF($B$2:B6081,B6081)&gt;1,"重複","")</f>
        <v/>
      </c>
      <c r="T6081" s="19" t="s">
        <v>12418</v>
      </c>
    </row>
    <row r="6082" spans="1:20" s="19" customFormat="1" hidden="1">
      <c r="A6082" s="19">
        <v>720160859</v>
      </c>
      <c r="B6082" s="19">
        <v>20199378</v>
      </c>
      <c r="C6082" s="19" t="s">
        <v>14952</v>
      </c>
      <c r="D6082" s="19" t="s">
        <v>14953</v>
      </c>
      <c r="E6082" s="20">
        <v>43870</v>
      </c>
      <c r="F6082" s="20">
        <v>43921</v>
      </c>
      <c r="G6082" s="19" t="s">
        <v>12416</v>
      </c>
      <c r="H6082" s="19" t="s">
        <v>74</v>
      </c>
      <c r="I6082" s="19" t="s">
        <v>11780</v>
      </c>
      <c r="O6082" s="19" t="s">
        <v>10819</v>
      </c>
      <c r="P6082" s="20"/>
      <c r="R6082" s="19">
        <v>0</v>
      </c>
      <c r="S6082" s="19" t="str">
        <f>IF(COUNTIF($B$2:B6082,B6082)&gt;1,"重複","")</f>
        <v/>
      </c>
      <c r="T6082" s="19" t="s">
        <v>12418</v>
      </c>
    </row>
    <row r="6083" spans="1:20" s="19" customFormat="1" hidden="1">
      <c r="A6083" s="19">
        <v>720160860</v>
      </c>
      <c r="B6083" s="19">
        <v>20196682</v>
      </c>
      <c r="C6083" s="19" t="s">
        <v>11178</v>
      </c>
      <c r="D6083" s="19" t="s">
        <v>11179</v>
      </c>
      <c r="E6083" s="20">
        <v>43859</v>
      </c>
      <c r="F6083" s="20">
        <v>43921</v>
      </c>
      <c r="G6083" s="19" t="s">
        <v>75</v>
      </c>
      <c r="H6083" s="19" t="s">
        <v>43</v>
      </c>
      <c r="I6083" s="19" t="s">
        <v>11180</v>
      </c>
      <c r="O6083" s="19" t="s">
        <v>10771</v>
      </c>
      <c r="P6083" s="20">
        <v>43859</v>
      </c>
      <c r="Q6083" s="19" t="s">
        <v>29</v>
      </c>
      <c r="R6083" s="19">
        <v>6230</v>
      </c>
      <c r="S6083" s="19" t="str">
        <f>IF(COUNTIF($B$2:B6083,B6083)&gt;1,"重複","")</f>
        <v/>
      </c>
      <c r="T6083" s="19" t="s">
        <v>11124</v>
      </c>
    </row>
    <row r="6084" spans="1:20" s="19" customFormat="1" hidden="1">
      <c r="A6084" s="19">
        <v>720160861</v>
      </c>
      <c r="B6084" s="19">
        <v>20195641</v>
      </c>
      <c r="C6084" s="19" t="s">
        <v>11182</v>
      </c>
      <c r="D6084" s="19" t="s">
        <v>11183</v>
      </c>
      <c r="E6084" s="20">
        <v>44652</v>
      </c>
      <c r="F6084" s="20">
        <v>45016</v>
      </c>
      <c r="G6084" s="19" t="s">
        <v>75</v>
      </c>
      <c r="H6084" s="19" t="s">
        <v>43</v>
      </c>
      <c r="I6084" s="19" t="s">
        <v>1396</v>
      </c>
      <c r="O6084" s="19" t="s">
        <v>10771</v>
      </c>
      <c r="P6084" s="21">
        <v>43862</v>
      </c>
      <c r="Q6084" s="19" t="s">
        <v>29</v>
      </c>
      <c r="R6084" s="19">
        <v>5230</v>
      </c>
      <c r="S6084" s="19" t="str">
        <f>IF(COUNTIF($B$2:B6084,B6084)&gt;1,"重複","")</f>
        <v/>
      </c>
      <c r="T6084" s="19" t="s">
        <v>11124</v>
      </c>
    </row>
    <row r="6085" spans="1:20" s="19" customFormat="1" hidden="1">
      <c r="A6085" s="19">
        <v>720160862</v>
      </c>
      <c r="B6085" s="19">
        <v>20199387</v>
      </c>
      <c r="C6085" s="19" t="s">
        <v>11184</v>
      </c>
      <c r="D6085" s="19" t="s">
        <v>11185</v>
      </c>
      <c r="E6085" s="20">
        <v>43867</v>
      </c>
      <c r="F6085" s="20">
        <v>43921</v>
      </c>
      <c r="G6085" s="19" t="s">
        <v>75</v>
      </c>
      <c r="H6085" s="19" t="s">
        <v>74</v>
      </c>
      <c r="I6085" s="19" t="s">
        <v>10532</v>
      </c>
      <c r="O6085" s="19" t="s">
        <v>10819</v>
      </c>
      <c r="P6085" s="20">
        <v>43867</v>
      </c>
      <c r="Q6085" s="19" t="s">
        <v>29</v>
      </c>
      <c r="R6085" s="19">
        <v>6230</v>
      </c>
      <c r="S6085" s="19" t="str">
        <f>IF(COUNTIF($B$2:B6085,B6085)&gt;1,"重複","")</f>
        <v/>
      </c>
      <c r="T6085" s="19" t="s">
        <v>11124</v>
      </c>
    </row>
    <row r="6086" spans="1:20" s="19" customFormat="1" hidden="1">
      <c r="A6086" s="19">
        <v>720160863</v>
      </c>
      <c r="B6086" s="19">
        <v>20199396</v>
      </c>
      <c r="C6086" s="19" t="s">
        <v>11186</v>
      </c>
      <c r="D6086" s="19" t="s">
        <v>10129</v>
      </c>
      <c r="E6086" s="20">
        <v>43870</v>
      </c>
      <c r="F6086" s="20">
        <v>43921</v>
      </c>
      <c r="G6086" s="19" t="s">
        <v>75</v>
      </c>
      <c r="H6086" s="19" t="s">
        <v>125</v>
      </c>
      <c r="I6086" s="19" t="s">
        <v>434</v>
      </c>
      <c r="O6086" s="19" t="s">
        <v>10764</v>
      </c>
      <c r="P6086" s="20">
        <v>43870</v>
      </c>
      <c r="Q6086" s="19" t="s">
        <v>29</v>
      </c>
      <c r="R6086" s="19">
        <v>6100</v>
      </c>
      <c r="S6086" s="19" t="str">
        <f>IF(COUNTIF($B$2:B6086,B6086)&gt;1,"重複","")</f>
        <v/>
      </c>
      <c r="T6086" s="19" t="s">
        <v>11124</v>
      </c>
    </row>
    <row r="6087" spans="1:20" s="19" customFormat="1" hidden="1">
      <c r="A6087" s="19">
        <v>720160864</v>
      </c>
      <c r="B6087" s="19">
        <v>20199401</v>
      </c>
      <c r="C6087" s="19" t="s">
        <v>14954</v>
      </c>
      <c r="D6087" s="19" t="s">
        <v>14955</v>
      </c>
      <c r="E6087" s="20">
        <v>43870</v>
      </c>
      <c r="F6087" s="20">
        <v>43921</v>
      </c>
      <c r="G6087" s="19" t="s">
        <v>12416</v>
      </c>
      <c r="H6087" s="19" t="s">
        <v>74</v>
      </c>
      <c r="I6087" s="19" t="s">
        <v>11780</v>
      </c>
      <c r="O6087" s="19" t="s">
        <v>10819</v>
      </c>
      <c r="P6087" s="20"/>
      <c r="R6087" s="19">
        <v>0</v>
      </c>
      <c r="S6087" s="19" t="str">
        <f>IF(COUNTIF($B$2:B6087,B6087)&gt;1,"重複","")</f>
        <v/>
      </c>
      <c r="T6087" s="19" t="s">
        <v>12418</v>
      </c>
    </row>
    <row r="6088" spans="1:20" s="19" customFormat="1" hidden="1">
      <c r="A6088" s="19">
        <v>720160866</v>
      </c>
      <c r="B6088" s="19">
        <v>20199420</v>
      </c>
      <c r="C6088" s="19" t="s">
        <v>11778</v>
      </c>
      <c r="D6088" s="19" t="s">
        <v>11779</v>
      </c>
      <c r="E6088" s="20">
        <v>43870</v>
      </c>
      <c r="F6088" s="20">
        <v>43921</v>
      </c>
      <c r="G6088" s="19" t="s">
        <v>75</v>
      </c>
      <c r="H6088" s="19" t="s">
        <v>74</v>
      </c>
      <c r="I6088" s="19" t="s">
        <v>11780</v>
      </c>
      <c r="O6088" s="19" t="s">
        <v>10819</v>
      </c>
      <c r="P6088" s="20">
        <v>44557</v>
      </c>
      <c r="Q6088" s="19" t="s">
        <v>29</v>
      </c>
      <c r="R6088" s="19">
        <v>0</v>
      </c>
      <c r="S6088" s="19" t="str">
        <f>IF(COUNTIF($B$2:B6088,B6088)&gt;1,"重複","")</f>
        <v/>
      </c>
      <c r="T6088" s="19" t="s">
        <v>11124</v>
      </c>
    </row>
    <row r="6089" spans="1:20" s="19" customFormat="1" hidden="1">
      <c r="A6089" s="19">
        <v>720160867</v>
      </c>
      <c r="B6089" s="19">
        <v>20196691</v>
      </c>
      <c r="C6089" s="19" t="s">
        <v>11197</v>
      </c>
      <c r="D6089" s="19" t="s">
        <v>11198</v>
      </c>
      <c r="E6089" s="20">
        <v>43886</v>
      </c>
      <c r="F6089" s="20">
        <v>43921</v>
      </c>
      <c r="G6089" s="19" t="s">
        <v>75</v>
      </c>
      <c r="H6089" s="19" t="s">
        <v>43</v>
      </c>
      <c r="I6089" s="19" t="s">
        <v>11199</v>
      </c>
      <c r="O6089" s="19" t="s">
        <v>10771</v>
      </c>
      <c r="P6089" s="20">
        <v>43886</v>
      </c>
      <c r="Q6089" s="19" t="s">
        <v>29</v>
      </c>
      <c r="R6089" s="19">
        <v>5730</v>
      </c>
      <c r="S6089" s="19" t="str">
        <f>IF(COUNTIF($B$2:B6089,B6089)&gt;1,"重複","")</f>
        <v/>
      </c>
      <c r="T6089" s="19" t="s">
        <v>11124</v>
      </c>
    </row>
    <row r="6090" spans="1:20" s="19" customFormat="1" hidden="1">
      <c r="A6090" s="19">
        <v>720160868</v>
      </c>
      <c r="B6090" s="19">
        <v>20204660</v>
      </c>
      <c r="C6090" s="19" t="s">
        <v>11245</v>
      </c>
      <c r="D6090" s="19" t="s">
        <v>11246</v>
      </c>
      <c r="E6090" s="20">
        <v>43930</v>
      </c>
      <c r="F6090" s="20">
        <v>44286</v>
      </c>
      <c r="G6090" s="19" t="s">
        <v>75</v>
      </c>
      <c r="H6090" s="19" t="s">
        <v>125</v>
      </c>
      <c r="I6090" s="19" t="s">
        <v>11247</v>
      </c>
      <c r="O6090" s="19" t="s">
        <v>10764</v>
      </c>
      <c r="P6090" s="20">
        <v>43930</v>
      </c>
      <c r="Q6090" s="19" t="s">
        <v>29</v>
      </c>
      <c r="R6090" s="19">
        <v>4740</v>
      </c>
      <c r="S6090" s="19" t="str">
        <f>IF(COUNTIF($B$2:B6090,B6090)&gt;1,"重複","")</f>
        <v/>
      </c>
      <c r="T6090" s="19" t="s">
        <v>11124</v>
      </c>
    </row>
    <row r="6091" spans="1:20" s="19" customFormat="1" hidden="1">
      <c r="A6091" s="19">
        <v>720160869</v>
      </c>
      <c r="B6091" s="19">
        <v>20204679</v>
      </c>
      <c r="C6091" s="19" t="s">
        <v>11316</v>
      </c>
      <c r="D6091" s="19" t="s">
        <v>11317</v>
      </c>
      <c r="E6091" s="20">
        <v>43930</v>
      </c>
      <c r="F6091" s="20">
        <v>44286</v>
      </c>
      <c r="G6091" s="19" t="s">
        <v>75</v>
      </c>
      <c r="H6091" s="19" t="s">
        <v>125</v>
      </c>
      <c r="I6091" s="19" t="s">
        <v>11318</v>
      </c>
      <c r="O6091" s="19" t="s">
        <v>10764</v>
      </c>
      <c r="P6091" s="20">
        <v>43930</v>
      </c>
      <c r="Q6091" s="19" t="s">
        <v>29</v>
      </c>
      <c r="R6091" s="19">
        <v>5230</v>
      </c>
      <c r="S6091" s="19" t="str">
        <f>IF(COUNTIF($B$2:B6091,B6091)&gt;1,"重複","")</f>
        <v/>
      </c>
      <c r="T6091" s="19" t="s">
        <v>11124</v>
      </c>
    </row>
    <row r="6092" spans="1:20" s="19" customFormat="1" hidden="1">
      <c r="A6092" s="19">
        <v>720160870</v>
      </c>
      <c r="B6092" s="19">
        <v>20204688</v>
      </c>
      <c r="C6092" s="19" t="s">
        <v>11262</v>
      </c>
      <c r="D6092" s="19" t="s">
        <v>11263</v>
      </c>
      <c r="E6092" s="20">
        <v>44652</v>
      </c>
      <c r="F6092" s="20">
        <v>45016</v>
      </c>
      <c r="G6092" s="19" t="s">
        <v>75</v>
      </c>
      <c r="H6092" s="19" t="s">
        <v>74</v>
      </c>
      <c r="I6092" s="19" t="s">
        <v>1695</v>
      </c>
      <c r="O6092" s="19" t="s">
        <v>10819</v>
      </c>
      <c r="P6092" s="21">
        <v>43930</v>
      </c>
      <c r="Q6092" s="19" t="s">
        <v>29</v>
      </c>
      <c r="R6092" s="19">
        <v>5230</v>
      </c>
      <c r="S6092" s="19" t="str">
        <f>IF(COUNTIF($B$2:B6092,B6092)&gt;1,"重複","")</f>
        <v/>
      </c>
      <c r="T6092" s="19" t="s">
        <v>11124</v>
      </c>
    </row>
    <row r="6093" spans="1:20" s="19" customFormat="1" hidden="1">
      <c r="A6093" s="19">
        <v>720160871</v>
      </c>
      <c r="B6093" s="19">
        <v>20204697</v>
      </c>
      <c r="C6093" s="19" t="s">
        <v>11456</v>
      </c>
      <c r="D6093" s="19" t="s">
        <v>11457</v>
      </c>
      <c r="E6093" s="20">
        <v>44105</v>
      </c>
      <c r="F6093" s="20">
        <v>44286</v>
      </c>
      <c r="G6093" s="19" t="s">
        <v>75</v>
      </c>
      <c r="H6093" s="19" t="s">
        <v>74</v>
      </c>
      <c r="I6093" s="19" t="s">
        <v>11458</v>
      </c>
      <c r="O6093" s="19" t="s">
        <v>10819</v>
      </c>
      <c r="P6093" s="20">
        <v>44105</v>
      </c>
      <c r="Q6093" s="19" t="s">
        <v>29</v>
      </c>
      <c r="R6093" s="19">
        <v>4740</v>
      </c>
      <c r="S6093" s="19" t="str">
        <f>IF(COUNTIF($B$2:B6093,B6093)&gt;1,"重複","")</f>
        <v/>
      </c>
      <c r="T6093" s="19" t="s">
        <v>11124</v>
      </c>
    </row>
    <row r="6094" spans="1:20" s="19" customFormat="1" hidden="1">
      <c r="A6094" s="19">
        <v>720160872</v>
      </c>
      <c r="B6094" s="19">
        <v>20204702</v>
      </c>
      <c r="C6094" s="19" t="s">
        <v>14956</v>
      </c>
      <c r="D6094" s="19" t="s">
        <v>14957</v>
      </c>
      <c r="E6094" s="20">
        <v>43930</v>
      </c>
      <c r="F6094" s="20">
        <v>44286</v>
      </c>
      <c r="G6094" s="19" t="s">
        <v>12416</v>
      </c>
      <c r="H6094" s="19" t="s">
        <v>74</v>
      </c>
      <c r="I6094" s="19" t="s">
        <v>508</v>
      </c>
      <c r="O6094" s="19" t="s">
        <v>10819</v>
      </c>
      <c r="P6094" s="20"/>
      <c r="R6094" s="19">
        <v>0</v>
      </c>
      <c r="S6094" s="19" t="str">
        <f>IF(COUNTIF($B$2:B6094,B6094)&gt;1,"重複","")</f>
        <v/>
      </c>
      <c r="T6094" s="19" t="s">
        <v>12418</v>
      </c>
    </row>
    <row r="6095" spans="1:20" s="19" customFormat="1" hidden="1">
      <c r="A6095" s="19">
        <v>720160873</v>
      </c>
      <c r="B6095" s="19">
        <v>20204711</v>
      </c>
      <c r="C6095" s="19" t="s">
        <v>11221</v>
      </c>
      <c r="D6095" s="19" t="s">
        <v>11222</v>
      </c>
      <c r="E6095" s="20">
        <v>43922</v>
      </c>
      <c r="F6095" s="20">
        <v>44286</v>
      </c>
      <c r="G6095" s="19" t="s">
        <v>75</v>
      </c>
      <c r="H6095" s="19" t="s">
        <v>74</v>
      </c>
      <c r="I6095" s="19" t="s">
        <v>11223</v>
      </c>
      <c r="O6095" s="19" t="s">
        <v>10819</v>
      </c>
      <c r="P6095" s="20">
        <v>43922</v>
      </c>
      <c r="Q6095" s="19" t="s">
        <v>29</v>
      </c>
      <c r="R6095" s="19">
        <v>6600</v>
      </c>
      <c r="S6095" s="19" t="str">
        <f>IF(COUNTIF($B$2:B6095,B6095)&gt;1,"重複","")</f>
        <v/>
      </c>
      <c r="T6095" s="19" t="s">
        <v>11124</v>
      </c>
    </row>
    <row r="6096" spans="1:20" s="19" customFormat="1" hidden="1">
      <c r="A6096" s="19">
        <v>720160875</v>
      </c>
      <c r="B6096" s="19">
        <v>20204730</v>
      </c>
      <c r="C6096" s="19" t="s">
        <v>11256</v>
      </c>
      <c r="D6096" s="19" t="s">
        <v>11257</v>
      </c>
      <c r="E6096" s="20">
        <v>43930</v>
      </c>
      <c r="F6096" s="20">
        <v>44286</v>
      </c>
      <c r="G6096" s="19" t="s">
        <v>75</v>
      </c>
      <c r="H6096" s="19" t="s">
        <v>28</v>
      </c>
      <c r="I6096" s="19" t="s">
        <v>1258</v>
      </c>
      <c r="O6096" s="19" t="s">
        <v>10787</v>
      </c>
      <c r="P6096" s="20">
        <v>43930</v>
      </c>
      <c r="Q6096" s="19" t="s">
        <v>29</v>
      </c>
      <c r="R6096" s="19">
        <v>6230</v>
      </c>
      <c r="S6096" s="19" t="str">
        <f>IF(COUNTIF($B$2:B6096,B6096)&gt;1,"重複","")</f>
        <v/>
      </c>
      <c r="T6096" s="19" t="s">
        <v>11124</v>
      </c>
    </row>
    <row r="6097" spans="1:20" s="19" customFormat="1" hidden="1">
      <c r="A6097" s="19">
        <v>720160876</v>
      </c>
      <c r="B6097" s="19">
        <v>20204758</v>
      </c>
      <c r="C6097" s="19" t="s">
        <v>11251</v>
      </c>
      <c r="D6097" s="19" t="s">
        <v>11252</v>
      </c>
      <c r="E6097" s="20">
        <v>43930</v>
      </c>
      <c r="F6097" s="20">
        <v>44286</v>
      </c>
      <c r="G6097" s="19" t="s">
        <v>75</v>
      </c>
      <c r="H6097" s="19" t="s">
        <v>28</v>
      </c>
      <c r="I6097" s="19" t="s">
        <v>1184</v>
      </c>
      <c r="O6097" s="19" t="s">
        <v>10787</v>
      </c>
      <c r="P6097" s="20">
        <v>43930</v>
      </c>
      <c r="Q6097" s="19" t="s">
        <v>29</v>
      </c>
      <c r="R6097" s="19">
        <v>6230</v>
      </c>
      <c r="S6097" s="19" t="str">
        <f>IF(COUNTIF($B$2:B6097,B6097)&gt;1,"重複","")</f>
        <v/>
      </c>
      <c r="T6097" s="19" t="s">
        <v>11124</v>
      </c>
    </row>
    <row r="6098" spans="1:20" s="19" customFormat="1" hidden="1">
      <c r="A6098" s="19">
        <v>720160877</v>
      </c>
      <c r="B6098" s="19">
        <v>20204767</v>
      </c>
      <c r="C6098" s="19" t="s">
        <v>11303</v>
      </c>
      <c r="D6098" s="19" t="s">
        <v>11304</v>
      </c>
      <c r="E6098" s="20">
        <v>43930</v>
      </c>
      <c r="F6098" s="20">
        <v>44286</v>
      </c>
      <c r="G6098" s="19" t="s">
        <v>75</v>
      </c>
      <c r="H6098" s="19" t="s">
        <v>76</v>
      </c>
      <c r="I6098" s="19" t="s">
        <v>442</v>
      </c>
      <c r="O6098" s="19" t="s">
        <v>10776</v>
      </c>
      <c r="P6098" s="20">
        <v>43930</v>
      </c>
      <c r="Q6098" s="19" t="s">
        <v>29</v>
      </c>
      <c r="R6098" s="19">
        <v>6600</v>
      </c>
      <c r="S6098" s="19" t="str">
        <f>IF(COUNTIF($B$2:B6098,B6098)&gt;1,"重複","")</f>
        <v/>
      </c>
      <c r="T6098" s="19" t="s">
        <v>11124</v>
      </c>
    </row>
    <row r="6099" spans="1:20" s="19" customFormat="1" hidden="1">
      <c r="A6099" s="19">
        <v>720160878</v>
      </c>
      <c r="B6099" s="19">
        <v>20204776</v>
      </c>
      <c r="C6099" s="19" t="s">
        <v>11294</v>
      </c>
      <c r="D6099" s="19" t="s">
        <v>11295</v>
      </c>
      <c r="E6099" s="20">
        <v>44652</v>
      </c>
      <c r="F6099" s="20">
        <v>45016</v>
      </c>
      <c r="G6099" s="19" t="s">
        <v>75</v>
      </c>
      <c r="H6099" s="19" t="s">
        <v>76</v>
      </c>
      <c r="I6099" s="19" t="s">
        <v>5180</v>
      </c>
      <c r="O6099" s="19" t="s">
        <v>10776</v>
      </c>
      <c r="P6099" s="21">
        <v>43930</v>
      </c>
      <c r="Q6099" s="19" t="s">
        <v>29</v>
      </c>
      <c r="R6099" s="19">
        <v>6230</v>
      </c>
      <c r="S6099" s="19" t="str">
        <f>IF(COUNTIF($B$2:B6099,B6099)&gt;1,"重複","")</f>
        <v/>
      </c>
      <c r="T6099" s="19" t="s">
        <v>11124</v>
      </c>
    </row>
    <row r="6100" spans="1:20" s="19" customFormat="1" hidden="1">
      <c r="A6100" s="19">
        <v>720160879</v>
      </c>
      <c r="B6100" s="19">
        <v>20204785</v>
      </c>
      <c r="C6100" s="19" t="s">
        <v>11291</v>
      </c>
      <c r="D6100" s="19" t="s">
        <v>11292</v>
      </c>
      <c r="E6100" s="20">
        <v>44652</v>
      </c>
      <c r="F6100" s="20">
        <v>45016</v>
      </c>
      <c r="G6100" s="19" t="s">
        <v>75</v>
      </c>
      <c r="H6100" s="19" t="s">
        <v>76</v>
      </c>
      <c r="I6100" s="19" t="s">
        <v>9104</v>
      </c>
      <c r="J6100" s="19" t="s">
        <v>11293</v>
      </c>
      <c r="O6100" s="19" t="s">
        <v>10776</v>
      </c>
      <c r="P6100" s="21">
        <v>43930</v>
      </c>
      <c r="Q6100" s="19" t="s">
        <v>29</v>
      </c>
      <c r="R6100" s="19">
        <v>6230</v>
      </c>
      <c r="S6100" s="19" t="str">
        <f>IF(COUNTIF($B$2:B6100,B6100)&gt;1,"重複","")</f>
        <v/>
      </c>
      <c r="T6100" s="19" t="s">
        <v>11124</v>
      </c>
    </row>
    <row r="6101" spans="1:20" s="19" customFormat="1" hidden="1">
      <c r="A6101" s="19">
        <v>720160880</v>
      </c>
      <c r="B6101" s="19">
        <v>20204794</v>
      </c>
      <c r="C6101" s="19" t="s">
        <v>11248</v>
      </c>
      <c r="D6101" s="19" t="s">
        <v>11249</v>
      </c>
      <c r="E6101" s="20">
        <v>44652</v>
      </c>
      <c r="F6101" s="20">
        <v>45016</v>
      </c>
      <c r="G6101" s="19" t="s">
        <v>75</v>
      </c>
      <c r="H6101" s="19" t="s">
        <v>76</v>
      </c>
      <c r="I6101" s="19" t="s">
        <v>11250</v>
      </c>
      <c r="O6101" s="19" t="s">
        <v>10776</v>
      </c>
      <c r="P6101" s="21">
        <v>43930</v>
      </c>
      <c r="Q6101" s="19" t="s">
        <v>29</v>
      </c>
      <c r="R6101" s="19">
        <v>6230</v>
      </c>
      <c r="S6101" s="19" t="str">
        <f>IF(COUNTIF($B$2:B6101,B6101)&gt;1,"重複","")</f>
        <v/>
      </c>
      <c r="T6101" s="19" t="s">
        <v>11124</v>
      </c>
    </row>
    <row r="6102" spans="1:20" s="19" customFormat="1" hidden="1">
      <c r="A6102" s="19">
        <v>720160881</v>
      </c>
      <c r="B6102" s="19">
        <v>20204800</v>
      </c>
      <c r="C6102" s="19" t="s">
        <v>11282</v>
      </c>
      <c r="D6102" s="19" t="s">
        <v>11283</v>
      </c>
      <c r="E6102" s="20">
        <v>43930</v>
      </c>
      <c r="F6102" s="20">
        <v>44286</v>
      </c>
      <c r="G6102" s="19" t="s">
        <v>75</v>
      </c>
      <c r="H6102" s="19" t="s">
        <v>76</v>
      </c>
      <c r="I6102" s="19" t="s">
        <v>442</v>
      </c>
      <c r="O6102" s="19" t="s">
        <v>10776</v>
      </c>
      <c r="P6102" s="20">
        <v>43930</v>
      </c>
      <c r="Q6102" s="19" t="s">
        <v>29</v>
      </c>
      <c r="R6102" s="19">
        <v>5230</v>
      </c>
      <c r="S6102" s="19" t="str">
        <f>IF(COUNTIF($B$2:B6102,B6102)&gt;1,"重複","")</f>
        <v/>
      </c>
      <c r="T6102" s="19" t="s">
        <v>11124</v>
      </c>
    </row>
    <row r="6103" spans="1:20" s="19" customFormat="1" hidden="1">
      <c r="A6103" s="19">
        <v>720160882</v>
      </c>
      <c r="B6103" s="19">
        <v>20204819</v>
      </c>
      <c r="C6103" s="19" t="s">
        <v>11305</v>
      </c>
      <c r="D6103" s="19" t="s">
        <v>11306</v>
      </c>
      <c r="E6103" s="20">
        <v>44652</v>
      </c>
      <c r="F6103" s="20">
        <v>45016</v>
      </c>
      <c r="G6103" s="19" t="s">
        <v>75</v>
      </c>
      <c r="H6103" s="19" t="s">
        <v>76</v>
      </c>
      <c r="I6103" s="19" t="s">
        <v>11307</v>
      </c>
      <c r="O6103" s="19" t="s">
        <v>10776</v>
      </c>
      <c r="P6103" s="21">
        <v>43930</v>
      </c>
      <c r="Q6103" s="19" t="s">
        <v>29</v>
      </c>
      <c r="R6103" s="19">
        <v>6230</v>
      </c>
      <c r="S6103" s="19" t="str">
        <f>IF(COUNTIF($B$2:B6103,B6103)&gt;1,"重複","")</f>
        <v/>
      </c>
      <c r="T6103" s="19" t="s">
        <v>11124</v>
      </c>
    </row>
    <row r="6104" spans="1:20" s="19" customFormat="1" hidden="1">
      <c r="A6104" s="19">
        <v>720160884</v>
      </c>
      <c r="B6104" s="19">
        <v>20204837</v>
      </c>
      <c r="C6104" s="19" t="s">
        <v>11236</v>
      </c>
      <c r="D6104" s="19" t="s">
        <v>11237</v>
      </c>
      <c r="E6104" s="20">
        <v>43929</v>
      </c>
      <c r="F6104" s="20">
        <v>44286</v>
      </c>
      <c r="G6104" s="19" t="s">
        <v>75</v>
      </c>
      <c r="H6104" s="19" t="s">
        <v>69</v>
      </c>
      <c r="I6104" s="19" t="s">
        <v>1360</v>
      </c>
      <c r="J6104" s="19" t="s">
        <v>1361</v>
      </c>
      <c r="O6104" s="19" t="s">
        <v>10801</v>
      </c>
      <c r="P6104" s="20">
        <v>43929</v>
      </c>
      <c r="Q6104" s="19" t="s">
        <v>29</v>
      </c>
      <c r="R6104" s="19">
        <v>30000</v>
      </c>
      <c r="S6104" s="19" t="str">
        <f>IF(COUNTIF($B$2:B6104,B6104)&gt;1,"重複","")</f>
        <v/>
      </c>
      <c r="T6104" s="19" t="s">
        <v>11124</v>
      </c>
    </row>
    <row r="6105" spans="1:20" s="19" customFormat="1" hidden="1">
      <c r="A6105" s="19">
        <v>720160885</v>
      </c>
      <c r="B6105" s="19">
        <v>20204846</v>
      </c>
      <c r="C6105" s="19" t="s">
        <v>11241</v>
      </c>
      <c r="D6105" s="19" t="s">
        <v>11242</v>
      </c>
      <c r="E6105" s="20">
        <v>43929</v>
      </c>
      <c r="F6105" s="20">
        <v>44286</v>
      </c>
      <c r="G6105" s="19" t="s">
        <v>75</v>
      </c>
      <c r="H6105" s="19" t="s">
        <v>69</v>
      </c>
      <c r="I6105" s="19" t="s">
        <v>1355</v>
      </c>
      <c r="O6105" s="19" t="s">
        <v>10801</v>
      </c>
      <c r="P6105" s="20">
        <v>43929</v>
      </c>
      <c r="Q6105" s="19" t="s">
        <v>29</v>
      </c>
      <c r="R6105" s="19">
        <v>5230</v>
      </c>
      <c r="S6105" s="19" t="str">
        <f>IF(COUNTIF($B$2:B6105,B6105)&gt;1,"重複","")</f>
        <v/>
      </c>
      <c r="T6105" s="19" t="s">
        <v>11124</v>
      </c>
    </row>
    <row r="6106" spans="1:20" s="19" customFormat="1" hidden="1">
      <c r="A6106" s="19">
        <v>720160886</v>
      </c>
      <c r="B6106" s="19">
        <v>20204855</v>
      </c>
      <c r="C6106" s="19" t="s">
        <v>11234</v>
      </c>
      <c r="D6106" s="19" t="s">
        <v>11235</v>
      </c>
      <c r="E6106" s="20">
        <v>44657</v>
      </c>
      <c r="F6106" s="20">
        <v>45016</v>
      </c>
      <c r="G6106" s="19" t="s">
        <v>75</v>
      </c>
      <c r="H6106" s="19" t="s">
        <v>69</v>
      </c>
      <c r="I6106" s="19" t="s">
        <v>1355</v>
      </c>
      <c r="O6106" s="19" t="s">
        <v>10801</v>
      </c>
      <c r="P6106" s="21">
        <v>43929</v>
      </c>
      <c r="Q6106" s="19" t="s">
        <v>29</v>
      </c>
      <c r="R6106" s="19">
        <v>5730</v>
      </c>
      <c r="S6106" s="19" t="str">
        <f>IF(COUNTIF($B$2:B6106,B6106)&gt;1,"重複","")</f>
        <v/>
      </c>
      <c r="T6106" s="19" t="s">
        <v>11124</v>
      </c>
    </row>
    <row r="6107" spans="1:20" s="19" customFormat="1" hidden="1">
      <c r="A6107" s="19">
        <v>720160887</v>
      </c>
      <c r="B6107" s="19">
        <v>20204873</v>
      </c>
      <c r="C6107" s="19" t="s">
        <v>11238</v>
      </c>
      <c r="D6107" s="19" t="s">
        <v>11239</v>
      </c>
      <c r="E6107" s="20">
        <v>44657</v>
      </c>
      <c r="F6107" s="20">
        <v>45016</v>
      </c>
      <c r="G6107" s="19" t="s">
        <v>75</v>
      </c>
      <c r="H6107" s="19" t="s">
        <v>69</v>
      </c>
      <c r="I6107" s="19" t="s">
        <v>1355</v>
      </c>
      <c r="O6107" s="19" t="s">
        <v>10801</v>
      </c>
      <c r="P6107" s="21">
        <v>43929</v>
      </c>
      <c r="Q6107" s="19" t="s">
        <v>29</v>
      </c>
      <c r="R6107" s="19">
        <v>4190</v>
      </c>
      <c r="S6107" s="19" t="str">
        <f>IF(COUNTIF($B$2:B6107,B6107)&gt;1,"重複","")</f>
        <v/>
      </c>
      <c r="T6107" s="19" t="s">
        <v>11124</v>
      </c>
    </row>
    <row r="6108" spans="1:20" s="19" customFormat="1" hidden="1">
      <c r="A6108" s="19">
        <v>720160888</v>
      </c>
      <c r="B6108" s="19">
        <v>20204891</v>
      </c>
      <c r="C6108" s="19" t="s">
        <v>11268</v>
      </c>
      <c r="D6108" s="19" t="s">
        <v>11269</v>
      </c>
      <c r="E6108" s="20">
        <v>44664</v>
      </c>
      <c r="F6108" s="20">
        <v>45016</v>
      </c>
      <c r="G6108" s="19" t="s">
        <v>75</v>
      </c>
      <c r="H6108" s="19" t="s">
        <v>33</v>
      </c>
      <c r="I6108" s="19" t="s">
        <v>11270</v>
      </c>
      <c r="O6108" s="19" t="s">
        <v>10770</v>
      </c>
      <c r="P6108" s="21">
        <v>43930</v>
      </c>
      <c r="Q6108" s="19" t="s">
        <v>29</v>
      </c>
      <c r="R6108" s="19">
        <v>6230</v>
      </c>
      <c r="S6108" s="19" t="str">
        <f>IF(COUNTIF($B$2:B6108,B6108)&gt;1,"重複","")</f>
        <v/>
      </c>
      <c r="T6108" s="19" t="s">
        <v>11124</v>
      </c>
    </row>
    <row r="6109" spans="1:20" s="19" customFormat="1" hidden="1">
      <c r="A6109" s="19">
        <v>720160889</v>
      </c>
      <c r="B6109" s="19">
        <v>20204907</v>
      </c>
      <c r="C6109" s="19" t="s">
        <v>11284</v>
      </c>
      <c r="D6109" s="19" t="s">
        <v>11285</v>
      </c>
      <c r="E6109" s="20">
        <v>44663</v>
      </c>
      <c r="F6109" s="20">
        <v>45016</v>
      </c>
      <c r="G6109" s="19" t="s">
        <v>75</v>
      </c>
      <c r="H6109" s="19" t="s">
        <v>33</v>
      </c>
      <c r="I6109" s="19" t="s">
        <v>11286</v>
      </c>
      <c r="O6109" s="19" t="s">
        <v>10770</v>
      </c>
      <c r="P6109" s="21">
        <v>43930</v>
      </c>
      <c r="Q6109" s="19" t="s">
        <v>29</v>
      </c>
      <c r="R6109" s="19">
        <v>5230</v>
      </c>
      <c r="S6109" s="19" t="str">
        <f>IF(COUNTIF($B$2:B6109,B6109)&gt;1,"重複","")</f>
        <v/>
      </c>
      <c r="T6109" s="19" t="s">
        <v>11124</v>
      </c>
    </row>
    <row r="6110" spans="1:20" s="19" customFormat="1" hidden="1">
      <c r="A6110" s="19">
        <v>720160890</v>
      </c>
      <c r="B6110" s="19">
        <v>20204925</v>
      </c>
      <c r="C6110" s="19" t="s">
        <v>11224</v>
      </c>
      <c r="D6110" s="19" t="s">
        <v>11225</v>
      </c>
      <c r="E6110" s="20">
        <v>44652</v>
      </c>
      <c r="F6110" s="20">
        <v>45016</v>
      </c>
      <c r="G6110" s="19" t="s">
        <v>75</v>
      </c>
      <c r="H6110" s="19" t="s">
        <v>1378</v>
      </c>
      <c r="I6110" s="19" t="s">
        <v>1377</v>
      </c>
      <c r="O6110" s="19" t="s">
        <v>10780</v>
      </c>
      <c r="P6110" s="21">
        <v>43922</v>
      </c>
      <c r="Q6110" s="19" t="s">
        <v>29</v>
      </c>
      <c r="R6110" s="19">
        <v>5500</v>
      </c>
      <c r="S6110" s="19" t="str">
        <f>IF(COUNTIF($B$2:B6110,B6110)&gt;1,"重複","")</f>
        <v/>
      </c>
      <c r="T6110" s="19" t="s">
        <v>11124</v>
      </c>
    </row>
    <row r="6111" spans="1:20" s="19" customFormat="1" hidden="1">
      <c r="A6111" s="19">
        <v>720160891</v>
      </c>
      <c r="B6111" s="19">
        <v>20200570</v>
      </c>
      <c r="C6111" s="19" t="s">
        <v>11205</v>
      </c>
      <c r="D6111" s="19" t="s">
        <v>11206</v>
      </c>
      <c r="E6111" s="20">
        <v>44682</v>
      </c>
      <c r="F6111" s="20">
        <v>45016</v>
      </c>
      <c r="G6111" s="19" t="s">
        <v>75</v>
      </c>
      <c r="H6111" s="19" t="s">
        <v>43</v>
      </c>
      <c r="I6111" s="19" t="s">
        <v>1567</v>
      </c>
      <c r="O6111" s="19" t="s">
        <v>10771</v>
      </c>
      <c r="P6111" s="21">
        <v>43922</v>
      </c>
      <c r="Q6111" s="19">
        <v>1</v>
      </c>
      <c r="R6111" s="19">
        <v>5600</v>
      </c>
      <c r="S6111" s="19" t="str">
        <f>IF(COUNTIF($B$2:B6111,B6111)&gt;1,"重複","")</f>
        <v/>
      </c>
      <c r="T6111" s="19" t="s">
        <v>11124</v>
      </c>
    </row>
    <row r="6112" spans="1:20" s="19" customFormat="1" hidden="1">
      <c r="A6112" s="19">
        <v>720160892</v>
      </c>
      <c r="B6112" s="19">
        <v>20200783</v>
      </c>
      <c r="C6112" s="19" t="s">
        <v>11207</v>
      </c>
      <c r="D6112" s="19" t="s">
        <v>11208</v>
      </c>
      <c r="E6112" s="20">
        <v>43922</v>
      </c>
      <c r="F6112" s="20">
        <v>44286</v>
      </c>
      <c r="G6112" s="19" t="s">
        <v>75</v>
      </c>
      <c r="H6112" s="19" t="s">
        <v>43</v>
      </c>
      <c r="I6112" s="19" t="s">
        <v>10701</v>
      </c>
      <c r="O6112" s="19" t="s">
        <v>10771</v>
      </c>
      <c r="P6112" s="20">
        <v>43922</v>
      </c>
      <c r="Q6112" s="19" t="s">
        <v>29</v>
      </c>
      <c r="R6112" s="19">
        <v>4740</v>
      </c>
      <c r="S6112" s="19" t="str">
        <f>IF(COUNTIF($B$2:B6112,B6112)&gt;1,"重複","")</f>
        <v/>
      </c>
      <c r="T6112" s="19" t="s">
        <v>11124</v>
      </c>
    </row>
    <row r="6113" spans="1:20" s="19" customFormat="1" hidden="1">
      <c r="A6113" s="19">
        <v>720160893</v>
      </c>
      <c r="B6113" s="19">
        <v>20200589</v>
      </c>
      <c r="C6113" s="19" t="s">
        <v>11209</v>
      </c>
      <c r="D6113" s="19" t="s">
        <v>11210</v>
      </c>
      <c r="E6113" s="20">
        <v>43922</v>
      </c>
      <c r="F6113" s="20">
        <v>44286</v>
      </c>
      <c r="G6113" s="19" t="s">
        <v>75</v>
      </c>
      <c r="H6113" s="19" t="s">
        <v>43</v>
      </c>
      <c r="I6113" s="19" t="s">
        <v>11211</v>
      </c>
      <c r="O6113" s="19" t="s">
        <v>10771</v>
      </c>
      <c r="P6113" s="20">
        <v>43922</v>
      </c>
      <c r="Q6113" s="19" t="s">
        <v>29</v>
      </c>
      <c r="R6113" s="19">
        <v>6600</v>
      </c>
      <c r="S6113" s="19" t="str">
        <f>IF(COUNTIF($B$2:B6113,B6113)&gt;1,"重複","")</f>
        <v/>
      </c>
      <c r="T6113" s="19" t="s">
        <v>11124</v>
      </c>
    </row>
    <row r="6114" spans="1:20" s="19" customFormat="1" hidden="1">
      <c r="A6114" s="19">
        <v>720160894</v>
      </c>
      <c r="B6114" s="19">
        <v>20200598</v>
      </c>
      <c r="C6114" s="19" t="s">
        <v>14958</v>
      </c>
      <c r="D6114" s="19" t="s">
        <v>14959</v>
      </c>
      <c r="E6114" s="20">
        <v>43922</v>
      </c>
      <c r="F6114" s="20">
        <v>44286</v>
      </c>
      <c r="G6114" s="19" t="s">
        <v>12416</v>
      </c>
      <c r="H6114" s="19" t="s">
        <v>43</v>
      </c>
      <c r="I6114" s="19" t="s">
        <v>11211</v>
      </c>
      <c r="O6114" s="19" t="s">
        <v>10771</v>
      </c>
      <c r="P6114" s="20"/>
      <c r="R6114" s="19">
        <v>0</v>
      </c>
      <c r="S6114" s="19" t="str">
        <f>IF(COUNTIF($B$2:B6114,B6114)&gt;1,"重複","")</f>
        <v/>
      </c>
      <c r="T6114" s="19" t="s">
        <v>12418</v>
      </c>
    </row>
    <row r="6115" spans="1:20" s="19" customFormat="1" hidden="1">
      <c r="A6115" s="19">
        <v>720160894</v>
      </c>
      <c r="B6115" s="19">
        <v>20200561</v>
      </c>
      <c r="C6115" s="19" t="s">
        <v>14958</v>
      </c>
      <c r="D6115" s="19" t="s">
        <v>14959</v>
      </c>
      <c r="E6115" s="20">
        <v>43922</v>
      </c>
      <c r="F6115" s="20">
        <v>44286</v>
      </c>
      <c r="G6115" s="19" t="s">
        <v>12416</v>
      </c>
      <c r="H6115" s="19" t="s">
        <v>43</v>
      </c>
      <c r="I6115" s="19" t="s">
        <v>1413</v>
      </c>
      <c r="O6115" s="19" t="s">
        <v>10771</v>
      </c>
      <c r="P6115" s="20"/>
      <c r="R6115" s="19">
        <v>6230</v>
      </c>
      <c r="S6115" s="19" t="str">
        <f>IF(COUNTIF($B$2:B6115,B6115)&gt;1,"重複","")</f>
        <v/>
      </c>
      <c r="T6115" s="19" t="s">
        <v>12418</v>
      </c>
    </row>
    <row r="6116" spans="1:20" s="19" customFormat="1" hidden="1">
      <c r="A6116" s="19">
        <v>720160895</v>
      </c>
      <c r="B6116" s="19">
        <v>20200621</v>
      </c>
      <c r="C6116" s="19" t="s">
        <v>11215</v>
      </c>
      <c r="D6116" s="19" t="s">
        <v>11216</v>
      </c>
      <c r="E6116" s="20">
        <v>43922</v>
      </c>
      <c r="F6116" s="20">
        <v>44286</v>
      </c>
      <c r="G6116" s="19" t="s">
        <v>75</v>
      </c>
      <c r="H6116" s="19" t="s">
        <v>43</v>
      </c>
      <c r="I6116" s="19" t="s">
        <v>10701</v>
      </c>
      <c r="O6116" s="19" t="s">
        <v>10771</v>
      </c>
      <c r="P6116" s="20">
        <v>43922</v>
      </c>
      <c r="Q6116" s="19" t="s">
        <v>29</v>
      </c>
      <c r="R6116" s="19">
        <v>5230</v>
      </c>
      <c r="S6116" s="19" t="str">
        <f>IF(COUNTIF($B$2:B6116,B6116)&gt;1,"重複","")</f>
        <v/>
      </c>
      <c r="T6116" s="19" t="s">
        <v>11124</v>
      </c>
    </row>
    <row r="6117" spans="1:20" s="19" customFormat="1" hidden="1">
      <c r="A6117" s="19">
        <v>720160896</v>
      </c>
      <c r="B6117" s="19">
        <v>20200612</v>
      </c>
      <c r="C6117" s="19" t="s">
        <v>11217</v>
      </c>
      <c r="D6117" s="19" t="s">
        <v>11218</v>
      </c>
      <c r="E6117" s="20">
        <v>43922</v>
      </c>
      <c r="F6117" s="20">
        <v>44286</v>
      </c>
      <c r="G6117" s="19" t="s">
        <v>75</v>
      </c>
      <c r="H6117" s="19" t="s">
        <v>43</v>
      </c>
      <c r="I6117" s="19" t="s">
        <v>10701</v>
      </c>
      <c r="O6117" s="19" t="s">
        <v>10771</v>
      </c>
      <c r="P6117" s="20">
        <v>43922</v>
      </c>
      <c r="Q6117" s="19" t="s">
        <v>29</v>
      </c>
      <c r="R6117" s="19">
        <v>4740</v>
      </c>
      <c r="S6117" s="19" t="str">
        <f>IF(COUNTIF($B$2:B6117,B6117)&gt;1,"重複","")</f>
        <v/>
      </c>
      <c r="T6117" s="19" t="s">
        <v>11124</v>
      </c>
    </row>
    <row r="6118" spans="1:20" s="19" customFormat="1" hidden="1">
      <c r="A6118" s="19">
        <v>720160897</v>
      </c>
      <c r="B6118" s="19">
        <v>20200631</v>
      </c>
      <c r="C6118" s="19" t="s">
        <v>11219</v>
      </c>
      <c r="D6118" s="19" t="s">
        <v>11220</v>
      </c>
      <c r="E6118" s="20">
        <v>43922</v>
      </c>
      <c r="F6118" s="20">
        <v>44286</v>
      </c>
      <c r="G6118" s="19" t="s">
        <v>75</v>
      </c>
      <c r="H6118" s="19" t="s">
        <v>43</v>
      </c>
      <c r="I6118" s="19" t="s">
        <v>10701</v>
      </c>
      <c r="O6118" s="19" t="s">
        <v>10771</v>
      </c>
      <c r="P6118" s="20">
        <v>43922</v>
      </c>
      <c r="Q6118" s="19" t="s">
        <v>29</v>
      </c>
      <c r="R6118" s="19">
        <v>5230</v>
      </c>
      <c r="S6118" s="19" t="str">
        <f>IF(COUNTIF($B$2:B6118,B6118)&gt;1,"重複","")</f>
        <v/>
      </c>
      <c r="T6118" s="19" t="s">
        <v>11124</v>
      </c>
    </row>
    <row r="6119" spans="1:20" s="19" customFormat="1" hidden="1">
      <c r="A6119" s="19">
        <v>720160898</v>
      </c>
      <c r="B6119" s="19">
        <v>20200418</v>
      </c>
      <c r="C6119" s="19" t="s">
        <v>14960</v>
      </c>
      <c r="D6119" s="19" t="s">
        <v>14961</v>
      </c>
      <c r="E6119" s="20">
        <v>43922</v>
      </c>
      <c r="F6119" s="20">
        <v>44286</v>
      </c>
      <c r="G6119" s="19" t="s">
        <v>12416</v>
      </c>
      <c r="H6119" s="19" t="s">
        <v>43</v>
      </c>
      <c r="I6119" s="19" t="s">
        <v>11710</v>
      </c>
      <c r="O6119" s="19" t="s">
        <v>10771</v>
      </c>
      <c r="P6119" s="20"/>
      <c r="R6119" s="19">
        <v>0</v>
      </c>
      <c r="S6119" s="19" t="str">
        <f>IF(COUNTIF($B$2:B6119,B6119)&gt;1,"重複","")</f>
        <v/>
      </c>
      <c r="T6119" s="19" t="s">
        <v>12418</v>
      </c>
    </row>
    <row r="6120" spans="1:20" s="19" customFormat="1" hidden="1">
      <c r="A6120" s="19">
        <v>720160899</v>
      </c>
      <c r="B6120" s="19">
        <v>20200409</v>
      </c>
      <c r="C6120" s="19" t="s">
        <v>14962</v>
      </c>
      <c r="D6120" s="19" t="s">
        <v>14963</v>
      </c>
      <c r="E6120" s="20">
        <v>43922</v>
      </c>
      <c r="F6120" s="20">
        <v>44286</v>
      </c>
      <c r="G6120" s="19" t="s">
        <v>12416</v>
      </c>
      <c r="H6120" s="19" t="s">
        <v>43</v>
      </c>
      <c r="I6120" s="19" t="s">
        <v>11710</v>
      </c>
      <c r="O6120" s="19" t="s">
        <v>10771</v>
      </c>
      <c r="P6120" s="20"/>
      <c r="R6120" s="19">
        <v>0</v>
      </c>
      <c r="S6120" s="19" t="str">
        <f>IF(COUNTIF($B$2:B6120,B6120)&gt;1,"重複","")</f>
        <v/>
      </c>
      <c r="T6120" s="19" t="s">
        <v>12418</v>
      </c>
    </row>
    <row r="6121" spans="1:20" s="19" customFormat="1" hidden="1">
      <c r="A6121" s="19">
        <v>720160900</v>
      </c>
      <c r="B6121" s="19">
        <v>20200960</v>
      </c>
      <c r="C6121" s="19" t="s">
        <v>11212</v>
      </c>
      <c r="D6121" s="19" t="s">
        <v>11213</v>
      </c>
      <c r="E6121" s="20">
        <v>44672</v>
      </c>
      <c r="F6121" s="20">
        <v>45016</v>
      </c>
      <c r="G6121" s="19" t="s">
        <v>75</v>
      </c>
      <c r="H6121" s="19" t="s">
        <v>43</v>
      </c>
      <c r="I6121" s="19" t="s">
        <v>676</v>
      </c>
      <c r="J6121" s="19" t="s">
        <v>11214</v>
      </c>
      <c r="K6121" s="19" t="s">
        <v>150</v>
      </c>
      <c r="O6121" s="19" t="s">
        <v>10771</v>
      </c>
      <c r="P6121" s="21">
        <v>43922</v>
      </c>
      <c r="Q6121" s="19" t="s">
        <v>29</v>
      </c>
      <c r="R6121" s="19">
        <v>6230</v>
      </c>
      <c r="S6121" s="19" t="str">
        <f>IF(COUNTIF($B$2:B6121,B6121)&gt;1,"重複","")</f>
        <v/>
      </c>
      <c r="T6121" s="19" t="s">
        <v>11124</v>
      </c>
    </row>
    <row r="6122" spans="1:20" s="19" customFormat="1" hidden="1">
      <c r="A6122" s="19">
        <v>720160901</v>
      </c>
      <c r="B6122" s="19">
        <v>20200463</v>
      </c>
      <c r="C6122" s="19" t="s">
        <v>14964</v>
      </c>
      <c r="D6122" s="19" t="s">
        <v>14965</v>
      </c>
      <c r="E6122" s="20">
        <v>43922</v>
      </c>
      <c r="F6122" s="20">
        <v>44286</v>
      </c>
      <c r="G6122" s="19" t="s">
        <v>12416</v>
      </c>
      <c r="H6122" s="19" t="s">
        <v>43</v>
      </c>
      <c r="I6122" s="19" t="s">
        <v>14966</v>
      </c>
      <c r="O6122" s="19" t="s">
        <v>10771</v>
      </c>
      <c r="P6122" s="20"/>
      <c r="R6122" s="19">
        <v>0</v>
      </c>
      <c r="S6122" s="19" t="str">
        <f>IF(COUNTIF($B$2:B6122,B6122)&gt;1,"重複","")</f>
        <v/>
      </c>
      <c r="T6122" s="19" t="s">
        <v>12418</v>
      </c>
    </row>
    <row r="6123" spans="1:20" s="19" customFormat="1" hidden="1">
      <c r="A6123" s="19">
        <v>720160902</v>
      </c>
      <c r="B6123" s="19">
        <v>20205665</v>
      </c>
      <c r="C6123" s="19" t="s">
        <v>11938</v>
      </c>
      <c r="D6123" s="19" t="s">
        <v>11939</v>
      </c>
      <c r="E6123" s="20">
        <v>44652</v>
      </c>
      <c r="F6123" s="20">
        <v>45016</v>
      </c>
      <c r="G6123" s="19" t="s">
        <v>75</v>
      </c>
      <c r="H6123" s="19" t="s">
        <v>94</v>
      </c>
      <c r="I6123" s="19" t="s">
        <v>11940</v>
      </c>
      <c r="O6123" s="19" t="s">
        <v>10768</v>
      </c>
      <c r="P6123" s="21">
        <v>44664</v>
      </c>
      <c r="Q6123" s="19" t="s">
        <v>29</v>
      </c>
      <c r="R6123" s="19">
        <v>6230</v>
      </c>
      <c r="S6123" s="19" t="str">
        <f>IF(COUNTIF($B$2:B6123,B6123)&gt;1,"重複","")</f>
        <v/>
      </c>
      <c r="T6123" s="19" t="s">
        <v>11124</v>
      </c>
    </row>
    <row r="6124" spans="1:20" s="19" customFormat="1" hidden="1">
      <c r="A6124" s="19">
        <v>720160903</v>
      </c>
      <c r="B6124" s="19">
        <v>20205674</v>
      </c>
      <c r="C6124" s="19" t="s">
        <v>11253</v>
      </c>
      <c r="D6124" s="19" t="s">
        <v>11254</v>
      </c>
      <c r="E6124" s="20">
        <v>43930</v>
      </c>
      <c r="F6124" s="20">
        <v>44286</v>
      </c>
      <c r="G6124" s="19" t="s">
        <v>75</v>
      </c>
      <c r="H6124" s="19" t="s">
        <v>94</v>
      </c>
      <c r="I6124" s="19" t="s">
        <v>11255</v>
      </c>
      <c r="O6124" s="19" t="s">
        <v>10768</v>
      </c>
      <c r="P6124" s="20">
        <v>43930</v>
      </c>
      <c r="Q6124" s="19" t="s">
        <v>29</v>
      </c>
      <c r="R6124" s="19">
        <v>4580</v>
      </c>
      <c r="S6124" s="19" t="str">
        <f>IF(COUNTIF($B$2:B6124,B6124)&gt;1,"重複","")</f>
        <v/>
      </c>
      <c r="T6124" s="19" t="s">
        <v>11124</v>
      </c>
    </row>
    <row r="6125" spans="1:20" s="19" customFormat="1" hidden="1">
      <c r="A6125" s="19">
        <v>720160904</v>
      </c>
      <c r="B6125" s="19">
        <v>20205683</v>
      </c>
      <c r="C6125" s="19" t="s">
        <v>11408</v>
      </c>
      <c r="D6125" s="19" t="s">
        <v>11409</v>
      </c>
      <c r="E6125" s="20">
        <v>44655</v>
      </c>
      <c r="F6125" s="20">
        <v>45016</v>
      </c>
      <c r="G6125" s="19" t="s">
        <v>75</v>
      </c>
      <c r="H6125" s="19" t="s">
        <v>94</v>
      </c>
      <c r="I6125" s="19" t="s">
        <v>11410</v>
      </c>
      <c r="J6125" s="19" t="s">
        <v>11411</v>
      </c>
      <c r="O6125" s="19" t="s">
        <v>10768</v>
      </c>
      <c r="P6125" s="21">
        <v>44102</v>
      </c>
      <c r="Q6125" s="19" t="s">
        <v>29</v>
      </c>
      <c r="R6125" s="19">
        <v>6230</v>
      </c>
      <c r="S6125" s="19" t="str">
        <f>IF(COUNTIF($B$2:B6125,B6125)&gt;1,"重複","")</f>
        <v/>
      </c>
      <c r="T6125" s="19" t="s">
        <v>11124</v>
      </c>
    </row>
    <row r="6126" spans="1:20" s="19" customFormat="1" hidden="1">
      <c r="A6126" s="19">
        <v>720160905</v>
      </c>
      <c r="B6126" s="19">
        <v>20205717</v>
      </c>
      <c r="C6126" s="19" t="s">
        <v>11696</v>
      </c>
      <c r="D6126" s="19" t="s">
        <v>11697</v>
      </c>
      <c r="E6126" s="20">
        <v>44105</v>
      </c>
      <c r="F6126" s="20">
        <v>44286</v>
      </c>
      <c r="G6126" s="19" t="s">
        <v>75</v>
      </c>
      <c r="H6126" s="19" t="s">
        <v>94</v>
      </c>
      <c r="I6126" s="19" t="s">
        <v>272</v>
      </c>
      <c r="O6126" s="19" t="s">
        <v>10768</v>
      </c>
      <c r="P6126" s="20">
        <v>44470</v>
      </c>
      <c r="Q6126" s="19" t="s">
        <v>29</v>
      </c>
      <c r="R6126" s="19">
        <v>6230</v>
      </c>
      <c r="S6126" s="19" t="str">
        <f>IF(COUNTIF($B$2:B6126,B6126)&gt;1,"重複","")</f>
        <v/>
      </c>
      <c r="T6126" s="19" t="s">
        <v>11124</v>
      </c>
    </row>
    <row r="6127" spans="1:20" s="19" customFormat="1" hidden="1">
      <c r="A6127" s="19">
        <v>720160906</v>
      </c>
      <c r="B6127" s="19">
        <v>20205726</v>
      </c>
      <c r="C6127" s="19" t="s">
        <v>11264</v>
      </c>
      <c r="D6127" s="19" t="s">
        <v>11265</v>
      </c>
      <c r="E6127" s="20">
        <v>44663</v>
      </c>
      <c r="F6127" s="20">
        <v>45016</v>
      </c>
      <c r="G6127" s="19" t="s">
        <v>75</v>
      </c>
      <c r="H6127" s="19" t="s">
        <v>94</v>
      </c>
      <c r="I6127" s="19" t="s">
        <v>11266</v>
      </c>
      <c r="J6127" s="19" t="s">
        <v>11267</v>
      </c>
      <c r="O6127" s="19" t="s">
        <v>10768</v>
      </c>
      <c r="P6127" s="21">
        <v>43930</v>
      </c>
      <c r="Q6127" s="19" t="s">
        <v>29</v>
      </c>
      <c r="R6127" s="19">
        <v>5730</v>
      </c>
      <c r="S6127" s="19" t="str">
        <f>IF(COUNTIF($B$2:B6127,B6127)&gt;1,"重複","")</f>
        <v/>
      </c>
      <c r="T6127" s="19" t="s">
        <v>11124</v>
      </c>
    </row>
    <row r="6128" spans="1:20" s="19" customFormat="1" hidden="1">
      <c r="A6128" s="19">
        <v>720160907</v>
      </c>
      <c r="B6128" s="19">
        <v>20205735</v>
      </c>
      <c r="C6128" s="19" t="s">
        <v>11321</v>
      </c>
      <c r="D6128" s="19" t="s">
        <v>11322</v>
      </c>
      <c r="E6128" s="20">
        <v>44663</v>
      </c>
      <c r="F6128" s="20">
        <v>45016</v>
      </c>
      <c r="G6128" s="19" t="s">
        <v>75</v>
      </c>
      <c r="H6128" s="19" t="s">
        <v>94</v>
      </c>
      <c r="I6128" s="19" t="s">
        <v>11323</v>
      </c>
      <c r="O6128" s="19" t="s">
        <v>10768</v>
      </c>
      <c r="P6128" s="21">
        <v>43933</v>
      </c>
      <c r="Q6128" s="19" t="s">
        <v>29</v>
      </c>
      <c r="R6128" s="19">
        <v>6230</v>
      </c>
      <c r="S6128" s="19" t="str">
        <f>IF(COUNTIF($B$2:B6128,B6128)&gt;1,"重複","")</f>
        <v/>
      </c>
      <c r="T6128" s="19" t="s">
        <v>11124</v>
      </c>
    </row>
    <row r="6129" spans="1:20" s="19" customFormat="1" hidden="1">
      <c r="A6129" s="19">
        <v>720160908</v>
      </c>
      <c r="B6129" s="19">
        <v>20205744</v>
      </c>
      <c r="C6129" s="19" t="s">
        <v>11271</v>
      </c>
      <c r="D6129" s="19" t="s">
        <v>11272</v>
      </c>
      <c r="E6129" s="20">
        <v>43930</v>
      </c>
      <c r="F6129" s="20">
        <v>44286</v>
      </c>
      <c r="G6129" s="19" t="s">
        <v>75</v>
      </c>
      <c r="H6129" s="19" t="s">
        <v>94</v>
      </c>
      <c r="I6129" s="19" t="s">
        <v>10815</v>
      </c>
      <c r="J6129" s="19" t="s">
        <v>1040</v>
      </c>
      <c r="O6129" s="19" t="s">
        <v>10768</v>
      </c>
      <c r="P6129" s="20">
        <v>43930</v>
      </c>
      <c r="Q6129" s="19" t="s">
        <v>29</v>
      </c>
      <c r="R6129" s="19">
        <v>6230</v>
      </c>
      <c r="S6129" s="19" t="str">
        <f>IF(COUNTIF($B$2:B6129,B6129)&gt;1,"重複","")</f>
        <v/>
      </c>
      <c r="T6129" s="19" t="s">
        <v>11124</v>
      </c>
    </row>
    <row r="6130" spans="1:20" s="19" customFormat="1" hidden="1">
      <c r="A6130" s="19">
        <v>720160909</v>
      </c>
      <c r="B6130" s="19">
        <v>20205771</v>
      </c>
      <c r="C6130" s="19" t="s">
        <v>11276</v>
      </c>
      <c r="D6130" s="19" t="s">
        <v>11277</v>
      </c>
      <c r="E6130" s="20">
        <v>44663</v>
      </c>
      <c r="F6130" s="20">
        <v>45016</v>
      </c>
      <c r="G6130" s="19" t="s">
        <v>75</v>
      </c>
      <c r="H6130" s="19" t="s">
        <v>94</v>
      </c>
      <c r="I6130" s="19" t="s">
        <v>11278</v>
      </c>
      <c r="J6130" s="19" t="s">
        <v>11279</v>
      </c>
      <c r="O6130" s="19" t="s">
        <v>10768</v>
      </c>
      <c r="P6130" s="21">
        <v>43930</v>
      </c>
      <c r="Q6130" s="19" t="s">
        <v>29</v>
      </c>
      <c r="R6130" s="19">
        <v>5730</v>
      </c>
      <c r="S6130" s="19" t="str">
        <f>IF(COUNTIF($B$2:B6130,B6130)&gt;1,"重複","")</f>
        <v/>
      </c>
      <c r="T6130" s="19" t="s">
        <v>11124</v>
      </c>
    </row>
    <row r="6131" spans="1:20" s="19" customFormat="1" hidden="1">
      <c r="A6131" s="19">
        <v>720160910</v>
      </c>
      <c r="B6131" s="19">
        <v>20205781</v>
      </c>
      <c r="C6131" s="19" t="s">
        <v>11280</v>
      </c>
      <c r="D6131" s="19" t="s">
        <v>11281</v>
      </c>
      <c r="E6131" s="20">
        <v>43930</v>
      </c>
      <c r="F6131" s="20">
        <v>44286</v>
      </c>
      <c r="G6131" s="19" t="s">
        <v>75</v>
      </c>
      <c r="H6131" s="19" t="s">
        <v>94</v>
      </c>
      <c r="I6131" s="19" t="s">
        <v>746</v>
      </c>
      <c r="O6131" s="19" t="s">
        <v>10768</v>
      </c>
      <c r="P6131" s="20">
        <v>43930</v>
      </c>
      <c r="Q6131" s="19" t="s">
        <v>29</v>
      </c>
      <c r="R6131" s="19">
        <v>6230</v>
      </c>
      <c r="S6131" s="19" t="str">
        <f>IF(COUNTIF($B$2:B6131,B6131)&gt;1,"重複","")</f>
        <v/>
      </c>
      <c r="T6131" s="19" t="s">
        <v>11124</v>
      </c>
    </row>
    <row r="6132" spans="1:20" s="19" customFormat="1" hidden="1">
      <c r="A6132" s="19">
        <v>720160911</v>
      </c>
      <c r="B6132" s="19">
        <v>20205790</v>
      </c>
      <c r="C6132" s="19" t="s">
        <v>14967</v>
      </c>
      <c r="D6132" s="19" t="s">
        <v>14968</v>
      </c>
      <c r="E6132" s="20">
        <v>43930</v>
      </c>
      <c r="F6132" s="20">
        <v>44286</v>
      </c>
      <c r="G6132" s="19" t="s">
        <v>12416</v>
      </c>
      <c r="H6132" s="19" t="s">
        <v>94</v>
      </c>
      <c r="I6132" s="19" t="s">
        <v>12910</v>
      </c>
      <c r="O6132" s="19" t="s">
        <v>10768</v>
      </c>
      <c r="P6132" s="20"/>
      <c r="R6132" s="19">
        <v>0</v>
      </c>
      <c r="S6132" s="19" t="str">
        <f>IF(COUNTIF($B$2:B6132,B6132)&gt;1,"重複","")</f>
        <v/>
      </c>
      <c r="T6132" s="19" t="s">
        <v>12418</v>
      </c>
    </row>
    <row r="6133" spans="1:20" s="19" customFormat="1" hidden="1">
      <c r="A6133" s="19">
        <v>720160912</v>
      </c>
      <c r="B6133" s="19">
        <v>20205805</v>
      </c>
      <c r="C6133" s="19" t="s">
        <v>11439</v>
      </c>
      <c r="D6133" s="19" t="s">
        <v>11440</v>
      </c>
      <c r="E6133" s="20">
        <v>44105</v>
      </c>
      <c r="F6133" s="20">
        <v>44286</v>
      </c>
      <c r="G6133" s="19" t="s">
        <v>75</v>
      </c>
      <c r="H6133" s="19" t="s">
        <v>94</v>
      </c>
      <c r="I6133" s="19" t="s">
        <v>10551</v>
      </c>
      <c r="O6133" s="19" t="s">
        <v>10768</v>
      </c>
      <c r="P6133" s="20">
        <v>44105</v>
      </c>
      <c r="Q6133" s="19" t="s">
        <v>29</v>
      </c>
      <c r="R6133" s="19">
        <v>5730</v>
      </c>
      <c r="S6133" s="19" t="str">
        <f>IF(COUNTIF($B$2:B6133,B6133)&gt;1,"重複","")</f>
        <v/>
      </c>
      <c r="T6133" s="19" t="s">
        <v>11124</v>
      </c>
    </row>
    <row r="6134" spans="1:20" s="19" customFormat="1" hidden="1">
      <c r="A6134" s="19">
        <v>720160913</v>
      </c>
      <c r="B6134" s="19">
        <v>20205814</v>
      </c>
      <c r="C6134" s="19" t="s">
        <v>11296</v>
      </c>
      <c r="D6134" s="19" t="s">
        <v>11297</v>
      </c>
      <c r="E6134" s="20">
        <v>43930</v>
      </c>
      <c r="F6134" s="20">
        <v>44286</v>
      </c>
      <c r="G6134" s="19" t="s">
        <v>75</v>
      </c>
      <c r="H6134" s="19" t="s">
        <v>94</v>
      </c>
      <c r="I6134" s="19" t="s">
        <v>11298</v>
      </c>
      <c r="J6134" s="19" t="s">
        <v>11299</v>
      </c>
      <c r="K6134" s="19" t="s">
        <v>11300</v>
      </c>
      <c r="L6134" s="19" t="s">
        <v>2278</v>
      </c>
      <c r="O6134" s="19" t="s">
        <v>10768</v>
      </c>
      <c r="P6134" s="20">
        <v>43930</v>
      </c>
      <c r="Q6134" s="19" t="s">
        <v>29</v>
      </c>
      <c r="R6134" s="19">
        <v>6100</v>
      </c>
      <c r="S6134" s="19" t="str">
        <f>IF(COUNTIF($B$2:B6134,B6134)&gt;1,"重複","")</f>
        <v/>
      </c>
      <c r="T6134" s="19" t="s">
        <v>11124</v>
      </c>
    </row>
    <row r="6135" spans="1:20" s="19" customFormat="1" hidden="1">
      <c r="A6135" s="19">
        <v>720160914</v>
      </c>
      <c r="B6135" s="19">
        <v>20205823</v>
      </c>
      <c r="C6135" s="19" t="s">
        <v>11737</v>
      </c>
      <c r="D6135" s="19" t="s">
        <v>11738</v>
      </c>
      <c r="E6135" s="20">
        <v>44105</v>
      </c>
      <c r="F6135" s="20">
        <v>44286</v>
      </c>
      <c r="G6135" s="19" t="s">
        <v>75</v>
      </c>
      <c r="H6135" s="19" t="s">
        <v>94</v>
      </c>
      <c r="I6135" s="19" t="s">
        <v>1125</v>
      </c>
      <c r="O6135" s="19" t="s">
        <v>10768</v>
      </c>
      <c r="P6135" s="20">
        <v>44470</v>
      </c>
      <c r="Q6135" s="19" t="s">
        <v>29</v>
      </c>
      <c r="R6135" s="19">
        <v>5730</v>
      </c>
      <c r="S6135" s="19" t="str">
        <f>IF(COUNTIF($B$2:B6135,B6135)&gt;1,"重複","")</f>
        <v/>
      </c>
      <c r="T6135" s="19" t="s">
        <v>11124</v>
      </c>
    </row>
    <row r="6136" spans="1:20" s="19" customFormat="1" hidden="1">
      <c r="A6136" s="19">
        <v>720160915</v>
      </c>
      <c r="B6136" s="19">
        <v>20205832</v>
      </c>
      <c r="C6136" s="19" t="s">
        <v>11308</v>
      </c>
      <c r="D6136" s="19" t="s">
        <v>11309</v>
      </c>
      <c r="E6136" s="20">
        <v>43930</v>
      </c>
      <c r="F6136" s="20">
        <v>44286</v>
      </c>
      <c r="G6136" s="19" t="s">
        <v>75</v>
      </c>
      <c r="H6136" s="19" t="s">
        <v>94</v>
      </c>
      <c r="I6136" s="19" t="s">
        <v>11310</v>
      </c>
      <c r="O6136" s="19" t="s">
        <v>10768</v>
      </c>
      <c r="P6136" s="20">
        <v>43930</v>
      </c>
      <c r="Q6136" s="19" t="s">
        <v>29</v>
      </c>
      <c r="R6136" s="19">
        <v>5230</v>
      </c>
      <c r="S6136" s="19" t="str">
        <f>IF(COUNTIF($B$2:B6136,B6136)&gt;1,"重複","")</f>
        <v/>
      </c>
      <c r="T6136" s="19" t="s">
        <v>11124</v>
      </c>
    </row>
    <row r="6137" spans="1:20" s="19" customFormat="1" hidden="1">
      <c r="A6137" s="19">
        <v>720160916</v>
      </c>
      <c r="B6137" s="19">
        <v>20205841</v>
      </c>
      <c r="C6137" s="19" t="s">
        <v>11449</v>
      </c>
      <c r="D6137" s="19" t="s">
        <v>11450</v>
      </c>
      <c r="E6137" s="20">
        <v>44663</v>
      </c>
      <c r="F6137" s="20">
        <v>45016</v>
      </c>
      <c r="G6137" s="19" t="s">
        <v>75</v>
      </c>
      <c r="H6137" s="19" t="s">
        <v>94</v>
      </c>
      <c r="I6137" s="19" t="s">
        <v>5953</v>
      </c>
      <c r="O6137" s="19" t="s">
        <v>10768</v>
      </c>
      <c r="P6137" s="21">
        <v>44105</v>
      </c>
      <c r="Q6137" s="19" t="s">
        <v>29</v>
      </c>
      <c r="R6137" s="19">
        <v>5730</v>
      </c>
      <c r="S6137" s="19" t="str">
        <f>IF(COUNTIF($B$2:B6137,B6137)&gt;1,"重複","")</f>
        <v/>
      </c>
      <c r="T6137" s="19" t="s">
        <v>11124</v>
      </c>
    </row>
    <row r="6138" spans="1:20" s="19" customFormat="1" hidden="1">
      <c r="A6138" s="19">
        <v>720160917</v>
      </c>
      <c r="B6138" s="19">
        <v>20205851</v>
      </c>
      <c r="C6138" s="19" t="s">
        <v>11745</v>
      </c>
      <c r="D6138" s="19" t="s">
        <v>11746</v>
      </c>
      <c r="E6138" s="20">
        <v>43930</v>
      </c>
      <c r="F6138" s="20">
        <v>44286</v>
      </c>
      <c r="G6138" s="19" t="s">
        <v>75</v>
      </c>
      <c r="H6138" s="19" t="s">
        <v>94</v>
      </c>
      <c r="I6138" s="19" t="s">
        <v>4355</v>
      </c>
      <c r="O6138" s="19" t="s">
        <v>10768</v>
      </c>
      <c r="P6138" s="20">
        <v>44470</v>
      </c>
      <c r="Q6138" s="19" t="s">
        <v>29</v>
      </c>
      <c r="R6138" s="19">
        <v>6600</v>
      </c>
      <c r="S6138" s="19" t="str">
        <f>IF(COUNTIF($B$2:B6138,B6138)&gt;1,"重複","")</f>
        <v/>
      </c>
      <c r="T6138" s="19" t="s">
        <v>11124</v>
      </c>
    </row>
    <row r="6139" spans="1:20" s="19" customFormat="1" hidden="1">
      <c r="A6139" s="19">
        <v>720160918</v>
      </c>
      <c r="B6139" s="19">
        <v>20205860</v>
      </c>
      <c r="C6139" s="19" t="s">
        <v>11311</v>
      </c>
      <c r="D6139" s="19" t="s">
        <v>11312</v>
      </c>
      <c r="E6139" s="20">
        <v>44663</v>
      </c>
      <c r="F6139" s="20">
        <v>45016</v>
      </c>
      <c r="G6139" s="19" t="s">
        <v>75</v>
      </c>
      <c r="H6139" s="19" t="s">
        <v>94</v>
      </c>
      <c r="I6139" s="19" t="s">
        <v>11313</v>
      </c>
      <c r="J6139" s="19" t="s">
        <v>11314</v>
      </c>
      <c r="O6139" s="19" t="s">
        <v>10768</v>
      </c>
      <c r="P6139" s="21">
        <v>43930</v>
      </c>
      <c r="Q6139" s="19" t="s">
        <v>29</v>
      </c>
      <c r="R6139" s="19">
        <v>5730</v>
      </c>
      <c r="S6139" s="19" t="str">
        <f>IF(COUNTIF($B$2:B6139,B6139)&gt;1,"重複","")</f>
        <v/>
      </c>
      <c r="T6139" s="19" t="s">
        <v>11124</v>
      </c>
    </row>
    <row r="6140" spans="1:20" s="19" customFormat="1" hidden="1">
      <c r="A6140" s="19">
        <v>720160919</v>
      </c>
      <c r="B6140" s="19">
        <v>20205879</v>
      </c>
      <c r="C6140" s="19" t="s">
        <v>11346</v>
      </c>
      <c r="D6140" s="19" t="s">
        <v>11347</v>
      </c>
      <c r="E6140" s="20">
        <v>43952</v>
      </c>
      <c r="F6140" s="20">
        <v>44286</v>
      </c>
      <c r="G6140" s="19" t="s">
        <v>75</v>
      </c>
      <c r="H6140" s="19" t="s">
        <v>94</v>
      </c>
      <c r="I6140" s="19" t="s">
        <v>2831</v>
      </c>
      <c r="O6140" s="19" t="s">
        <v>10768</v>
      </c>
      <c r="P6140" s="20">
        <v>43952</v>
      </c>
      <c r="Q6140" s="19" t="s">
        <v>29</v>
      </c>
      <c r="R6140" s="19">
        <v>4580</v>
      </c>
      <c r="S6140" s="19" t="str">
        <f>IF(COUNTIF($B$2:B6140,B6140)&gt;1,"重複","")</f>
        <v/>
      </c>
      <c r="T6140" s="19" t="s">
        <v>11124</v>
      </c>
    </row>
    <row r="6141" spans="1:20" s="19" customFormat="1" hidden="1">
      <c r="A6141" s="19">
        <v>720160920</v>
      </c>
      <c r="B6141" s="19">
        <v>20205911</v>
      </c>
      <c r="C6141" s="19" t="s">
        <v>11226</v>
      </c>
      <c r="D6141" s="19" t="s">
        <v>11227</v>
      </c>
      <c r="E6141" s="20">
        <v>44658</v>
      </c>
      <c r="F6141" s="20">
        <v>45016</v>
      </c>
      <c r="G6141" s="19" t="s">
        <v>75</v>
      </c>
      <c r="H6141" s="19" t="s">
        <v>108</v>
      </c>
      <c r="I6141" s="19" t="s">
        <v>10689</v>
      </c>
      <c r="O6141" s="19" t="s">
        <v>10806</v>
      </c>
      <c r="P6141" s="21">
        <v>43928</v>
      </c>
      <c r="Q6141" s="19" t="s">
        <v>29</v>
      </c>
      <c r="R6141" s="19">
        <v>2239</v>
      </c>
      <c r="S6141" s="19" t="str">
        <f>IF(COUNTIF($B$2:B6141,B6141)&gt;1,"重複","")</f>
        <v/>
      </c>
      <c r="T6141" s="19" t="s">
        <v>11124</v>
      </c>
    </row>
    <row r="6142" spans="1:20" s="19" customFormat="1" hidden="1">
      <c r="A6142" s="19">
        <v>720160921</v>
      </c>
      <c r="B6142" s="19">
        <v>20205897</v>
      </c>
      <c r="C6142" s="19" t="s">
        <v>11228</v>
      </c>
      <c r="D6142" s="19" t="s">
        <v>11229</v>
      </c>
      <c r="E6142" s="20">
        <v>43928</v>
      </c>
      <c r="F6142" s="20">
        <v>43921</v>
      </c>
      <c r="G6142" s="19" t="s">
        <v>75</v>
      </c>
      <c r="H6142" s="19" t="s">
        <v>108</v>
      </c>
      <c r="I6142" s="19" t="s">
        <v>10675</v>
      </c>
      <c r="O6142" s="19" t="s">
        <v>10806</v>
      </c>
      <c r="P6142" s="20">
        <v>43928</v>
      </c>
      <c r="Q6142" s="19" t="s">
        <v>29</v>
      </c>
      <c r="R6142" s="19">
        <v>2380</v>
      </c>
      <c r="S6142" s="19" t="str">
        <f>IF(COUNTIF($B$2:B6142,B6142)&gt;1,"重複","")</f>
        <v/>
      </c>
      <c r="T6142" s="19" t="s">
        <v>11124</v>
      </c>
    </row>
    <row r="6143" spans="1:20" s="19" customFormat="1" hidden="1">
      <c r="A6143" s="19">
        <v>720160922</v>
      </c>
      <c r="B6143" s="19">
        <v>20205888</v>
      </c>
      <c r="C6143" s="19" t="s">
        <v>11230</v>
      </c>
      <c r="D6143" s="19" t="s">
        <v>11231</v>
      </c>
      <c r="E6143" s="20">
        <v>43928</v>
      </c>
      <c r="F6143" s="20">
        <v>44286</v>
      </c>
      <c r="G6143" s="19" t="s">
        <v>75</v>
      </c>
      <c r="H6143" s="19" t="s">
        <v>108</v>
      </c>
      <c r="I6143" s="19" t="s">
        <v>10674</v>
      </c>
      <c r="O6143" s="19" t="s">
        <v>10806</v>
      </c>
      <c r="P6143" s="20">
        <v>43928</v>
      </c>
      <c r="Q6143" s="19" t="s">
        <v>29</v>
      </c>
      <c r="R6143" s="19">
        <v>2380</v>
      </c>
      <c r="S6143" s="19" t="str">
        <f>IF(COUNTIF($B$2:B6143,B6143)&gt;1,"重複","")</f>
        <v/>
      </c>
      <c r="T6143" s="19" t="s">
        <v>11124</v>
      </c>
    </row>
    <row r="6144" spans="1:20" s="19" customFormat="1" hidden="1">
      <c r="A6144" s="19">
        <v>720160923</v>
      </c>
      <c r="B6144" s="19">
        <v>20206768</v>
      </c>
      <c r="C6144" s="19" t="s">
        <v>11232</v>
      </c>
      <c r="D6144" s="19" t="s">
        <v>11233</v>
      </c>
      <c r="E6144" s="20">
        <v>43991</v>
      </c>
      <c r="F6144" s="20">
        <v>44286</v>
      </c>
      <c r="G6144" s="19" t="s">
        <v>75</v>
      </c>
      <c r="H6144" s="19" t="s">
        <v>108</v>
      </c>
      <c r="I6144" s="19" t="s">
        <v>10689</v>
      </c>
      <c r="O6144" s="19" t="s">
        <v>10806</v>
      </c>
      <c r="P6144" s="20">
        <v>43928</v>
      </c>
      <c r="Q6144" s="19" t="s">
        <v>29</v>
      </c>
      <c r="R6144" s="19">
        <v>1464</v>
      </c>
      <c r="S6144" s="19" t="str">
        <f>IF(COUNTIF($B$2:B6144,B6144)&gt;1,"重複","")</f>
        <v/>
      </c>
      <c r="T6144" s="19" t="s">
        <v>11124</v>
      </c>
    </row>
    <row r="6145" spans="1:20" s="19" customFormat="1" hidden="1">
      <c r="A6145" s="19">
        <v>720160923</v>
      </c>
      <c r="B6145" s="19">
        <v>20205902</v>
      </c>
      <c r="C6145" s="19" t="s">
        <v>11232</v>
      </c>
      <c r="D6145" s="19" t="s">
        <v>11233</v>
      </c>
      <c r="E6145" s="20">
        <v>43928</v>
      </c>
      <c r="F6145" s="20">
        <v>44286</v>
      </c>
      <c r="G6145" s="19" t="s">
        <v>75</v>
      </c>
      <c r="H6145" s="19" t="s">
        <v>108</v>
      </c>
      <c r="I6145" s="19" t="s">
        <v>107</v>
      </c>
      <c r="O6145" s="19" t="s">
        <v>10806</v>
      </c>
      <c r="P6145" s="20">
        <v>43928</v>
      </c>
      <c r="Q6145" s="19" t="s">
        <v>29</v>
      </c>
      <c r="R6145" s="19">
        <v>2380</v>
      </c>
      <c r="S6145" s="19" t="str">
        <f>IF(COUNTIF($B$2:B6145,B6145)&gt;1,"重複","")</f>
        <v/>
      </c>
      <c r="T6145" s="19" t="s">
        <v>11124</v>
      </c>
    </row>
    <row r="6146" spans="1:20" s="19" customFormat="1" hidden="1">
      <c r="A6146" s="19">
        <v>720160924</v>
      </c>
      <c r="B6146" s="19">
        <v>20205921</v>
      </c>
      <c r="C6146" s="19" t="s">
        <v>11327</v>
      </c>
      <c r="D6146" s="19" t="s">
        <v>11328</v>
      </c>
      <c r="E6146" s="20">
        <v>44652</v>
      </c>
      <c r="F6146" s="20">
        <v>45016</v>
      </c>
      <c r="G6146" s="19" t="s">
        <v>75</v>
      </c>
      <c r="H6146" s="19" t="s">
        <v>104</v>
      </c>
      <c r="I6146" s="19" t="s">
        <v>514</v>
      </c>
      <c r="J6146" s="19" t="s">
        <v>514</v>
      </c>
      <c r="O6146" s="19" t="s">
        <v>10805</v>
      </c>
      <c r="P6146" s="21">
        <v>43934</v>
      </c>
      <c r="Q6146" s="19" t="s">
        <v>29</v>
      </c>
      <c r="R6146" s="19">
        <v>2380</v>
      </c>
      <c r="S6146" s="19" t="str">
        <f>IF(COUNTIF($B$2:B6146,B6146)&gt;1,"重複","")</f>
        <v/>
      </c>
      <c r="T6146" s="19" t="s">
        <v>11124</v>
      </c>
    </row>
    <row r="6147" spans="1:20" s="19" customFormat="1" hidden="1">
      <c r="A6147" s="19">
        <v>720160925</v>
      </c>
      <c r="B6147" s="19">
        <v>20205930</v>
      </c>
      <c r="C6147" s="19" t="s">
        <v>11329</v>
      </c>
      <c r="D6147" s="19" t="s">
        <v>11330</v>
      </c>
      <c r="E6147" s="20">
        <v>43934</v>
      </c>
      <c r="F6147" s="20">
        <v>44286</v>
      </c>
      <c r="G6147" s="19" t="s">
        <v>75</v>
      </c>
      <c r="H6147" s="19" t="s">
        <v>104</v>
      </c>
      <c r="I6147" s="19" t="s">
        <v>10653</v>
      </c>
      <c r="J6147" s="19" t="s">
        <v>10653</v>
      </c>
      <c r="O6147" s="19" t="s">
        <v>10805</v>
      </c>
      <c r="P6147" s="20">
        <v>43934</v>
      </c>
      <c r="Q6147" s="19" t="s">
        <v>29</v>
      </c>
      <c r="R6147" s="19">
        <v>2380</v>
      </c>
      <c r="S6147" s="19" t="str">
        <f>IF(COUNTIF($B$2:B6147,B6147)&gt;1,"重複","")</f>
        <v/>
      </c>
      <c r="T6147" s="19" t="s">
        <v>11124</v>
      </c>
    </row>
    <row r="6148" spans="1:20" s="19" customFormat="1" hidden="1">
      <c r="A6148" s="19">
        <v>720160926</v>
      </c>
      <c r="B6148" s="19">
        <v>20205220</v>
      </c>
      <c r="C6148" s="19" t="s">
        <v>11260</v>
      </c>
      <c r="D6148" s="19" t="s">
        <v>11261</v>
      </c>
      <c r="E6148" s="20">
        <v>44652</v>
      </c>
      <c r="F6148" s="20">
        <v>45016</v>
      </c>
      <c r="G6148" s="19" t="s">
        <v>75</v>
      </c>
      <c r="H6148" s="19" t="s">
        <v>10781</v>
      </c>
      <c r="I6148" s="19" t="s">
        <v>783</v>
      </c>
      <c r="J6148" s="19" t="s">
        <v>783</v>
      </c>
      <c r="K6148" s="19" t="s">
        <v>783</v>
      </c>
      <c r="O6148" s="19" t="s">
        <v>10782</v>
      </c>
      <c r="P6148" s="21">
        <v>43930</v>
      </c>
      <c r="Q6148" s="19" t="s">
        <v>29</v>
      </c>
      <c r="R6148" s="19">
        <v>6230</v>
      </c>
      <c r="S6148" s="19" t="str">
        <f>IF(COUNTIF($B$2:B6148,B6148)&gt;1,"重複","")</f>
        <v/>
      </c>
      <c r="T6148" s="19" t="s">
        <v>11124</v>
      </c>
    </row>
    <row r="6149" spans="1:20" s="19" customFormat="1" hidden="1">
      <c r="A6149" s="19">
        <v>720160926</v>
      </c>
      <c r="B6149" s="19">
        <v>20208811</v>
      </c>
      <c r="C6149" s="19" t="s">
        <v>11260</v>
      </c>
      <c r="D6149" s="19" t="s">
        <v>11261</v>
      </c>
      <c r="E6149" s="20">
        <v>44105</v>
      </c>
      <c r="F6149" s="20">
        <v>44286</v>
      </c>
      <c r="G6149" s="19" t="s">
        <v>75</v>
      </c>
      <c r="H6149" s="19" t="s">
        <v>74</v>
      </c>
      <c r="I6149" s="19" t="s">
        <v>5995</v>
      </c>
      <c r="O6149" s="19" t="s">
        <v>10819</v>
      </c>
      <c r="P6149" s="20">
        <v>44470</v>
      </c>
      <c r="Q6149" s="19" t="s">
        <v>29</v>
      </c>
      <c r="R6149" s="19">
        <v>6230</v>
      </c>
      <c r="S6149" s="19" t="str">
        <f>IF(COUNTIF($B$2:B6149,B6149)&gt;1,"重複","")</f>
        <v/>
      </c>
      <c r="T6149" s="19" t="s">
        <v>11124</v>
      </c>
    </row>
    <row r="6150" spans="1:20" s="19" customFormat="1" hidden="1">
      <c r="A6150" s="19">
        <v>720160927</v>
      </c>
      <c r="B6150" s="19">
        <v>20205239</v>
      </c>
      <c r="C6150" s="19" t="s">
        <v>11319</v>
      </c>
      <c r="D6150" s="19" t="s">
        <v>11320</v>
      </c>
      <c r="E6150" s="20">
        <v>43930</v>
      </c>
      <c r="F6150" s="20">
        <v>44286</v>
      </c>
      <c r="G6150" s="19" t="s">
        <v>75</v>
      </c>
      <c r="H6150" s="19" t="s">
        <v>10781</v>
      </c>
      <c r="I6150" s="19" t="s">
        <v>811</v>
      </c>
      <c r="O6150" s="19" t="s">
        <v>10782</v>
      </c>
      <c r="P6150" s="20">
        <v>43930</v>
      </c>
      <c r="Q6150" s="19" t="s">
        <v>29</v>
      </c>
      <c r="R6150" s="19">
        <v>5230</v>
      </c>
      <c r="S6150" s="19" t="str">
        <f>IF(COUNTIF($B$2:B6150,B6150)&gt;1,"重複","")</f>
        <v/>
      </c>
      <c r="T6150" s="19" t="s">
        <v>11124</v>
      </c>
    </row>
    <row r="6151" spans="1:20" s="19" customFormat="1" hidden="1">
      <c r="A6151" s="19">
        <v>720160928</v>
      </c>
      <c r="B6151" s="19">
        <v>20205248</v>
      </c>
      <c r="C6151" s="19" t="s">
        <v>11258</v>
      </c>
      <c r="D6151" s="19" t="s">
        <v>11259</v>
      </c>
      <c r="E6151" s="20">
        <v>44652</v>
      </c>
      <c r="F6151" s="20">
        <v>45016</v>
      </c>
      <c r="G6151" s="19" t="s">
        <v>75</v>
      </c>
      <c r="H6151" s="19" t="s">
        <v>10781</v>
      </c>
      <c r="I6151" s="19" t="s">
        <v>791</v>
      </c>
      <c r="J6151" s="19" t="s">
        <v>791</v>
      </c>
      <c r="K6151" s="19" t="s">
        <v>791</v>
      </c>
      <c r="L6151" s="19" t="s">
        <v>792</v>
      </c>
      <c r="O6151" s="19" t="s">
        <v>10782</v>
      </c>
      <c r="P6151" s="21">
        <v>43930</v>
      </c>
      <c r="Q6151" s="19" t="s">
        <v>29</v>
      </c>
      <c r="R6151" s="19">
        <v>5730</v>
      </c>
      <c r="S6151" s="19" t="str">
        <f>IF(COUNTIF($B$2:B6151,B6151)&gt;1,"重複","")</f>
        <v/>
      </c>
      <c r="T6151" s="19" t="s">
        <v>11124</v>
      </c>
    </row>
    <row r="6152" spans="1:20" s="19" customFormat="1" hidden="1">
      <c r="A6152" s="19">
        <v>720160929</v>
      </c>
      <c r="B6152" s="19">
        <v>20205257</v>
      </c>
      <c r="C6152" s="19" t="s">
        <v>14969</v>
      </c>
      <c r="D6152" s="19" t="s">
        <v>14970</v>
      </c>
      <c r="E6152" s="20">
        <v>43930</v>
      </c>
      <c r="F6152" s="20">
        <v>44286</v>
      </c>
      <c r="G6152" s="19" t="s">
        <v>12416</v>
      </c>
      <c r="H6152" s="19" t="s">
        <v>10781</v>
      </c>
      <c r="I6152" s="19" t="s">
        <v>14971</v>
      </c>
      <c r="J6152" s="19" t="s">
        <v>14972</v>
      </c>
      <c r="O6152" s="19" t="s">
        <v>10782</v>
      </c>
      <c r="P6152" s="20"/>
      <c r="R6152" s="19">
        <v>0</v>
      </c>
      <c r="S6152" s="19" t="str">
        <f>IF(COUNTIF($B$2:B6152,B6152)&gt;1,"重複","")</f>
        <v/>
      </c>
      <c r="T6152" s="19" t="s">
        <v>12418</v>
      </c>
    </row>
    <row r="6153" spans="1:20" s="19" customFormat="1" hidden="1">
      <c r="A6153" s="19">
        <v>720160930</v>
      </c>
      <c r="B6153" s="19">
        <v>20206207</v>
      </c>
      <c r="C6153" s="19" t="s">
        <v>11301</v>
      </c>
      <c r="D6153" s="19" t="s">
        <v>11302</v>
      </c>
      <c r="E6153" s="20">
        <v>44652</v>
      </c>
      <c r="F6153" s="20">
        <v>45016</v>
      </c>
      <c r="G6153" s="19" t="s">
        <v>75</v>
      </c>
      <c r="H6153" s="19" t="s">
        <v>10781</v>
      </c>
      <c r="I6153" s="19" t="s">
        <v>10859</v>
      </c>
      <c r="O6153" s="19" t="s">
        <v>10782</v>
      </c>
      <c r="P6153" s="21">
        <v>43930</v>
      </c>
      <c r="Q6153" s="19" t="s">
        <v>29</v>
      </c>
      <c r="R6153" s="19">
        <v>5230</v>
      </c>
      <c r="S6153" s="19" t="str">
        <f>IF(COUNTIF($B$2:B6153,B6153)&gt;1,"重複","")</f>
        <v/>
      </c>
      <c r="T6153" s="19" t="s">
        <v>11124</v>
      </c>
    </row>
    <row r="6154" spans="1:20" s="19" customFormat="1" hidden="1">
      <c r="A6154" s="19">
        <v>720160931</v>
      </c>
      <c r="B6154" s="19">
        <v>20200914</v>
      </c>
      <c r="C6154" s="19" t="s">
        <v>11333</v>
      </c>
      <c r="D6154" s="19" t="s">
        <v>11334</v>
      </c>
      <c r="E6154" s="20">
        <v>43952</v>
      </c>
      <c r="F6154" s="20">
        <v>44286</v>
      </c>
      <c r="G6154" s="19" t="s">
        <v>75</v>
      </c>
      <c r="H6154" s="19" t="s">
        <v>43</v>
      </c>
      <c r="I6154" s="19" t="s">
        <v>653</v>
      </c>
      <c r="O6154" s="19" t="s">
        <v>10771</v>
      </c>
      <c r="P6154" s="20">
        <v>43952</v>
      </c>
      <c r="Q6154" s="19" t="s">
        <v>29</v>
      </c>
      <c r="R6154" s="19">
        <v>6230</v>
      </c>
      <c r="S6154" s="19" t="str">
        <f>IF(COUNTIF($B$2:B6154,B6154)&gt;1,"重複","")</f>
        <v/>
      </c>
      <c r="T6154" s="19" t="s">
        <v>11124</v>
      </c>
    </row>
    <row r="6155" spans="1:20" s="19" customFormat="1" hidden="1">
      <c r="A6155" s="19">
        <v>720160932</v>
      </c>
      <c r="B6155" s="19">
        <v>20200941</v>
      </c>
      <c r="C6155" s="19" t="s">
        <v>11335</v>
      </c>
      <c r="D6155" s="19" t="s">
        <v>11336</v>
      </c>
      <c r="E6155" s="20">
        <v>44652</v>
      </c>
      <c r="F6155" s="20">
        <v>45016</v>
      </c>
      <c r="G6155" s="19" t="s">
        <v>75</v>
      </c>
      <c r="H6155" s="19" t="s">
        <v>43</v>
      </c>
      <c r="I6155" s="19" t="s">
        <v>653</v>
      </c>
      <c r="O6155" s="19" t="s">
        <v>10771</v>
      </c>
      <c r="P6155" s="21">
        <v>43952</v>
      </c>
      <c r="Q6155" s="19" t="s">
        <v>29</v>
      </c>
      <c r="R6155" s="19">
        <v>5730</v>
      </c>
      <c r="S6155" s="19" t="str">
        <f>IF(COUNTIF($B$2:B6155,B6155)&gt;1,"重複","")</f>
        <v/>
      </c>
      <c r="T6155" s="19" t="s">
        <v>11124</v>
      </c>
    </row>
    <row r="6156" spans="1:20" s="19" customFormat="1" hidden="1">
      <c r="A6156" s="19">
        <v>720160933</v>
      </c>
      <c r="B6156" s="19">
        <v>20200905</v>
      </c>
      <c r="C6156" s="19" t="s">
        <v>11342</v>
      </c>
      <c r="D6156" s="19" t="s">
        <v>11343</v>
      </c>
      <c r="E6156" s="20">
        <v>44652</v>
      </c>
      <c r="F6156" s="20">
        <v>45016</v>
      </c>
      <c r="G6156" s="19" t="s">
        <v>75</v>
      </c>
      <c r="H6156" s="19" t="s">
        <v>43</v>
      </c>
      <c r="I6156" s="19" t="s">
        <v>653</v>
      </c>
      <c r="O6156" s="19" t="s">
        <v>10771</v>
      </c>
      <c r="P6156" s="21">
        <v>43952</v>
      </c>
      <c r="Q6156" s="19" t="s">
        <v>29</v>
      </c>
      <c r="R6156" s="19">
        <v>4740</v>
      </c>
      <c r="S6156" s="19" t="str">
        <f>IF(COUNTIF($B$2:B6156,B6156)&gt;1,"重複","")</f>
        <v/>
      </c>
      <c r="T6156" s="19" t="s">
        <v>11124</v>
      </c>
    </row>
    <row r="6157" spans="1:20" s="19" customFormat="1" hidden="1">
      <c r="A6157" s="19">
        <v>720160934</v>
      </c>
      <c r="B6157" s="19">
        <v>20200603</v>
      </c>
      <c r="C6157" s="19" t="s">
        <v>14973</v>
      </c>
      <c r="D6157" s="19" t="s">
        <v>14974</v>
      </c>
      <c r="E6157" s="20">
        <v>43952</v>
      </c>
      <c r="F6157" s="20">
        <v>44286</v>
      </c>
      <c r="G6157" s="19" t="s">
        <v>12416</v>
      </c>
      <c r="H6157" s="19" t="s">
        <v>43</v>
      </c>
      <c r="I6157" s="19" t="s">
        <v>717</v>
      </c>
      <c r="O6157" s="19" t="s">
        <v>10771</v>
      </c>
      <c r="P6157" s="20"/>
      <c r="R6157" s="19">
        <v>0</v>
      </c>
      <c r="S6157" s="19" t="str">
        <f>IF(COUNTIF($B$2:B6157,B6157)&gt;1,"重複","")</f>
        <v/>
      </c>
      <c r="T6157" s="19" t="s">
        <v>12418</v>
      </c>
    </row>
    <row r="6158" spans="1:20" s="19" customFormat="1" hidden="1">
      <c r="A6158" s="19">
        <v>720160935</v>
      </c>
      <c r="B6158" s="19">
        <v>20200445</v>
      </c>
      <c r="C6158" s="19" t="s">
        <v>14975</v>
      </c>
      <c r="D6158" s="19" t="s">
        <v>14976</v>
      </c>
      <c r="E6158" s="20">
        <v>43952</v>
      </c>
      <c r="F6158" s="20">
        <v>44286</v>
      </c>
      <c r="G6158" s="19" t="s">
        <v>12416</v>
      </c>
      <c r="H6158" s="19" t="s">
        <v>43</v>
      </c>
      <c r="I6158" s="19" t="s">
        <v>83</v>
      </c>
      <c r="O6158" s="19" t="s">
        <v>10771</v>
      </c>
      <c r="P6158" s="20"/>
      <c r="R6158" s="19">
        <v>0</v>
      </c>
      <c r="S6158" s="19" t="str">
        <f>IF(COUNTIF($B$2:B6158,B6158)&gt;1,"重複","")</f>
        <v/>
      </c>
      <c r="T6158" s="19" t="s">
        <v>12418</v>
      </c>
    </row>
    <row r="6159" spans="1:20" s="19" customFormat="1" hidden="1">
      <c r="A6159" s="19">
        <v>720160936</v>
      </c>
      <c r="B6159" s="19">
        <v>20180393</v>
      </c>
      <c r="C6159" s="19" t="s">
        <v>11344</v>
      </c>
      <c r="D6159" s="19" t="s">
        <v>11345</v>
      </c>
      <c r="E6159" s="20">
        <v>43952</v>
      </c>
      <c r="F6159" s="20">
        <v>44286</v>
      </c>
      <c r="G6159" s="19" t="s">
        <v>75</v>
      </c>
      <c r="H6159" s="19" t="s">
        <v>43</v>
      </c>
      <c r="I6159" s="19" t="s">
        <v>4306</v>
      </c>
      <c r="O6159" s="19" t="s">
        <v>10771</v>
      </c>
      <c r="P6159" s="20">
        <v>43952</v>
      </c>
      <c r="Q6159" s="19" t="s">
        <v>29</v>
      </c>
      <c r="R6159" s="19">
        <v>4190</v>
      </c>
      <c r="S6159" s="19" t="str">
        <f>IF(COUNTIF($B$2:B6159,B6159)&gt;1,"重複","")</f>
        <v/>
      </c>
      <c r="T6159" s="19" t="s">
        <v>11124</v>
      </c>
    </row>
    <row r="6160" spans="1:20" s="19" customFormat="1" hidden="1">
      <c r="A6160" s="19">
        <v>720160937</v>
      </c>
      <c r="B6160" s="19">
        <v>20206420</v>
      </c>
      <c r="C6160" s="19" t="s">
        <v>14977</v>
      </c>
      <c r="D6160" s="19" t="s">
        <v>14978</v>
      </c>
      <c r="E6160" s="20">
        <v>43930</v>
      </c>
      <c r="F6160" s="20">
        <v>44286</v>
      </c>
      <c r="G6160" s="19" t="s">
        <v>12416</v>
      </c>
      <c r="H6160" s="19" t="s">
        <v>74</v>
      </c>
      <c r="I6160" s="19" t="s">
        <v>14834</v>
      </c>
      <c r="O6160" s="19" t="s">
        <v>10819</v>
      </c>
      <c r="P6160" s="20"/>
      <c r="R6160" s="19">
        <v>0</v>
      </c>
      <c r="S6160" s="19" t="str">
        <f>IF(COUNTIF($B$2:B6160,B6160)&gt;1,"重複","")</f>
        <v/>
      </c>
      <c r="T6160" s="19" t="s">
        <v>12418</v>
      </c>
    </row>
    <row r="6161" spans="1:20" s="19" customFormat="1" hidden="1">
      <c r="A6161" s="19">
        <v>720160938</v>
      </c>
      <c r="B6161" s="19">
        <v>20206439</v>
      </c>
      <c r="C6161" s="19" t="s">
        <v>14979</v>
      </c>
      <c r="D6161" s="19" t="s">
        <v>14980</v>
      </c>
      <c r="E6161" s="20">
        <v>43930</v>
      </c>
      <c r="F6161" s="20">
        <v>44286</v>
      </c>
      <c r="G6161" s="19" t="s">
        <v>12416</v>
      </c>
      <c r="H6161" s="19" t="s">
        <v>74</v>
      </c>
      <c r="I6161" s="19" t="s">
        <v>14834</v>
      </c>
      <c r="O6161" s="19" t="s">
        <v>10819</v>
      </c>
      <c r="P6161" s="20"/>
      <c r="R6161" s="19">
        <v>0</v>
      </c>
      <c r="S6161" s="19" t="str">
        <f>IF(COUNTIF($B$2:B6161,B6161)&gt;1,"重複","")</f>
        <v/>
      </c>
      <c r="T6161" s="19" t="s">
        <v>12418</v>
      </c>
    </row>
    <row r="6162" spans="1:20" s="19" customFormat="1" hidden="1">
      <c r="A6162" s="19">
        <v>720160939</v>
      </c>
      <c r="B6162" s="19">
        <v>20206448</v>
      </c>
      <c r="C6162" s="19" t="s">
        <v>14981</v>
      </c>
      <c r="D6162" s="19" t="s">
        <v>14982</v>
      </c>
      <c r="E6162" s="20">
        <v>43930</v>
      </c>
      <c r="F6162" s="20">
        <v>44286</v>
      </c>
      <c r="G6162" s="19" t="s">
        <v>12416</v>
      </c>
      <c r="H6162" s="19" t="s">
        <v>74</v>
      </c>
      <c r="I6162" s="19" t="s">
        <v>14834</v>
      </c>
      <c r="O6162" s="19" t="s">
        <v>10819</v>
      </c>
      <c r="P6162" s="20"/>
      <c r="R6162" s="19">
        <v>0</v>
      </c>
      <c r="S6162" s="19" t="str">
        <f>IF(COUNTIF($B$2:B6162,B6162)&gt;1,"重複","")</f>
        <v/>
      </c>
      <c r="T6162" s="19" t="s">
        <v>12418</v>
      </c>
    </row>
    <row r="6163" spans="1:20" s="19" customFormat="1" hidden="1">
      <c r="A6163" s="19">
        <v>720160940</v>
      </c>
      <c r="B6163" s="19">
        <v>20206457</v>
      </c>
      <c r="C6163" s="19" t="s">
        <v>14983</v>
      </c>
      <c r="D6163" s="19" t="s">
        <v>14984</v>
      </c>
      <c r="E6163" s="20">
        <v>43930</v>
      </c>
      <c r="F6163" s="20">
        <v>44286</v>
      </c>
      <c r="G6163" s="19" t="s">
        <v>12416</v>
      </c>
      <c r="H6163" s="19" t="s">
        <v>74</v>
      </c>
      <c r="I6163" s="19" t="s">
        <v>14834</v>
      </c>
      <c r="O6163" s="19" t="s">
        <v>10819</v>
      </c>
      <c r="P6163" s="20"/>
      <c r="R6163" s="19">
        <v>0</v>
      </c>
      <c r="S6163" s="19" t="str">
        <f>IF(COUNTIF($B$2:B6163,B6163)&gt;1,"重複","")</f>
        <v/>
      </c>
      <c r="T6163" s="19" t="s">
        <v>12418</v>
      </c>
    </row>
    <row r="6164" spans="1:20" s="19" customFormat="1" hidden="1">
      <c r="A6164" s="19">
        <v>720160942</v>
      </c>
      <c r="B6164" s="19">
        <v>20206475</v>
      </c>
      <c r="C6164" s="19" t="s">
        <v>14985</v>
      </c>
      <c r="D6164" s="19" t="s">
        <v>14986</v>
      </c>
      <c r="E6164" s="20">
        <v>43969</v>
      </c>
      <c r="F6164" s="20">
        <v>44286</v>
      </c>
      <c r="G6164" s="19" t="s">
        <v>12416</v>
      </c>
      <c r="H6164" s="19" t="s">
        <v>76</v>
      </c>
      <c r="I6164" s="19" t="s">
        <v>14987</v>
      </c>
      <c r="O6164" s="19" t="s">
        <v>10776</v>
      </c>
      <c r="P6164" s="20"/>
      <c r="R6164" s="19">
        <v>0</v>
      </c>
      <c r="S6164" s="19" t="str">
        <f>IF(COUNTIF($B$2:B6164,B6164)&gt;1,"重複","")</f>
        <v/>
      </c>
      <c r="T6164" s="19" t="s">
        <v>12418</v>
      </c>
    </row>
    <row r="6165" spans="1:20" s="19" customFormat="1" hidden="1">
      <c r="A6165" s="19">
        <v>720160943</v>
      </c>
      <c r="B6165" s="19">
        <v>20206642</v>
      </c>
      <c r="C6165" s="19" t="s">
        <v>14988</v>
      </c>
      <c r="D6165" s="19" t="s">
        <v>14989</v>
      </c>
      <c r="E6165" s="20">
        <v>43969</v>
      </c>
      <c r="F6165" s="20">
        <v>44286</v>
      </c>
      <c r="G6165" s="19" t="s">
        <v>12416</v>
      </c>
      <c r="H6165" s="19" t="s">
        <v>76</v>
      </c>
      <c r="I6165" s="19" t="s">
        <v>14987</v>
      </c>
      <c r="O6165" s="19" t="s">
        <v>10776</v>
      </c>
      <c r="P6165" s="20"/>
      <c r="R6165" s="19">
        <v>0</v>
      </c>
      <c r="S6165" s="19" t="str">
        <f>IF(COUNTIF($B$2:B6165,B6165)&gt;1,"重複","")</f>
        <v/>
      </c>
      <c r="T6165" s="19" t="s">
        <v>12418</v>
      </c>
    </row>
    <row r="6166" spans="1:20" s="19" customFormat="1" hidden="1">
      <c r="A6166" s="19">
        <v>720160944</v>
      </c>
      <c r="B6166" s="19">
        <v>20200979</v>
      </c>
      <c r="C6166" s="19" t="s">
        <v>14990</v>
      </c>
      <c r="D6166" s="19" t="s">
        <v>14991</v>
      </c>
      <c r="E6166" s="20">
        <v>43952</v>
      </c>
      <c r="F6166" s="20">
        <v>44286</v>
      </c>
      <c r="G6166" s="19" t="s">
        <v>12416</v>
      </c>
      <c r="H6166" s="19" t="s">
        <v>43</v>
      </c>
      <c r="I6166" s="19" t="s">
        <v>717</v>
      </c>
      <c r="O6166" s="19" t="s">
        <v>10771</v>
      </c>
      <c r="P6166" s="20"/>
      <c r="R6166" s="19">
        <v>0</v>
      </c>
      <c r="S6166" s="19" t="str">
        <f>IF(COUNTIF($B$2:B6166,B6166)&gt;1,"重複","")</f>
        <v/>
      </c>
      <c r="T6166" s="19" t="s">
        <v>12418</v>
      </c>
    </row>
    <row r="6167" spans="1:20" s="19" customFormat="1" hidden="1">
      <c r="A6167" s="19">
        <v>720160945</v>
      </c>
      <c r="B6167" s="19">
        <v>20164928</v>
      </c>
      <c r="C6167" s="19" t="s">
        <v>14518</v>
      </c>
      <c r="D6167" s="19" t="s">
        <v>14519</v>
      </c>
      <c r="E6167" s="20">
        <v>43952</v>
      </c>
      <c r="F6167" s="20">
        <v>44286</v>
      </c>
      <c r="G6167" s="19" t="s">
        <v>12416</v>
      </c>
      <c r="H6167" s="19" t="s">
        <v>43</v>
      </c>
      <c r="I6167" s="19" t="s">
        <v>83</v>
      </c>
      <c r="O6167" s="19" t="s">
        <v>10771</v>
      </c>
      <c r="P6167" s="20"/>
      <c r="R6167" s="19">
        <v>0</v>
      </c>
      <c r="S6167" s="19" t="str">
        <f>IF(COUNTIF($B$2:B6167,B6167)&gt;1,"重複","")</f>
        <v/>
      </c>
      <c r="T6167" s="19" t="s">
        <v>12418</v>
      </c>
    </row>
    <row r="6168" spans="1:20" s="19" customFormat="1" hidden="1">
      <c r="A6168" s="19">
        <v>720160947</v>
      </c>
      <c r="B6168" s="19">
        <v>20206703</v>
      </c>
      <c r="C6168" s="19" t="s">
        <v>14992</v>
      </c>
      <c r="D6168" s="19" t="s">
        <v>14993</v>
      </c>
      <c r="E6168" s="20">
        <v>43985</v>
      </c>
      <c r="F6168" s="20">
        <v>44286</v>
      </c>
      <c r="G6168" s="19" t="s">
        <v>12416</v>
      </c>
      <c r="H6168" s="19" t="s">
        <v>33</v>
      </c>
      <c r="I6168" s="19" t="s">
        <v>14994</v>
      </c>
      <c r="J6168" s="19" t="s">
        <v>14995</v>
      </c>
      <c r="O6168" s="19" t="s">
        <v>10770</v>
      </c>
      <c r="P6168" s="20"/>
      <c r="R6168" s="19">
        <v>0</v>
      </c>
      <c r="S6168" s="19" t="str">
        <f>IF(COUNTIF($B$2:B6168,B6168)&gt;1,"重複","")</f>
        <v/>
      </c>
      <c r="T6168" s="19" t="s">
        <v>12418</v>
      </c>
    </row>
    <row r="6169" spans="1:20" s="19" customFormat="1" hidden="1">
      <c r="A6169" s="19">
        <v>720160949</v>
      </c>
      <c r="B6169" s="19">
        <v>20201005</v>
      </c>
      <c r="C6169" s="19" t="s">
        <v>11348</v>
      </c>
      <c r="D6169" s="19" t="s">
        <v>11349</v>
      </c>
      <c r="E6169" s="20">
        <v>43983</v>
      </c>
      <c r="F6169" s="20">
        <v>44286</v>
      </c>
      <c r="G6169" s="19" t="s">
        <v>75</v>
      </c>
      <c r="H6169" s="19" t="s">
        <v>43</v>
      </c>
      <c r="I6169" s="19" t="s">
        <v>2811</v>
      </c>
      <c r="O6169" s="19" t="s">
        <v>10771</v>
      </c>
      <c r="P6169" s="20">
        <v>43983</v>
      </c>
      <c r="Q6169" s="19" t="s">
        <v>29</v>
      </c>
      <c r="R6169" s="19">
        <v>5730</v>
      </c>
      <c r="S6169" s="19" t="str">
        <f>IF(COUNTIF($B$2:B6169,B6169)&gt;1,"重複","")</f>
        <v/>
      </c>
      <c r="T6169" s="19" t="s">
        <v>11124</v>
      </c>
    </row>
    <row r="6170" spans="1:20" s="19" customFormat="1" hidden="1">
      <c r="A6170" s="19">
        <v>720160950</v>
      </c>
      <c r="B6170" s="19">
        <v>20201014</v>
      </c>
      <c r="C6170" s="19" t="s">
        <v>11353</v>
      </c>
      <c r="D6170" s="19" t="s">
        <v>11354</v>
      </c>
      <c r="E6170" s="20">
        <v>43983</v>
      </c>
      <c r="F6170" s="20">
        <v>44286</v>
      </c>
      <c r="G6170" s="19" t="s">
        <v>75</v>
      </c>
      <c r="H6170" s="19" t="s">
        <v>43</v>
      </c>
      <c r="I6170" s="19" t="s">
        <v>2811</v>
      </c>
      <c r="O6170" s="19" t="s">
        <v>10771</v>
      </c>
      <c r="P6170" s="20">
        <v>43983</v>
      </c>
      <c r="Q6170" s="19" t="s">
        <v>29</v>
      </c>
      <c r="R6170" s="19">
        <v>5230</v>
      </c>
      <c r="S6170" s="19" t="str">
        <f>IF(COUNTIF($B$2:B6170,B6170)&gt;1,"重複","")</f>
        <v/>
      </c>
      <c r="T6170" s="19" t="s">
        <v>11124</v>
      </c>
    </row>
    <row r="6171" spans="1:20" s="19" customFormat="1" hidden="1">
      <c r="A6171" s="19">
        <v>720160951</v>
      </c>
      <c r="B6171" s="19">
        <v>20201102</v>
      </c>
      <c r="C6171" s="19" t="s">
        <v>11339</v>
      </c>
      <c r="D6171" s="19" t="s">
        <v>11340</v>
      </c>
      <c r="E6171" s="20">
        <v>43952</v>
      </c>
      <c r="F6171" s="20">
        <v>44286</v>
      </c>
      <c r="G6171" s="19" t="s">
        <v>75</v>
      </c>
      <c r="H6171" s="19" t="s">
        <v>43</v>
      </c>
      <c r="I6171" s="19" t="s">
        <v>11341</v>
      </c>
      <c r="O6171" s="19" t="s">
        <v>10771</v>
      </c>
      <c r="P6171" s="20">
        <v>43952</v>
      </c>
      <c r="Q6171" s="19" t="s">
        <v>29</v>
      </c>
      <c r="R6171" s="19">
        <v>5600</v>
      </c>
      <c r="S6171" s="19" t="str">
        <f>IF(COUNTIF($B$2:B6171,B6171)&gt;1,"重複","")</f>
        <v/>
      </c>
      <c r="T6171" s="19" t="s">
        <v>11124</v>
      </c>
    </row>
    <row r="6172" spans="1:20" s="19" customFormat="1" hidden="1">
      <c r="A6172" s="19">
        <v>720160952</v>
      </c>
      <c r="B6172" s="19">
        <v>20206712</v>
      </c>
      <c r="C6172" s="19" t="s">
        <v>14996</v>
      </c>
      <c r="D6172" s="19" t="s">
        <v>14997</v>
      </c>
      <c r="E6172" s="20">
        <v>44011</v>
      </c>
      <c r="F6172" s="20">
        <v>44286</v>
      </c>
      <c r="G6172" s="19" t="s">
        <v>12416</v>
      </c>
      <c r="H6172" s="19" t="s">
        <v>76</v>
      </c>
      <c r="I6172" s="19" t="s">
        <v>10923</v>
      </c>
      <c r="O6172" s="19" t="s">
        <v>10776</v>
      </c>
      <c r="P6172" s="20"/>
      <c r="R6172" s="19">
        <v>0</v>
      </c>
      <c r="S6172" s="19" t="str">
        <f>IF(COUNTIF($B$2:B6172,B6172)&gt;1,"重複","")</f>
        <v/>
      </c>
      <c r="T6172" s="19" t="s">
        <v>12418</v>
      </c>
    </row>
    <row r="6173" spans="1:20" s="19" customFormat="1" hidden="1">
      <c r="A6173" s="19">
        <v>720160953</v>
      </c>
      <c r="B6173" s="19">
        <v>20206721</v>
      </c>
      <c r="C6173" s="19" t="s">
        <v>14998</v>
      </c>
      <c r="D6173" s="19" t="s">
        <v>14999</v>
      </c>
      <c r="E6173" s="20">
        <v>44011</v>
      </c>
      <c r="F6173" s="20">
        <v>44286</v>
      </c>
      <c r="G6173" s="19" t="s">
        <v>12416</v>
      </c>
      <c r="H6173" s="19" t="s">
        <v>76</v>
      </c>
      <c r="I6173" s="19" t="s">
        <v>10923</v>
      </c>
      <c r="O6173" s="19" t="s">
        <v>10776</v>
      </c>
      <c r="P6173" s="20"/>
      <c r="R6173" s="19">
        <v>0</v>
      </c>
      <c r="S6173" s="19" t="str">
        <f>IF(COUNTIF($B$2:B6173,B6173)&gt;1,"重複","")</f>
        <v/>
      </c>
      <c r="T6173" s="19" t="s">
        <v>12418</v>
      </c>
    </row>
    <row r="6174" spans="1:20" s="19" customFormat="1" hidden="1">
      <c r="A6174" s="19">
        <v>720160955</v>
      </c>
      <c r="B6174" s="19">
        <v>20201041</v>
      </c>
      <c r="C6174" s="19" t="s">
        <v>11331</v>
      </c>
      <c r="D6174" s="19" t="s">
        <v>11332</v>
      </c>
      <c r="E6174" s="20">
        <v>44713</v>
      </c>
      <c r="F6174" s="20">
        <v>45016</v>
      </c>
      <c r="G6174" s="19" t="s">
        <v>75</v>
      </c>
      <c r="H6174" s="19" t="s">
        <v>43</v>
      </c>
      <c r="I6174" s="19" t="s">
        <v>511</v>
      </c>
      <c r="O6174" s="19" t="s">
        <v>10771</v>
      </c>
      <c r="P6174" s="21">
        <v>43951</v>
      </c>
      <c r="Q6174" s="19" t="s">
        <v>29</v>
      </c>
      <c r="R6174" s="19">
        <v>6100</v>
      </c>
      <c r="S6174" s="19" t="str">
        <f>IF(COUNTIF($B$2:B6174,B6174)&gt;1,"重複","")</f>
        <v/>
      </c>
      <c r="T6174" s="19" t="s">
        <v>11124</v>
      </c>
    </row>
    <row r="6175" spans="1:20" s="19" customFormat="1" hidden="1">
      <c r="A6175" s="19">
        <v>720160956</v>
      </c>
      <c r="B6175" s="19">
        <v>20206759</v>
      </c>
      <c r="C6175" s="19" t="s">
        <v>11243</v>
      </c>
      <c r="D6175" s="19" t="s">
        <v>11244</v>
      </c>
      <c r="E6175" s="20">
        <v>43930</v>
      </c>
      <c r="F6175" s="20">
        <v>44286</v>
      </c>
      <c r="G6175" s="19" t="s">
        <v>75</v>
      </c>
      <c r="H6175" s="19" t="s">
        <v>10781</v>
      </c>
      <c r="I6175" s="19" t="s">
        <v>814</v>
      </c>
      <c r="O6175" s="19" t="s">
        <v>10782</v>
      </c>
      <c r="P6175" s="20">
        <v>43930</v>
      </c>
      <c r="Q6175" s="19" t="s">
        <v>29</v>
      </c>
      <c r="R6175" s="19">
        <v>6230</v>
      </c>
      <c r="S6175" s="19" t="str">
        <f>IF(COUNTIF($B$2:B6175,B6175)&gt;1,"重複","")</f>
        <v/>
      </c>
      <c r="T6175" s="19" t="s">
        <v>11124</v>
      </c>
    </row>
    <row r="6176" spans="1:20" s="19" customFormat="1" hidden="1">
      <c r="A6176" s="19">
        <v>720160957</v>
      </c>
      <c r="B6176" s="19">
        <v>20206777</v>
      </c>
      <c r="C6176" s="19" t="s">
        <v>15000</v>
      </c>
      <c r="D6176" s="19" t="s">
        <v>15001</v>
      </c>
      <c r="E6176" s="20">
        <v>44025</v>
      </c>
      <c r="F6176" s="20">
        <v>44286</v>
      </c>
      <c r="G6176" s="19" t="s">
        <v>12416</v>
      </c>
      <c r="H6176" s="19" t="s">
        <v>76</v>
      </c>
      <c r="I6176" s="19" t="s">
        <v>10923</v>
      </c>
      <c r="O6176" s="19" t="s">
        <v>10776</v>
      </c>
      <c r="P6176" s="20"/>
      <c r="R6176" s="19">
        <v>0</v>
      </c>
      <c r="S6176" s="19" t="str">
        <f>IF(COUNTIF($B$2:B6176,B6176)&gt;1,"重複","")</f>
        <v/>
      </c>
      <c r="T6176" s="19" t="s">
        <v>12418</v>
      </c>
    </row>
    <row r="6177" spans="1:20" s="19" customFormat="1" hidden="1">
      <c r="A6177" s="19">
        <v>720160958</v>
      </c>
      <c r="B6177" s="19">
        <v>20208208</v>
      </c>
      <c r="C6177" s="19" t="s">
        <v>11384</v>
      </c>
      <c r="D6177" s="19" t="s">
        <v>11385</v>
      </c>
      <c r="E6177" s="20">
        <v>44068</v>
      </c>
      <c r="F6177" s="20">
        <v>44286</v>
      </c>
      <c r="G6177" s="19" t="s">
        <v>75</v>
      </c>
      <c r="H6177" s="19" t="s">
        <v>76</v>
      </c>
      <c r="I6177" s="19" t="s">
        <v>11386</v>
      </c>
      <c r="O6177" s="19" t="s">
        <v>10776</v>
      </c>
      <c r="P6177" s="20">
        <v>44068</v>
      </c>
      <c r="Q6177" s="19" t="s">
        <v>29</v>
      </c>
      <c r="R6177" s="19">
        <v>6600</v>
      </c>
      <c r="S6177" s="19" t="str">
        <f>IF(COUNTIF($B$2:B6177,B6177)&gt;1,"重複","")</f>
        <v/>
      </c>
      <c r="T6177" s="19" t="s">
        <v>11124</v>
      </c>
    </row>
    <row r="6178" spans="1:20" s="19" customFormat="1" hidden="1">
      <c r="A6178" s="19">
        <v>720160959</v>
      </c>
      <c r="B6178" s="19">
        <v>20201032</v>
      </c>
      <c r="C6178" s="19" t="s">
        <v>11355</v>
      </c>
      <c r="D6178" s="19" t="s">
        <v>11356</v>
      </c>
      <c r="E6178" s="20">
        <v>44013</v>
      </c>
      <c r="F6178" s="20">
        <v>44286</v>
      </c>
      <c r="G6178" s="19" t="s">
        <v>75</v>
      </c>
      <c r="H6178" s="19" t="s">
        <v>43</v>
      </c>
      <c r="I6178" s="19" t="s">
        <v>467</v>
      </c>
      <c r="O6178" s="19" t="s">
        <v>10771</v>
      </c>
      <c r="P6178" s="20">
        <v>44013</v>
      </c>
      <c r="Q6178" s="19" t="s">
        <v>29</v>
      </c>
      <c r="R6178" s="19">
        <v>5730</v>
      </c>
      <c r="S6178" s="19" t="str">
        <f>IF(COUNTIF($B$2:B6178,B6178)&gt;1,"重複","")</f>
        <v/>
      </c>
      <c r="T6178" s="19" t="s">
        <v>11124</v>
      </c>
    </row>
    <row r="6179" spans="1:20" s="19" customFormat="1" hidden="1">
      <c r="A6179" s="19">
        <v>720160960</v>
      </c>
      <c r="B6179" s="19">
        <v>20201051</v>
      </c>
      <c r="C6179" s="19" t="s">
        <v>11357</v>
      </c>
      <c r="D6179" s="19" t="s">
        <v>11358</v>
      </c>
      <c r="E6179" s="20">
        <v>44013</v>
      </c>
      <c r="F6179" s="20">
        <v>44286</v>
      </c>
      <c r="G6179" s="19" t="s">
        <v>75</v>
      </c>
      <c r="H6179" s="19" t="s">
        <v>43</v>
      </c>
      <c r="I6179" s="19" t="s">
        <v>511</v>
      </c>
      <c r="O6179" s="19" t="s">
        <v>10771</v>
      </c>
      <c r="P6179" s="20">
        <v>44013</v>
      </c>
      <c r="Q6179" s="19" t="s">
        <v>29</v>
      </c>
      <c r="R6179" s="19">
        <v>6600</v>
      </c>
      <c r="S6179" s="19" t="str">
        <f>IF(COUNTIF($B$2:B6179,B6179)&gt;1,"重複","")</f>
        <v/>
      </c>
      <c r="T6179" s="19" t="s">
        <v>11124</v>
      </c>
    </row>
    <row r="6180" spans="1:20" s="19" customFormat="1" hidden="1">
      <c r="A6180" s="19">
        <v>720160961</v>
      </c>
      <c r="B6180" s="19">
        <v>20200932</v>
      </c>
      <c r="C6180" s="19" t="s">
        <v>11359</v>
      </c>
      <c r="D6180" s="19" t="s">
        <v>11360</v>
      </c>
      <c r="E6180" s="20">
        <v>44743</v>
      </c>
      <c r="F6180" s="20">
        <v>45016</v>
      </c>
      <c r="G6180" s="19" t="s">
        <v>75</v>
      </c>
      <c r="H6180" s="19" t="s">
        <v>43</v>
      </c>
      <c r="I6180" s="19" t="s">
        <v>581</v>
      </c>
      <c r="O6180" s="19" t="s">
        <v>10771</v>
      </c>
      <c r="P6180" s="21">
        <v>44013</v>
      </c>
      <c r="Q6180" s="19" t="s">
        <v>29</v>
      </c>
      <c r="R6180" s="19">
        <v>6230</v>
      </c>
      <c r="S6180" s="19" t="str">
        <f>IF(COUNTIF($B$2:B6180,B6180)&gt;1,"重複","")</f>
        <v/>
      </c>
      <c r="T6180" s="19" t="s">
        <v>11124</v>
      </c>
    </row>
    <row r="6181" spans="1:20" s="19" customFormat="1" hidden="1">
      <c r="A6181" s="19">
        <v>720160962</v>
      </c>
      <c r="B6181" s="19">
        <v>20201088</v>
      </c>
      <c r="C6181" s="19" t="s">
        <v>11361</v>
      </c>
      <c r="D6181" s="19" t="s">
        <v>11362</v>
      </c>
      <c r="E6181" s="20">
        <v>44013</v>
      </c>
      <c r="F6181" s="20">
        <v>44286</v>
      </c>
      <c r="G6181" s="19" t="s">
        <v>75</v>
      </c>
      <c r="H6181" s="19" t="s">
        <v>43</v>
      </c>
      <c r="I6181" s="19" t="s">
        <v>11363</v>
      </c>
      <c r="O6181" s="19" t="s">
        <v>10771</v>
      </c>
      <c r="P6181" s="20">
        <v>44013</v>
      </c>
      <c r="Q6181" s="19" t="s">
        <v>29</v>
      </c>
      <c r="R6181" s="19">
        <v>6100</v>
      </c>
      <c r="S6181" s="19" t="str">
        <f>IF(COUNTIF($B$2:B6181,B6181)&gt;1,"重複","")</f>
        <v/>
      </c>
      <c r="T6181" s="19" t="s">
        <v>11124</v>
      </c>
    </row>
    <row r="6182" spans="1:20" s="19" customFormat="1" hidden="1">
      <c r="A6182" s="19">
        <v>720160963</v>
      </c>
      <c r="B6182" s="19">
        <v>20201023</v>
      </c>
      <c r="C6182" s="19" t="s">
        <v>11364</v>
      </c>
      <c r="D6182" s="19" t="s">
        <v>11365</v>
      </c>
      <c r="E6182" s="20">
        <v>44743</v>
      </c>
      <c r="F6182" s="20">
        <v>45016</v>
      </c>
      <c r="G6182" s="19" t="s">
        <v>75</v>
      </c>
      <c r="H6182" s="19" t="s">
        <v>43</v>
      </c>
      <c r="I6182" s="19" t="s">
        <v>467</v>
      </c>
      <c r="O6182" s="19" t="s">
        <v>10771</v>
      </c>
      <c r="P6182" s="21">
        <v>44013</v>
      </c>
      <c r="Q6182" s="19" t="s">
        <v>29</v>
      </c>
      <c r="R6182" s="19">
        <v>5230</v>
      </c>
      <c r="S6182" s="19" t="str">
        <f>IF(COUNTIF($B$2:B6182,B6182)&gt;1,"重複","")</f>
        <v/>
      </c>
      <c r="T6182" s="19" t="s">
        <v>11124</v>
      </c>
    </row>
    <row r="6183" spans="1:20" s="19" customFormat="1" hidden="1">
      <c r="A6183" s="19">
        <v>720160964</v>
      </c>
      <c r="B6183" s="19">
        <v>20201079</v>
      </c>
      <c r="C6183" s="19" t="s">
        <v>15002</v>
      </c>
      <c r="D6183" s="19" t="s">
        <v>15003</v>
      </c>
      <c r="E6183" s="20">
        <v>44013</v>
      </c>
      <c r="F6183" s="20">
        <v>44286</v>
      </c>
      <c r="G6183" s="19" t="s">
        <v>12416</v>
      </c>
      <c r="H6183" s="19" t="s">
        <v>43</v>
      </c>
      <c r="I6183" s="19" t="s">
        <v>14837</v>
      </c>
      <c r="O6183" s="19" t="s">
        <v>10771</v>
      </c>
      <c r="P6183" s="20"/>
      <c r="R6183" s="19">
        <v>0</v>
      </c>
      <c r="S6183" s="19" t="str">
        <f>IF(COUNTIF($B$2:B6183,B6183)&gt;1,"重複","")</f>
        <v/>
      </c>
      <c r="T6183" s="19" t="s">
        <v>12418</v>
      </c>
    </row>
    <row r="6184" spans="1:20" s="19" customFormat="1" hidden="1">
      <c r="A6184" s="19">
        <v>720160967</v>
      </c>
      <c r="B6184" s="19">
        <v>20208235</v>
      </c>
      <c r="C6184" s="19" t="s">
        <v>15004</v>
      </c>
      <c r="D6184" s="19" t="s">
        <v>15005</v>
      </c>
      <c r="E6184" s="20">
        <v>44028</v>
      </c>
      <c r="F6184" s="20">
        <v>44286</v>
      </c>
      <c r="G6184" s="19" t="s">
        <v>12416</v>
      </c>
      <c r="H6184" s="19" t="s">
        <v>33</v>
      </c>
      <c r="I6184" s="19" t="s">
        <v>3664</v>
      </c>
      <c r="O6184" s="19" t="s">
        <v>10770</v>
      </c>
      <c r="P6184" s="20"/>
      <c r="Q6184" s="19" t="s">
        <v>29</v>
      </c>
      <c r="R6184" s="19">
        <v>4740</v>
      </c>
      <c r="S6184" s="19" t="str">
        <f>IF(COUNTIF($B$2:B6184,B6184)&gt;1,"重複","")</f>
        <v/>
      </c>
      <c r="T6184" s="19" t="s">
        <v>12418</v>
      </c>
    </row>
    <row r="6185" spans="1:20" s="19" customFormat="1" hidden="1">
      <c r="A6185" s="19">
        <v>720160968</v>
      </c>
      <c r="B6185" s="19">
        <v>20208244</v>
      </c>
      <c r="C6185" s="19" t="s">
        <v>15006</v>
      </c>
      <c r="D6185" s="19" t="s">
        <v>15007</v>
      </c>
      <c r="E6185" s="20">
        <v>44028</v>
      </c>
      <c r="F6185" s="20">
        <v>44286</v>
      </c>
      <c r="G6185" s="19" t="s">
        <v>12416</v>
      </c>
      <c r="H6185" s="19" t="s">
        <v>33</v>
      </c>
      <c r="I6185" s="19" t="s">
        <v>3664</v>
      </c>
      <c r="O6185" s="19" t="s">
        <v>10770</v>
      </c>
      <c r="P6185" s="20"/>
      <c r="R6185" s="19">
        <v>0</v>
      </c>
      <c r="S6185" s="19" t="str">
        <f>IF(COUNTIF($B$2:B6185,B6185)&gt;1,"重複","")</f>
        <v/>
      </c>
      <c r="T6185" s="19" t="s">
        <v>12418</v>
      </c>
    </row>
    <row r="6186" spans="1:20" s="19" customFormat="1" hidden="1">
      <c r="A6186" s="19">
        <v>720160969</v>
      </c>
      <c r="B6186" s="19">
        <v>20208262</v>
      </c>
      <c r="C6186" s="19" t="s">
        <v>11368</v>
      </c>
      <c r="D6186" s="19" t="s">
        <v>11369</v>
      </c>
      <c r="E6186" s="20">
        <v>44032</v>
      </c>
      <c r="F6186" s="20">
        <v>44286</v>
      </c>
      <c r="G6186" s="19" t="s">
        <v>75</v>
      </c>
      <c r="H6186" s="19" t="s">
        <v>287</v>
      </c>
      <c r="I6186" s="19" t="s">
        <v>551</v>
      </c>
      <c r="O6186" s="19" t="s">
        <v>10800</v>
      </c>
      <c r="P6186" s="20">
        <v>44032</v>
      </c>
      <c r="Q6186" s="19" t="s">
        <v>29</v>
      </c>
      <c r="R6186" s="19">
        <v>8000</v>
      </c>
      <c r="S6186" s="19" t="str">
        <f>IF(COUNTIF($B$2:B6186,B6186)&gt;1,"重複","")</f>
        <v/>
      </c>
      <c r="T6186" s="19" t="s">
        <v>11124</v>
      </c>
    </row>
    <row r="6187" spans="1:20" s="19" customFormat="1" hidden="1">
      <c r="A6187" s="19">
        <v>720160970</v>
      </c>
      <c r="B6187" s="19">
        <v>20208281</v>
      </c>
      <c r="C6187" s="19" t="s">
        <v>11370</v>
      </c>
      <c r="D6187" s="19" t="s">
        <v>11371</v>
      </c>
      <c r="E6187" s="20">
        <v>44032</v>
      </c>
      <c r="F6187" s="20">
        <v>44286</v>
      </c>
      <c r="G6187" s="19" t="s">
        <v>75</v>
      </c>
      <c r="H6187" s="19" t="s">
        <v>287</v>
      </c>
      <c r="I6187" s="19" t="s">
        <v>11372</v>
      </c>
      <c r="O6187" s="19" t="s">
        <v>10800</v>
      </c>
      <c r="P6187" s="20">
        <v>44032</v>
      </c>
      <c r="Q6187" s="19" t="s">
        <v>29</v>
      </c>
      <c r="R6187" s="19">
        <v>7000</v>
      </c>
      <c r="S6187" s="19" t="str">
        <f>IF(COUNTIF($B$2:B6187,B6187)&gt;1,"重複","")</f>
        <v/>
      </c>
      <c r="T6187" s="19" t="s">
        <v>11124</v>
      </c>
    </row>
    <row r="6188" spans="1:20" s="19" customFormat="1" hidden="1">
      <c r="A6188" s="19">
        <v>720160971</v>
      </c>
      <c r="B6188" s="19">
        <v>20208305</v>
      </c>
      <c r="C6188" s="19" t="s">
        <v>11382</v>
      </c>
      <c r="D6188" s="19" t="s">
        <v>11383</v>
      </c>
      <c r="E6188" s="20">
        <v>44657</v>
      </c>
      <c r="F6188" s="20">
        <v>45016</v>
      </c>
      <c r="G6188" s="19" t="s">
        <v>75</v>
      </c>
      <c r="H6188" s="19" t="s">
        <v>69</v>
      </c>
      <c r="I6188" s="19" t="s">
        <v>3515</v>
      </c>
      <c r="O6188" s="19" t="s">
        <v>10801</v>
      </c>
      <c r="P6188" s="21">
        <v>44063</v>
      </c>
      <c r="Q6188" s="19" t="s">
        <v>29</v>
      </c>
      <c r="R6188" s="19">
        <v>6600</v>
      </c>
      <c r="S6188" s="19" t="str">
        <f>IF(COUNTIF($B$2:B6188,B6188)&gt;1,"重複","")</f>
        <v/>
      </c>
      <c r="T6188" s="19" t="s">
        <v>11124</v>
      </c>
    </row>
    <row r="6189" spans="1:20" s="19" customFormat="1" hidden="1">
      <c r="A6189" s="19">
        <v>720160972</v>
      </c>
      <c r="B6189" s="19">
        <v>20201130</v>
      </c>
      <c r="C6189" s="19" t="s">
        <v>11379</v>
      </c>
      <c r="D6189" s="19" t="s">
        <v>11380</v>
      </c>
      <c r="E6189" s="20">
        <v>44044</v>
      </c>
      <c r="F6189" s="20">
        <v>44286</v>
      </c>
      <c r="G6189" s="19" t="s">
        <v>75</v>
      </c>
      <c r="H6189" s="19" t="s">
        <v>43</v>
      </c>
      <c r="I6189" s="19" t="s">
        <v>11381</v>
      </c>
      <c r="O6189" s="19" t="s">
        <v>10771</v>
      </c>
      <c r="P6189" s="20">
        <v>44044</v>
      </c>
      <c r="Q6189" s="19" t="s">
        <v>29</v>
      </c>
      <c r="R6189" s="19">
        <v>5110</v>
      </c>
      <c r="S6189" s="19" t="str">
        <f>IF(COUNTIF($B$2:B6189,B6189)&gt;1,"重複","")</f>
        <v/>
      </c>
      <c r="T6189" s="19" t="s">
        <v>11124</v>
      </c>
    </row>
    <row r="6190" spans="1:20" s="19" customFormat="1" hidden="1">
      <c r="A6190" s="19">
        <v>720160973</v>
      </c>
      <c r="B6190" s="19">
        <v>20200923</v>
      </c>
      <c r="C6190" s="19" t="s">
        <v>15008</v>
      </c>
      <c r="D6190" s="19" t="s">
        <v>15009</v>
      </c>
      <c r="E6190" s="20">
        <v>44044</v>
      </c>
      <c r="F6190" s="20">
        <v>44286</v>
      </c>
      <c r="G6190" s="19" t="s">
        <v>12416</v>
      </c>
      <c r="H6190" s="19" t="s">
        <v>43</v>
      </c>
      <c r="I6190" s="19" t="s">
        <v>14330</v>
      </c>
      <c r="O6190" s="19" t="s">
        <v>10771</v>
      </c>
      <c r="P6190" s="20"/>
      <c r="R6190" s="19">
        <v>0</v>
      </c>
      <c r="S6190" s="19" t="str">
        <f>IF(COUNTIF($B$2:B6190,B6190)&gt;1,"重複","")</f>
        <v/>
      </c>
      <c r="T6190" s="19" t="s">
        <v>12418</v>
      </c>
    </row>
    <row r="6191" spans="1:20" s="19" customFormat="1" hidden="1">
      <c r="A6191" s="19">
        <v>720160974</v>
      </c>
      <c r="B6191" s="19">
        <v>20208314</v>
      </c>
      <c r="C6191" s="19" t="s">
        <v>11366</v>
      </c>
      <c r="D6191" s="19" t="s">
        <v>11367</v>
      </c>
      <c r="E6191" s="20">
        <v>44029</v>
      </c>
      <c r="F6191" s="20">
        <v>44286</v>
      </c>
      <c r="G6191" s="19" t="s">
        <v>75</v>
      </c>
      <c r="H6191" s="19" t="s">
        <v>76</v>
      </c>
      <c r="I6191" s="19" t="s">
        <v>442</v>
      </c>
      <c r="O6191" s="19" t="s">
        <v>10776</v>
      </c>
      <c r="P6191" s="20">
        <v>44029</v>
      </c>
      <c r="Q6191" s="19" t="s">
        <v>29</v>
      </c>
      <c r="R6191" s="19">
        <v>4740</v>
      </c>
      <c r="S6191" s="19" t="str">
        <f>IF(COUNTIF($B$2:B6191,B6191)&gt;1,"重複","")</f>
        <v/>
      </c>
      <c r="T6191" s="19" t="s">
        <v>11124</v>
      </c>
    </row>
    <row r="6192" spans="1:20" s="19" customFormat="1" hidden="1">
      <c r="A6192" s="19">
        <v>720160975</v>
      </c>
      <c r="B6192" s="19">
        <v>20208323</v>
      </c>
      <c r="C6192" s="19" t="s">
        <v>11397</v>
      </c>
      <c r="D6192" s="19" t="s">
        <v>11398</v>
      </c>
      <c r="E6192" s="20">
        <v>44096</v>
      </c>
      <c r="F6192" s="20">
        <v>44286</v>
      </c>
      <c r="G6192" s="19" t="s">
        <v>75</v>
      </c>
      <c r="H6192" s="19" t="s">
        <v>28</v>
      </c>
      <c r="I6192" s="19" t="s">
        <v>356</v>
      </c>
      <c r="O6192" s="19" t="s">
        <v>10787</v>
      </c>
      <c r="P6192" s="20">
        <v>44096</v>
      </c>
      <c r="Q6192" s="19" t="s">
        <v>29</v>
      </c>
      <c r="R6192" s="19">
        <v>6100</v>
      </c>
      <c r="S6192" s="19" t="str">
        <f>IF(COUNTIF($B$2:B6192,B6192)&gt;1,"重複","")</f>
        <v/>
      </c>
      <c r="T6192" s="19" t="s">
        <v>11124</v>
      </c>
    </row>
    <row r="6193" spans="1:20" s="19" customFormat="1" hidden="1">
      <c r="A6193" s="19">
        <v>720160976</v>
      </c>
      <c r="B6193" s="19">
        <v>20208332</v>
      </c>
      <c r="C6193" s="19" t="s">
        <v>11394</v>
      </c>
      <c r="D6193" s="19" t="s">
        <v>11395</v>
      </c>
      <c r="E6193" s="20">
        <v>44082</v>
      </c>
      <c r="F6193" s="20">
        <v>44286</v>
      </c>
      <c r="G6193" s="19" t="s">
        <v>75</v>
      </c>
      <c r="H6193" s="19" t="s">
        <v>125</v>
      </c>
      <c r="I6193" s="19" t="s">
        <v>11396</v>
      </c>
      <c r="O6193" s="19" t="s">
        <v>10764</v>
      </c>
      <c r="P6193" s="20">
        <v>44082</v>
      </c>
      <c r="Q6193" s="19" t="s">
        <v>29</v>
      </c>
      <c r="R6193" s="19">
        <v>6600</v>
      </c>
      <c r="S6193" s="19" t="str">
        <f>IF(COUNTIF($B$2:B6193,B6193)&gt;1,"重複","")</f>
        <v/>
      </c>
      <c r="T6193" s="19" t="s">
        <v>11124</v>
      </c>
    </row>
    <row r="6194" spans="1:20" s="19" customFormat="1" hidden="1">
      <c r="A6194" s="19">
        <v>720160977</v>
      </c>
      <c r="B6194" s="19">
        <v>20208341</v>
      </c>
      <c r="C6194" s="19" t="s">
        <v>15010</v>
      </c>
      <c r="D6194" s="19" t="s">
        <v>15011</v>
      </c>
      <c r="E6194" s="20">
        <v>44070</v>
      </c>
      <c r="F6194" s="20">
        <v>44286</v>
      </c>
      <c r="G6194" s="19" t="s">
        <v>12416</v>
      </c>
      <c r="H6194" s="19" t="s">
        <v>76</v>
      </c>
      <c r="I6194" s="19" t="s">
        <v>15012</v>
      </c>
      <c r="J6194" s="19" t="s">
        <v>14877</v>
      </c>
      <c r="O6194" s="19" t="s">
        <v>10776</v>
      </c>
      <c r="P6194" s="20"/>
      <c r="R6194" s="19">
        <v>0</v>
      </c>
      <c r="S6194" s="19" t="str">
        <f>IF(COUNTIF($B$2:B6194,B6194)&gt;1,"重複","")</f>
        <v/>
      </c>
      <c r="T6194" s="19" t="s">
        <v>12418</v>
      </c>
    </row>
    <row r="6195" spans="1:20" s="32" customFormat="1" hidden="1">
      <c r="A6195" s="19">
        <v>720160978</v>
      </c>
      <c r="B6195" s="19">
        <v>20208351</v>
      </c>
      <c r="C6195" s="19" t="s">
        <v>15013</v>
      </c>
      <c r="D6195" s="19" t="s">
        <v>15014</v>
      </c>
      <c r="E6195" s="20">
        <v>44070</v>
      </c>
      <c r="F6195" s="20">
        <v>44286</v>
      </c>
      <c r="G6195" s="19" t="s">
        <v>12416</v>
      </c>
      <c r="H6195" s="19" t="s">
        <v>76</v>
      </c>
      <c r="I6195" s="19" t="s">
        <v>15012</v>
      </c>
      <c r="J6195" s="19" t="s">
        <v>14877</v>
      </c>
      <c r="K6195" s="19"/>
      <c r="L6195" s="19"/>
      <c r="M6195" s="19"/>
      <c r="N6195" s="19"/>
      <c r="O6195" s="19" t="s">
        <v>10776</v>
      </c>
      <c r="P6195" s="20"/>
      <c r="Q6195" s="19"/>
      <c r="R6195" s="19">
        <v>0</v>
      </c>
      <c r="S6195" s="19" t="str">
        <f>IF(COUNTIF($B$2:B6195,B6195)&gt;1,"重複","")</f>
        <v/>
      </c>
      <c r="T6195" s="19" t="s">
        <v>12418</v>
      </c>
    </row>
    <row r="6196" spans="1:20" s="19" customFormat="1" hidden="1">
      <c r="A6196" s="19">
        <v>720160979</v>
      </c>
      <c r="B6196" s="19">
        <v>20208360</v>
      </c>
      <c r="C6196" s="19" t="s">
        <v>14543</v>
      </c>
      <c r="D6196" s="19" t="s">
        <v>15015</v>
      </c>
      <c r="E6196" s="20">
        <v>44070</v>
      </c>
      <c r="F6196" s="20">
        <v>44286</v>
      </c>
      <c r="G6196" s="19" t="s">
        <v>12416</v>
      </c>
      <c r="H6196" s="19" t="s">
        <v>76</v>
      </c>
      <c r="I6196" s="19" t="s">
        <v>15012</v>
      </c>
      <c r="O6196" s="19" t="s">
        <v>10776</v>
      </c>
      <c r="P6196" s="20"/>
      <c r="R6196" s="19">
        <v>0</v>
      </c>
      <c r="S6196" s="19" t="str">
        <f>IF(COUNTIF($B$2:B6196,B6196)&gt;1,"重複","")</f>
        <v/>
      </c>
      <c r="T6196" s="19" t="s">
        <v>12418</v>
      </c>
    </row>
    <row r="6197" spans="1:20" s="32" customFormat="1" hidden="1">
      <c r="A6197" s="19">
        <v>720160980</v>
      </c>
      <c r="B6197" s="19">
        <v>20208379</v>
      </c>
      <c r="C6197" s="19" t="s">
        <v>15016</v>
      </c>
      <c r="D6197" s="19" t="s">
        <v>15017</v>
      </c>
      <c r="E6197" s="20">
        <v>44070</v>
      </c>
      <c r="F6197" s="20">
        <v>44286</v>
      </c>
      <c r="G6197" s="19" t="s">
        <v>12416</v>
      </c>
      <c r="H6197" s="19" t="s">
        <v>76</v>
      </c>
      <c r="I6197" s="19" t="s">
        <v>15012</v>
      </c>
      <c r="J6197" s="19"/>
      <c r="K6197" s="19"/>
      <c r="L6197" s="19"/>
      <c r="M6197" s="19"/>
      <c r="N6197" s="19"/>
      <c r="O6197" s="19" t="s">
        <v>10776</v>
      </c>
      <c r="P6197" s="20"/>
      <c r="Q6197" s="19"/>
      <c r="R6197" s="19">
        <v>0</v>
      </c>
      <c r="S6197" s="19" t="str">
        <f>IF(COUNTIF($B$2:B6197,B6197)&gt;1,"重複","")</f>
        <v/>
      </c>
      <c r="T6197" s="19" t="s">
        <v>12418</v>
      </c>
    </row>
    <row r="6198" spans="1:20" s="19" customFormat="1" hidden="1">
      <c r="A6198" s="19">
        <v>720160981</v>
      </c>
      <c r="B6198" s="19">
        <v>20208388</v>
      </c>
      <c r="C6198" s="19" t="s">
        <v>11402</v>
      </c>
      <c r="D6198" s="19" t="s">
        <v>11403</v>
      </c>
      <c r="E6198" s="20">
        <v>44824</v>
      </c>
      <c r="F6198" s="20">
        <v>45016</v>
      </c>
      <c r="G6198" s="19" t="s">
        <v>75</v>
      </c>
      <c r="H6198" s="19" t="s">
        <v>69</v>
      </c>
      <c r="I6198" s="19" t="s">
        <v>5233</v>
      </c>
      <c r="O6198" s="19" t="s">
        <v>10801</v>
      </c>
      <c r="P6198" s="21">
        <v>44097</v>
      </c>
      <c r="Q6198" s="19" t="s">
        <v>29</v>
      </c>
      <c r="R6198" s="19">
        <v>5230</v>
      </c>
      <c r="S6198" s="19" t="str">
        <f>IF(COUNTIF($B$2:B6198,B6198)&gt;1,"重複","")</f>
        <v/>
      </c>
      <c r="T6198" s="19" t="s">
        <v>11124</v>
      </c>
    </row>
    <row r="6199" spans="1:20" s="19" customFormat="1" hidden="1">
      <c r="A6199" s="19">
        <v>720160982</v>
      </c>
      <c r="B6199" s="19">
        <v>20208397</v>
      </c>
      <c r="C6199" s="19" t="s">
        <v>11404</v>
      </c>
      <c r="D6199" s="19" t="s">
        <v>11405</v>
      </c>
      <c r="E6199" s="20">
        <v>44097</v>
      </c>
      <c r="F6199" s="20">
        <v>44286</v>
      </c>
      <c r="G6199" s="19" t="s">
        <v>75</v>
      </c>
      <c r="H6199" s="19" t="s">
        <v>69</v>
      </c>
      <c r="I6199" s="19" t="s">
        <v>2759</v>
      </c>
      <c r="O6199" s="19" t="s">
        <v>10801</v>
      </c>
      <c r="P6199" s="20">
        <v>44097</v>
      </c>
      <c r="Q6199" s="19" t="s">
        <v>29</v>
      </c>
      <c r="R6199" s="19">
        <v>5230</v>
      </c>
      <c r="S6199" s="19" t="str">
        <f>IF(COUNTIF($B$2:B6199,B6199)&gt;1,"重複","")</f>
        <v/>
      </c>
      <c r="T6199" s="19" t="s">
        <v>11124</v>
      </c>
    </row>
    <row r="6200" spans="1:20" s="19" customFormat="1" hidden="1">
      <c r="A6200" s="19">
        <v>720160983</v>
      </c>
      <c r="B6200" s="19">
        <v>20208402</v>
      </c>
      <c r="C6200" s="19" t="s">
        <v>11399</v>
      </c>
      <c r="D6200" s="19" t="s">
        <v>11400</v>
      </c>
      <c r="E6200" s="20">
        <v>44824</v>
      </c>
      <c r="F6200" s="20">
        <v>45016</v>
      </c>
      <c r="G6200" s="19" t="s">
        <v>75</v>
      </c>
      <c r="H6200" s="19" t="s">
        <v>69</v>
      </c>
      <c r="I6200" s="19" t="s">
        <v>11401</v>
      </c>
      <c r="O6200" s="19" t="s">
        <v>10801</v>
      </c>
      <c r="P6200" s="21">
        <v>44097</v>
      </c>
      <c r="Q6200" s="19" t="s">
        <v>29</v>
      </c>
      <c r="R6200" s="19">
        <v>4740</v>
      </c>
      <c r="S6200" s="19" t="str">
        <f>IF(COUNTIF($B$2:B6200,B6200)&gt;1,"重複","")</f>
        <v/>
      </c>
      <c r="T6200" s="19" t="s">
        <v>11124</v>
      </c>
    </row>
    <row r="6201" spans="1:20" s="19" customFormat="1" hidden="1">
      <c r="A6201" s="19">
        <v>720160984</v>
      </c>
      <c r="B6201" s="19">
        <v>20208411</v>
      </c>
      <c r="C6201" s="19" t="s">
        <v>11406</v>
      </c>
      <c r="D6201" s="19" t="s">
        <v>11407</v>
      </c>
      <c r="E6201" s="20">
        <v>44824</v>
      </c>
      <c r="F6201" s="20">
        <v>45016</v>
      </c>
      <c r="G6201" s="19" t="s">
        <v>75</v>
      </c>
      <c r="H6201" s="19" t="s">
        <v>69</v>
      </c>
      <c r="I6201" s="19" t="s">
        <v>4643</v>
      </c>
      <c r="O6201" s="19" t="s">
        <v>10801</v>
      </c>
      <c r="P6201" s="21">
        <v>44097</v>
      </c>
      <c r="Q6201" s="19" t="s">
        <v>29</v>
      </c>
      <c r="R6201" s="19">
        <v>6230</v>
      </c>
      <c r="S6201" s="19" t="str">
        <f>IF(COUNTIF($B$2:B6201,B6201)&gt;1,"重複","")</f>
        <v/>
      </c>
      <c r="T6201" s="19" t="s">
        <v>11124</v>
      </c>
    </row>
    <row r="6202" spans="1:20" s="19" customFormat="1" hidden="1">
      <c r="A6202" s="19">
        <v>720160985</v>
      </c>
      <c r="B6202" s="19">
        <v>20208421</v>
      </c>
      <c r="C6202" s="19" t="s">
        <v>11428</v>
      </c>
      <c r="D6202" s="19" t="s">
        <v>11429</v>
      </c>
      <c r="E6202" s="20">
        <v>44105</v>
      </c>
      <c r="F6202" s="20">
        <v>44286</v>
      </c>
      <c r="G6202" s="19" t="s">
        <v>75</v>
      </c>
      <c r="H6202" s="19" t="s">
        <v>125</v>
      </c>
      <c r="I6202" s="19" t="s">
        <v>11430</v>
      </c>
      <c r="O6202" s="19" t="s">
        <v>10764</v>
      </c>
      <c r="P6202" s="20">
        <v>44105</v>
      </c>
      <c r="Q6202" s="19" t="s">
        <v>29</v>
      </c>
      <c r="R6202" s="19">
        <v>5110</v>
      </c>
      <c r="S6202" s="19" t="str">
        <f>IF(COUNTIF($B$2:B6202,B6202)&gt;1,"重複","")</f>
        <v/>
      </c>
      <c r="T6202" s="19" t="s">
        <v>11124</v>
      </c>
    </row>
    <row r="6203" spans="1:20" s="19" customFormat="1" hidden="1">
      <c r="A6203" s="19">
        <v>720160986</v>
      </c>
      <c r="B6203" s="19">
        <v>20208430</v>
      </c>
      <c r="C6203" s="19" t="s">
        <v>11724</v>
      </c>
      <c r="D6203" s="19" t="s">
        <v>11725</v>
      </c>
      <c r="E6203" s="20">
        <v>44105</v>
      </c>
      <c r="F6203" s="20">
        <v>44286</v>
      </c>
      <c r="G6203" s="19" t="s">
        <v>75</v>
      </c>
      <c r="H6203" s="19" t="s">
        <v>125</v>
      </c>
      <c r="I6203" s="19" t="s">
        <v>11726</v>
      </c>
      <c r="O6203" s="19" t="s">
        <v>10764</v>
      </c>
      <c r="P6203" s="20">
        <v>44470</v>
      </c>
      <c r="Q6203" s="19" t="s">
        <v>29</v>
      </c>
      <c r="R6203" s="19">
        <v>5230</v>
      </c>
      <c r="S6203" s="19" t="str">
        <f>IF(COUNTIF($B$2:B6203,B6203)&gt;1,"重複","")</f>
        <v/>
      </c>
      <c r="T6203" s="19" t="s">
        <v>11124</v>
      </c>
    </row>
    <row r="6204" spans="1:20" s="19" customFormat="1" hidden="1">
      <c r="A6204" s="19">
        <v>720160987</v>
      </c>
      <c r="B6204" s="19">
        <v>20208449</v>
      </c>
      <c r="C6204" s="19" t="s">
        <v>11504</v>
      </c>
      <c r="D6204" s="19" t="s">
        <v>11505</v>
      </c>
      <c r="E6204" s="20">
        <v>44241</v>
      </c>
      <c r="F6204" s="20">
        <v>44286</v>
      </c>
      <c r="G6204" s="19" t="s">
        <v>75</v>
      </c>
      <c r="H6204" s="19" t="s">
        <v>125</v>
      </c>
      <c r="I6204" s="19" t="s">
        <v>11506</v>
      </c>
      <c r="O6204" s="19" t="s">
        <v>10764</v>
      </c>
      <c r="P6204" s="20">
        <v>44241</v>
      </c>
      <c r="Q6204" s="19" t="s">
        <v>29</v>
      </c>
      <c r="R6204" s="19">
        <v>6100</v>
      </c>
      <c r="S6204" s="19" t="str">
        <f>IF(COUNTIF($B$2:B6204,B6204)&gt;1,"重複","")</f>
        <v/>
      </c>
      <c r="T6204" s="19" t="s">
        <v>11124</v>
      </c>
    </row>
    <row r="6205" spans="1:20" s="19" customFormat="1" hidden="1">
      <c r="A6205" s="19">
        <v>720160988</v>
      </c>
      <c r="B6205" s="19">
        <v>20208458</v>
      </c>
      <c r="C6205" s="19" t="s">
        <v>1297</v>
      </c>
      <c r="D6205" s="19" t="s">
        <v>1298</v>
      </c>
      <c r="E6205" s="20">
        <v>44105</v>
      </c>
      <c r="F6205" s="20">
        <v>44286</v>
      </c>
      <c r="G6205" s="19" t="s">
        <v>75</v>
      </c>
      <c r="H6205" s="19" t="s">
        <v>74</v>
      </c>
      <c r="I6205" s="19" t="s">
        <v>11413</v>
      </c>
      <c r="O6205" s="19" t="s">
        <v>10819</v>
      </c>
      <c r="P6205" s="20">
        <v>44105</v>
      </c>
      <c r="Q6205" s="19" t="s">
        <v>29</v>
      </c>
      <c r="R6205" s="19">
        <v>6230</v>
      </c>
      <c r="S6205" s="19" t="str">
        <f>IF(COUNTIF($B$2:B6205,B6205)&gt;1,"重複","")</f>
        <v/>
      </c>
      <c r="T6205" s="19" t="s">
        <v>11124</v>
      </c>
    </row>
    <row r="6206" spans="1:20" s="19" customFormat="1" hidden="1">
      <c r="A6206" s="19">
        <v>720160989</v>
      </c>
      <c r="B6206" s="19">
        <v>20208467</v>
      </c>
      <c r="C6206" s="19" t="s">
        <v>11422</v>
      </c>
      <c r="D6206" s="19" t="s">
        <v>4555</v>
      </c>
      <c r="E6206" s="20">
        <v>44105</v>
      </c>
      <c r="F6206" s="20">
        <v>44286</v>
      </c>
      <c r="G6206" s="19" t="s">
        <v>75</v>
      </c>
      <c r="H6206" s="19" t="s">
        <v>74</v>
      </c>
      <c r="I6206" s="19" t="s">
        <v>1232</v>
      </c>
      <c r="O6206" s="19" t="s">
        <v>10819</v>
      </c>
      <c r="P6206" s="20">
        <v>44105</v>
      </c>
      <c r="Q6206" s="19" t="s">
        <v>29</v>
      </c>
      <c r="R6206" s="19">
        <v>6230</v>
      </c>
      <c r="S6206" s="19" t="str">
        <f>IF(COUNTIF($B$2:B6206,B6206)&gt;1,"重複","")</f>
        <v/>
      </c>
      <c r="T6206" s="19" t="s">
        <v>11124</v>
      </c>
    </row>
    <row r="6207" spans="1:20" s="19" customFormat="1" hidden="1">
      <c r="A6207" s="19">
        <v>720160990</v>
      </c>
      <c r="B6207" s="19">
        <v>20208476</v>
      </c>
      <c r="C6207" s="19" t="s">
        <v>11423</v>
      </c>
      <c r="D6207" s="19" t="s">
        <v>11424</v>
      </c>
      <c r="E6207" s="20">
        <v>44105</v>
      </c>
      <c r="F6207" s="20">
        <v>44286</v>
      </c>
      <c r="G6207" s="19" t="s">
        <v>75</v>
      </c>
      <c r="H6207" s="19" t="s">
        <v>74</v>
      </c>
      <c r="I6207" s="19" t="s">
        <v>11425</v>
      </c>
      <c r="O6207" s="19" t="s">
        <v>10819</v>
      </c>
      <c r="P6207" s="20">
        <v>44105</v>
      </c>
      <c r="Q6207" s="19" t="s">
        <v>29</v>
      </c>
      <c r="R6207" s="19">
        <v>6230</v>
      </c>
      <c r="S6207" s="19" t="str">
        <f>IF(COUNTIF($B$2:B6207,B6207)&gt;1,"重複","")</f>
        <v/>
      </c>
      <c r="T6207" s="19" t="s">
        <v>11124</v>
      </c>
    </row>
    <row r="6208" spans="1:20" s="19" customFormat="1" hidden="1">
      <c r="A6208" s="19">
        <v>720160991</v>
      </c>
      <c r="B6208" s="19">
        <v>20208485</v>
      </c>
      <c r="C6208" s="19" t="s">
        <v>15018</v>
      </c>
      <c r="D6208" s="19" t="s">
        <v>15019</v>
      </c>
      <c r="E6208" s="20">
        <v>44105</v>
      </c>
      <c r="F6208" s="20">
        <v>44286</v>
      </c>
      <c r="G6208" s="19" t="s">
        <v>12416</v>
      </c>
      <c r="H6208" s="19" t="s">
        <v>74</v>
      </c>
      <c r="I6208" s="19" t="s">
        <v>15020</v>
      </c>
      <c r="O6208" s="19" t="s">
        <v>10819</v>
      </c>
      <c r="P6208" s="20"/>
      <c r="R6208" s="19">
        <v>0</v>
      </c>
      <c r="S6208" s="19" t="str">
        <f>IF(COUNTIF($B$2:B6208,B6208)&gt;1,"重複","")</f>
        <v/>
      </c>
      <c r="T6208" s="19" t="s">
        <v>12418</v>
      </c>
    </row>
    <row r="6209" spans="1:20" s="19" customFormat="1" hidden="1">
      <c r="A6209" s="19">
        <v>720160992</v>
      </c>
      <c r="B6209" s="19">
        <v>20201185</v>
      </c>
      <c r="C6209" s="19" t="s">
        <v>11387</v>
      </c>
      <c r="D6209" s="19" t="s">
        <v>11388</v>
      </c>
      <c r="E6209" s="20">
        <v>44075</v>
      </c>
      <c r="F6209" s="20">
        <v>44286</v>
      </c>
      <c r="G6209" s="19" t="s">
        <v>75</v>
      </c>
      <c r="H6209" s="19" t="s">
        <v>43</v>
      </c>
      <c r="I6209" s="19" t="s">
        <v>378</v>
      </c>
      <c r="O6209" s="19" t="s">
        <v>10771</v>
      </c>
      <c r="P6209" s="20">
        <v>44075</v>
      </c>
      <c r="Q6209" s="19" t="s">
        <v>29</v>
      </c>
      <c r="R6209" s="19">
        <v>5230</v>
      </c>
      <c r="S6209" s="19" t="str">
        <f>IF(COUNTIF($B$2:B6209,B6209)&gt;1,"重複","")</f>
        <v/>
      </c>
      <c r="T6209" s="19" t="s">
        <v>11124</v>
      </c>
    </row>
    <row r="6210" spans="1:20" s="19" customFormat="1" hidden="1">
      <c r="A6210" s="19">
        <v>720160993</v>
      </c>
      <c r="B6210" s="19">
        <v>20201176</v>
      </c>
      <c r="C6210" s="19" t="s">
        <v>11389</v>
      </c>
      <c r="D6210" s="19" t="s">
        <v>11390</v>
      </c>
      <c r="E6210" s="20">
        <v>44075</v>
      </c>
      <c r="F6210" s="20">
        <v>44286</v>
      </c>
      <c r="G6210" s="19" t="s">
        <v>75</v>
      </c>
      <c r="H6210" s="19" t="s">
        <v>43</v>
      </c>
      <c r="I6210" s="19" t="s">
        <v>482</v>
      </c>
      <c r="O6210" s="19" t="s">
        <v>10771</v>
      </c>
      <c r="P6210" s="20">
        <v>44075</v>
      </c>
      <c r="Q6210" s="19" t="s">
        <v>29</v>
      </c>
      <c r="R6210" s="19">
        <v>6600</v>
      </c>
      <c r="S6210" s="19" t="str">
        <f>IF(COUNTIF($B$2:B6210,B6210)&gt;1,"重複","")</f>
        <v/>
      </c>
      <c r="T6210" s="19" t="s">
        <v>11124</v>
      </c>
    </row>
    <row r="6211" spans="1:20" s="19" customFormat="1" hidden="1">
      <c r="A6211" s="19">
        <v>720160994</v>
      </c>
      <c r="B6211" s="19">
        <v>20201149</v>
      </c>
      <c r="C6211" s="19" t="s">
        <v>11391</v>
      </c>
      <c r="D6211" s="19" t="s">
        <v>11392</v>
      </c>
      <c r="E6211" s="20">
        <v>44075</v>
      </c>
      <c r="F6211" s="20">
        <v>44286</v>
      </c>
      <c r="G6211" s="19" t="s">
        <v>75</v>
      </c>
      <c r="H6211" s="19" t="s">
        <v>43</v>
      </c>
      <c r="I6211" s="19" t="s">
        <v>11393</v>
      </c>
      <c r="O6211" s="19" t="s">
        <v>10771</v>
      </c>
      <c r="P6211" s="20">
        <v>44075</v>
      </c>
      <c r="Q6211" s="19" t="s">
        <v>29</v>
      </c>
      <c r="R6211" s="19">
        <v>6100</v>
      </c>
      <c r="S6211" s="19" t="str">
        <f>IF(COUNTIF($B$2:B6211,B6211)&gt;1,"重複","")</f>
        <v/>
      </c>
      <c r="T6211" s="19" t="s">
        <v>11124</v>
      </c>
    </row>
    <row r="6212" spans="1:20" s="19" customFormat="1" hidden="1">
      <c r="A6212" s="19">
        <v>720160995</v>
      </c>
      <c r="B6212" s="19">
        <v>20201167</v>
      </c>
      <c r="C6212" s="19" t="s">
        <v>11732</v>
      </c>
      <c r="D6212" s="19" t="s">
        <v>11733</v>
      </c>
      <c r="E6212" s="20">
        <v>44652</v>
      </c>
      <c r="F6212" s="20">
        <v>45016</v>
      </c>
      <c r="G6212" s="19" t="s">
        <v>75</v>
      </c>
      <c r="H6212" s="19" t="s">
        <v>43</v>
      </c>
      <c r="I6212" s="19" t="s">
        <v>238</v>
      </c>
      <c r="O6212" s="19" t="s">
        <v>10771</v>
      </c>
      <c r="P6212" s="21">
        <v>44470</v>
      </c>
      <c r="Q6212" s="19" t="s">
        <v>29</v>
      </c>
      <c r="R6212" s="19">
        <v>6230</v>
      </c>
      <c r="S6212" s="19" t="str">
        <f>IF(COUNTIF($B$2:B6212,B6212)&gt;1,"重複","")</f>
        <v/>
      </c>
      <c r="T6212" s="19" t="s">
        <v>11124</v>
      </c>
    </row>
    <row r="6213" spans="1:20" s="19" customFormat="1" hidden="1">
      <c r="A6213" s="19">
        <v>720160996</v>
      </c>
      <c r="B6213" s="19">
        <v>20200436</v>
      </c>
      <c r="C6213" s="19" t="s">
        <v>15021</v>
      </c>
      <c r="D6213" s="19" t="s">
        <v>15022</v>
      </c>
      <c r="E6213" s="20">
        <v>44075</v>
      </c>
      <c r="F6213" s="20">
        <v>44286</v>
      </c>
      <c r="G6213" s="19" t="s">
        <v>12416</v>
      </c>
      <c r="H6213" s="19" t="s">
        <v>43</v>
      </c>
      <c r="I6213" s="19" t="s">
        <v>479</v>
      </c>
      <c r="O6213" s="19" t="s">
        <v>10771</v>
      </c>
      <c r="P6213" s="20"/>
      <c r="R6213" s="19">
        <v>0</v>
      </c>
      <c r="S6213" s="19" t="str">
        <f>IF(COUNTIF($B$2:B6213,B6213)&gt;1,"重複","")</f>
        <v/>
      </c>
      <c r="T6213" s="19" t="s">
        <v>12418</v>
      </c>
    </row>
    <row r="6214" spans="1:20" s="19" customFormat="1" hidden="1">
      <c r="A6214" s="19">
        <v>720160996</v>
      </c>
      <c r="B6214" s="19">
        <v>20214645</v>
      </c>
      <c r="C6214" s="19" t="s">
        <v>15021</v>
      </c>
      <c r="D6214" s="19" t="s">
        <v>15022</v>
      </c>
      <c r="E6214" s="20">
        <v>44562</v>
      </c>
      <c r="F6214" s="20">
        <v>44651</v>
      </c>
      <c r="G6214" s="19" t="s">
        <v>12416</v>
      </c>
      <c r="H6214" s="19" t="s">
        <v>43</v>
      </c>
      <c r="I6214" s="19" t="s">
        <v>479</v>
      </c>
      <c r="O6214" s="19" t="s">
        <v>10771</v>
      </c>
      <c r="P6214" s="20"/>
      <c r="R6214" s="19">
        <v>0</v>
      </c>
      <c r="S6214" s="19" t="str">
        <f>IF(COUNTIF($B$2:B6214,B6214)&gt;1,"重複","")</f>
        <v/>
      </c>
      <c r="T6214" s="19" t="s">
        <v>12418</v>
      </c>
    </row>
    <row r="6215" spans="1:20" s="19" customFormat="1" hidden="1">
      <c r="A6215" s="19">
        <v>720160997</v>
      </c>
      <c r="B6215" s="19">
        <v>20208546</v>
      </c>
      <c r="C6215" s="19" t="s">
        <v>15023</v>
      </c>
      <c r="D6215" s="19" t="s">
        <v>15024</v>
      </c>
      <c r="E6215" s="20">
        <v>44105</v>
      </c>
      <c r="F6215" s="20">
        <v>44286</v>
      </c>
      <c r="G6215" s="19" t="s">
        <v>12416</v>
      </c>
      <c r="H6215" s="19" t="s">
        <v>76</v>
      </c>
      <c r="I6215" s="19" t="s">
        <v>283</v>
      </c>
      <c r="O6215" s="19" t="s">
        <v>10776</v>
      </c>
      <c r="P6215" s="20"/>
      <c r="R6215" s="19">
        <v>0</v>
      </c>
      <c r="S6215" s="19" t="str">
        <f>IF(COUNTIF($B$2:B6215,B6215)&gt;1,"重複","")</f>
        <v/>
      </c>
      <c r="T6215" s="19" t="s">
        <v>12418</v>
      </c>
    </row>
    <row r="6216" spans="1:20" s="19" customFormat="1" hidden="1">
      <c r="A6216" s="19">
        <v>720160998</v>
      </c>
      <c r="B6216" s="19">
        <v>20208555</v>
      </c>
      <c r="C6216" s="19" t="s">
        <v>15025</v>
      </c>
      <c r="D6216" s="19" t="s">
        <v>15026</v>
      </c>
      <c r="E6216" s="20">
        <v>44105</v>
      </c>
      <c r="F6216" s="20">
        <v>44286</v>
      </c>
      <c r="G6216" s="19" t="s">
        <v>12416</v>
      </c>
      <c r="H6216" s="19" t="s">
        <v>76</v>
      </c>
      <c r="I6216" s="19" t="s">
        <v>283</v>
      </c>
      <c r="O6216" s="19" t="s">
        <v>10776</v>
      </c>
      <c r="P6216" s="20"/>
      <c r="R6216" s="19">
        <v>0</v>
      </c>
      <c r="S6216" s="19" t="str">
        <f>IF(COUNTIF($B$2:B6216,B6216)&gt;1,"重複","")</f>
        <v/>
      </c>
      <c r="T6216" s="19" t="s">
        <v>12418</v>
      </c>
    </row>
    <row r="6217" spans="1:20" s="19" customFormat="1" hidden="1">
      <c r="A6217" s="19">
        <v>720160999</v>
      </c>
      <c r="B6217" s="19">
        <v>20208564</v>
      </c>
      <c r="C6217" s="19" t="s">
        <v>15027</v>
      </c>
      <c r="D6217" s="19" t="s">
        <v>15028</v>
      </c>
      <c r="E6217" s="20">
        <v>44105</v>
      </c>
      <c r="F6217" s="20">
        <v>44286</v>
      </c>
      <c r="G6217" s="19" t="s">
        <v>12416</v>
      </c>
      <c r="H6217" s="19" t="s">
        <v>76</v>
      </c>
      <c r="I6217" s="19" t="s">
        <v>14877</v>
      </c>
      <c r="O6217" s="19" t="s">
        <v>10776</v>
      </c>
      <c r="P6217" s="20"/>
      <c r="R6217" s="19">
        <v>0</v>
      </c>
      <c r="S6217" s="19" t="str">
        <f>IF(COUNTIF($B$2:B6217,B6217)&gt;1,"重複","")</f>
        <v/>
      </c>
      <c r="T6217" s="19" t="s">
        <v>12418</v>
      </c>
    </row>
    <row r="6218" spans="1:20" s="19" customFormat="1" hidden="1">
      <c r="A6218" s="19">
        <v>720161000</v>
      </c>
      <c r="B6218" s="19">
        <v>20208573</v>
      </c>
      <c r="C6218" s="19" t="s">
        <v>15029</v>
      </c>
      <c r="D6218" s="19" t="s">
        <v>15030</v>
      </c>
      <c r="E6218" s="20">
        <v>44105</v>
      </c>
      <c r="F6218" s="20">
        <v>44286</v>
      </c>
      <c r="G6218" s="19" t="s">
        <v>12416</v>
      </c>
      <c r="H6218" s="19" t="s">
        <v>76</v>
      </c>
      <c r="I6218" s="19" t="s">
        <v>14877</v>
      </c>
      <c r="O6218" s="19" t="s">
        <v>10776</v>
      </c>
      <c r="P6218" s="20"/>
      <c r="R6218" s="19">
        <v>0</v>
      </c>
      <c r="S6218" s="19" t="str">
        <f>IF(COUNTIF($B$2:B6218,B6218)&gt;1,"重複","")</f>
        <v/>
      </c>
      <c r="T6218" s="19" t="s">
        <v>12418</v>
      </c>
    </row>
    <row r="6219" spans="1:20" s="19" customFormat="1" hidden="1">
      <c r="A6219" s="19">
        <v>720161001</v>
      </c>
      <c r="B6219" s="19">
        <v>20208537</v>
      </c>
      <c r="C6219" s="19" t="s">
        <v>11441</v>
      </c>
      <c r="D6219" s="19" t="s">
        <v>11442</v>
      </c>
      <c r="E6219" s="20">
        <v>44105</v>
      </c>
      <c r="F6219" s="20">
        <v>44286</v>
      </c>
      <c r="G6219" s="19" t="s">
        <v>75</v>
      </c>
      <c r="H6219" s="19" t="s">
        <v>74</v>
      </c>
      <c r="I6219" s="19" t="s">
        <v>11443</v>
      </c>
      <c r="O6219" s="19" t="s">
        <v>10819</v>
      </c>
      <c r="P6219" s="20">
        <v>44105</v>
      </c>
      <c r="Q6219" s="19" t="s">
        <v>29</v>
      </c>
      <c r="R6219" s="19">
        <v>6600</v>
      </c>
      <c r="S6219" s="19" t="str">
        <f>IF(COUNTIF($B$2:B6219,B6219)&gt;1,"重複","")</f>
        <v/>
      </c>
      <c r="T6219" s="19" t="s">
        <v>11124</v>
      </c>
    </row>
    <row r="6220" spans="1:20" s="19" customFormat="1" hidden="1">
      <c r="A6220" s="19">
        <v>720161002</v>
      </c>
      <c r="B6220" s="19">
        <v>20208582</v>
      </c>
      <c r="C6220" s="19" t="s">
        <v>11451</v>
      </c>
      <c r="D6220" s="19" t="s">
        <v>11452</v>
      </c>
      <c r="E6220" s="20">
        <v>44105</v>
      </c>
      <c r="F6220" s="20">
        <v>44286</v>
      </c>
      <c r="G6220" s="19" t="s">
        <v>75</v>
      </c>
      <c r="H6220" s="19" t="s">
        <v>74</v>
      </c>
      <c r="I6220" s="19" t="s">
        <v>11453</v>
      </c>
      <c r="O6220" s="19" t="s">
        <v>10819</v>
      </c>
      <c r="P6220" s="20">
        <v>44105</v>
      </c>
      <c r="Q6220" s="19" t="s">
        <v>29</v>
      </c>
      <c r="R6220" s="19">
        <v>6100</v>
      </c>
      <c r="S6220" s="19" t="str">
        <f>IF(COUNTIF($B$2:B6220,B6220)&gt;1,"重複","")</f>
        <v/>
      </c>
      <c r="T6220" s="19" t="s">
        <v>11124</v>
      </c>
    </row>
    <row r="6221" spans="1:20" s="19" customFormat="1" hidden="1">
      <c r="A6221" s="19">
        <v>720161003</v>
      </c>
      <c r="B6221" s="19">
        <v>20208625</v>
      </c>
      <c r="C6221" s="19" t="s">
        <v>11437</v>
      </c>
      <c r="D6221" s="19" t="s">
        <v>11438</v>
      </c>
      <c r="E6221" s="20">
        <v>44105</v>
      </c>
      <c r="F6221" s="20">
        <v>44286</v>
      </c>
      <c r="G6221" s="19" t="s">
        <v>75</v>
      </c>
      <c r="H6221" s="19" t="s">
        <v>33</v>
      </c>
      <c r="I6221" s="19" t="s">
        <v>2151</v>
      </c>
      <c r="O6221" s="19" t="s">
        <v>10770</v>
      </c>
      <c r="P6221" s="20">
        <v>44105</v>
      </c>
      <c r="Q6221" s="19" t="s">
        <v>29</v>
      </c>
      <c r="R6221" s="19">
        <v>6600</v>
      </c>
      <c r="S6221" s="19" t="str">
        <f>IF(COUNTIF($B$2:B6221,B6221)&gt;1,"重複","")</f>
        <v/>
      </c>
      <c r="T6221" s="19" t="s">
        <v>11124</v>
      </c>
    </row>
    <row r="6222" spans="1:20" s="19" customFormat="1" hidden="1">
      <c r="A6222" s="19">
        <v>720161004</v>
      </c>
      <c r="B6222" s="19">
        <v>20208634</v>
      </c>
      <c r="C6222" s="19" t="s">
        <v>11444</v>
      </c>
      <c r="D6222" s="19" t="s">
        <v>11445</v>
      </c>
      <c r="E6222" s="20">
        <v>44105</v>
      </c>
      <c r="F6222" s="20">
        <v>44286</v>
      </c>
      <c r="G6222" s="19" t="s">
        <v>75</v>
      </c>
      <c r="H6222" s="19" t="s">
        <v>33</v>
      </c>
      <c r="I6222" s="19" t="s">
        <v>11446</v>
      </c>
      <c r="O6222" s="19" t="s">
        <v>10770</v>
      </c>
      <c r="P6222" s="20">
        <v>44105</v>
      </c>
      <c r="Q6222" s="19" t="s">
        <v>29</v>
      </c>
      <c r="R6222" s="19">
        <v>6600</v>
      </c>
      <c r="S6222" s="19" t="str">
        <f>IF(COUNTIF($B$2:B6222,B6222)&gt;1,"重複","")</f>
        <v/>
      </c>
      <c r="T6222" s="19" t="s">
        <v>11124</v>
      </c>
    </row>
    <row r="6223" spans="1:20" s="19" customFormat="1" hidden="1">
      <c r="A6223" s="19">
        <v>720161005</v>
      </c>
      <c r="B6223" s="19">
        <v>20208643</v>
      </c>
      <c r="C6223" s="19" t="s">
        <v>11431</v>
      </c>
      <c r="D6223" s="19" t="s">
        <v>11432</v>
      </c>
      <c r="E6223" s="20">
        <v>44105</v>
      </c>
      <c r="F6223" s="20">
        <v>44286</v>
      </c>
      <c r="G6223" s="19" t="s">
        <v>75</v>
      </c>
      <c r="H6223" s="19" t="s">
        <v>28</v>
      </c>
      <c r="I6223" s="19" t="s">
        <v>11433</v>
      </c>
      <c r="O6223" s="19" t="s">
        <v>10787</v>
      </c>
      <c r="P6223" s="20">
        <v>44105</v>
      </c>
      <c r="Q6223" s="19" t="s">
        <v>29</v>
      </c>
      <c r="R6223" s="19">
        <v>6230</v>
      </c>
      <c r="S6223" s="19" t="str">
        <f>IF(COUNTIF($B$2:B6223,B6223)&gt;1,"重複","")</f>
        <v/>
      </c>
      <c r="T6223" s="19" t="s">
        <v>11124</v>
      </c>
    </row>
    <row r="6224" spans="1:20" s="19" customFormat="1" hidden="1">
      <c r="A6224" s="19">
        <v>720161005</v>
      </c>
      <c r="B6224" s="19">
        <v>20205692</v>
      </c>
      <c r="C6224" s="19" t="s">
        <v>11431</v>
      </c>
      <c r="D6224" s="19" t="s">
        <v>11432</v>
      </c>
      <c r="E6224" s="20">
        <v>44105</v>
      </c>
      <c r="F6224" s="20">
        <v>44286</v>
      </c>
      <c r="G6224" s="19" t="s">
        <v>12416</v>
      </c>
      <c r="H6224" s="19" t="s">
        <v>10781</v>
      </c>
      <c r="I6224" s="19" t="s">
        <v>15031</v>
      </c>
      <c r="O6224" s="19" t="s">
        <v>10782</v>
      </c>
      <c r="P6224" s="20"/>
      <c r="R6224" s="19">
        <v>0</v>
      </c>
      <c r="S6224" s="19" t="str">
        <f>IF(COUNTIF($B$2:B6224,B6224)&gt;1,"重複","")</f>
        <v/>
      </c>
      <c r="T6224" s="19" t="s">
        <v>12418</v>
      </c>
    </row>
    <row r="6225" spans="1:20" s="19" customFormat="1" hidden="1">
      <c r="A6225" s="19">
        <v>720161006</v>
      </c>
      <c r="B6225" s="19">
        <v>20208652</v>
      </c>
      <c r="C6225" s="19" t="s">
        <v>15032</v>
      </c>
      <c r="D6225" s="19" t="s">
        <v>15033</v>
      </c>
      <c r="E6225" s="20">
        <v>44105</v>
      </c>
      <c r="F6225" s="20">
        <v>44286</v>
      </c>
      <c r="G6225" s="19" t="s">
        <v>12416</v>
      </c>
      <c r="H6225" s="19" t="s">
        <v>28</v>
      </c>
      <c r="I6225" s="19" t="s">
        <v>13686</v>
      </c>
      <c r="O6225" s="19" t="s">
        <v>10787</v>
      </c>
      <c r="P6225" s="20"/>
      <c r="R6225" s="19">
        <v>0</v>
      </c>
      <c r="S6225" s="19" t="str">
        <f>IF(COUNTIF($B$2:B6225,B6225)&gt;1,"重複","")</f>
        <v/>
      </c>
      <c r="T6225" s="19" t="s">
        <v>12418</v>
      </c>
    </row>
    <row r="6226" spans="1:20" s="19" customFormat="1" hidden="1">
      <c r="A6226" s="19">
        <v>720161007</v>
      </c>
      <c r="B6226" s="19">
        <v>20208661</v>
      </c>
      <c r="C6226" s="19" t="s">
        <v>15034</v>
      </c>
      <c r="D6226" s="19" t="s">
        <v>15035</v>
      </c>
      <c r="E6226" s="20">
        <v>44105</v>
      </c>
      <c r="F6226" s="20">
        <v>44286</v>
      </c>
      <c r="G6226" s="19" t="s">
        <v>12416</v>
      </c>
      <c r="H6226" s="19" t="s">
        <v>28</v>
      </c>
      <c r="I6226" s="19" t="s">
        <v>13686</v>
      </c>
      <c r="O6226" s="19" t="s">
        <v>10787</v>
      </c>
      <c r="P6226" s="20"/>
      <c r="R6226" s="19">
        <v>0</v>
      </c>
      <c r="S6226" s="19" t="str">
        <f>IF(COUNTIF($B$2:B6226,B6226)&gt;1,"重複","")</f>
        <v/>
      </c>
      <c r="T6226" s="19" t="s">
        <v>12418</v>
      </c>
    </row>
    <row r="6227" spans="1:20" s="19" customFormat="1" hidden="1">
      <c r="A6227" s="19">
        <v>720161008</v>
      </c>
      <c r="B6227" s="19">
        <v>20208671</v>
      </c>
      <c r="C6227" s="19" t="s">
        <v>15036</v>
      </c>
      <c r="D6227" s="19" t="s">
        <v>15037</v>
      </c>
      <c r="E6227" s="20">
        <v>44105</v>
      </c>
      <c r="F6227" s="20">
        <v>44286</v>
      </c>
      <c r="G6227" s="19" t="s">
        <v>12416</v>
      </c>
      <c r="H6227" s="19" t="s">
        <v>28</v>
      </c>
      <c r="I6227" s="19" t="s">
        <v>13686</v>
      </c>
      <c r="O6227" s="19" t="s">
        <v>10787</v>
      </c>
      <c r="P6227" s="20"/>
      <c r="R6227" s="19">
        <v>0</v>
      </c>
      <c r="S6227" s="19" t="str">
        <f>IF(COUNTIF($B$2:B6227,B6227)&gt;1,"重複","")</f>
        <v/>
      </c>
      <c r="T6227" s="19" t="s">
        <v>12418</v>
      </c>
    </row>
    <row r="6228" spans="1:20" s="19" customFormat="1" hidden="1">
      <c r="A6228" s="19">
        <v>720161009</v>
      </c>
      <c r="B6228" s="19">
        <v>20208680</v>
      </c>
      <c r="C6228" s="19" t="s">
        <v>15038</v>
      </c>
      <c r="D6228" s="19" t="s">
        <v>15039</v>
      </c>
      <c r="E6228" s="20">
        <v>44105</v>
      </c>
      <c r="F6228" s="20">
        <v>44286</v>
      </c>
      <c r="G6228" s="19" t="s">
        <v>12416</v>
      </c>
      <c r="H6228" s="19" t="s">
        <v>28</v>
      </c>
      <c r="I6228" s="19" t="s">
        <v>13686</v>
      </c>
      <c r="O6228" s="19" t="s">
        <v>10787</v>
      </c>
      <c r="P6228" s="20"/>
      <c r="R6228" s="19">
        <v>0</v>
      </c>
      <c r="S6228" s="19" t="str">
        <f>IF(COUNTIF($B$2:B6228,B6228)&gt;1,"重複","")</f>
        <v/>
      </c>
      <c r="T6228" s="19" t="s">
        <v>12418</v>
      </c>
    </row>
    <row r="6229" spans="1:20" s="19" customFormat="1" hidden="1">
      <c r="A6229" s="19">
        <v>720161010</v>
      </c>
      <c r="B6229" s="19">
        <v>20208699</v>
      </c>
      <c r="C6229" s="19" t="s">
        <v>15040</v>
      </c>
      <c r="D6229" s="19" t="s">
        <v>15041</v>
      </c>
      <c r="E6229" s="20">
        <v>44105</v>
      </c>
      <c r="F6229" s="20">
        <v>44286</v>
      </c>
      <c r="G6229" s="19" t="s">
        <v>12416</v>
      </c>
      <c r="H6229" s="19" t="s">
        <v>28</v>
      </c>
      <c r="I6229" s="19" t="s">
        <v>13686</v>
      </c>
      <c r="O6229" s="19" t="s">
        <v>10787</v>
      </c>
      <c r="P6229" s="20"/>
      <c r="R6229" s="19">
        <v>0</v>
      </c>
      <c r="S6229" s="19" t="str">
        <f>IF(COUNTIF($B$2:B6229,B6229)&gt;1,"重複","")</f>
        <v/>
      </c>
      <c r="T6229" s="19" t="s">
        <v>12418</v>
      </c>
    </row>
    <row r="6230" spans="1:20" s="19" customFormat="1" hidden="1">
      <c r="A6230" s="19">
        <v>720161011</v>
      </c>
      <c r="B6230" s="19">
        <v>20208704</v>
      </c>
      <c r="C6230" s="19" t="s">
        <v>15042</v>
      </c>
      <c r="D6230" s="19" t="s">
        <v>15043</v>
      </c>
      <c r="E6230" s="20">
        <v>44105</v>
      </c>
      <c r="F6230" s="20">
        <v>44286</v>
      </c>
      <c r="G6230" s="19" t="s">
        <v>12416</v>
      </c>
      <c r="H6230" s="19" t="s">
        <v>28</v>
      </c>
      <c r="I6230" s="19" t="s">
        <v>13686</v>
      </c>
      <c r="O6230" s="19" t="s">
        <v>10787</v>
      </c>
      <c r="P6230" s="20"/>
      <c r="R6230" s="19">
        <v>0</v>
      </c>
      <c r="S6230" s="19" t="str">
        <f>IF(COUNTIF($B$2:B6230,B6230)&gt;1,"重複","")</f>
        <v/>
      </c>
      <c r="T6230" s="19" t="s">
        <v>12418</v>
      </c>
    </row>
    <row r="6231" spans="1:20" s="19" customFormat="1" hidden="1">
      <c r="A6231" s="19">
        <v>720161012</v>
      </c>
      <c r="B6231" s="19">
        <v>20208713</v>
      </c>
      <c r="C6231" s="19" t="s">
        <v>15044</v>
      </c>
      <c r="D6231" s="19" t="s">
        <v>15045</v>
      </c>
      <c r="E6231" s="20">
        <v>44105</v>
      </c>
      <c r="F6231" s="20">
        <v>44286</v>
      </c>
      <c r="G6231" s="19" t="s">
        <v>12416</v>
      </c>
      <c r="H6231" s="19" t="s">
        <v>28</v>
      </c>
      <c r="I6231" s="19" t="s">
        <v>13686</v>
      </c>
      <c r="O6231" s="19" t="s">
        <v>10787</v>
      </c>
      <c r="P6231" s="20"/>
      <c r="R6231" s="19">
        <v>0</v>
      </c>
      <c r="S6231" s="19" t="str">
        <f>IF(COUNTIF($B$2:B6231,B6231)&gt;1,"重複","")</f>
        <v/>
      </c>
      <c r="T6231" s="19" t="s">
        <v>12418</v>
      </c>
    </row>
    <row r="6232" spans="1:20" s="19" customFormat="1" hidden="1">
      <c r="A6232" s="19">
        <v>720161013</v>
      </c>
      <c r="B6232" s="19">
        <v>20208722</v>
      </c>
      <c r="C6232" s="19" t="s">
        <v>15046</v>
      </c>
      <c r="D6232" s="19" t="s">
        <v>15047</v>
      </c>
      <c r="E6232" s="20">
        <v>44105</v>
      </c>
      <c r="F6232" s="20">
        <v>44286</v>
      </c>
      <c r="G6232" s="19" t="s">
        <v>12416</v>
      </c>
      <c r="H6232" s="19" t="s">
        <v>28</v>
      </c>
      <c r="I6232" s="19" t="s">
        <v>13686</v>
      </c>
      <c r="O6232" s="19" t="s">
        <v>10787</v>
      </c>
      <c r="P6232" s="20"/>
      <c r="R6232" s="19">
        <v>0</v>
      </c>
      <c r="S6232" s="19" t="str">
        <f>IF(COUNTIF($B$2:B6232,B6232)&gt;1,"重複","")</f>
        <v/>
      </c>
      <c r="T6232" s="19" t="s">
        <v>12418</v>
      </c>
    </row>
    <row r="6233" spans="1:20" s="19" customFormat="1" hidden="1">
      <c r="A6233" s="19">
        <v>720161014</v>
      </c>
      <c r="B6233" s="19">
        <v>20208731</v>
      </c>
      <c r="C6233" s="19" t="s">
        <v>11434</v>
      </c>
      <c r="D6233" s="19" t="s">
        <v>11435</v>
      </c>
      <c r="E6233" s="20">
        <v>44105</v>
      </c>
      <c r="F6233" s="20">
        <v>44286</v>
      </c>
      <c r="G6233" s="19" t="s">
        <v>75</v>
      </c>
      <c r="H6233" s="19" t="s">
        <v>33</v>
      </c>
      <c r="I6233" s="19" t="s">
        <v>11436</v>
      </c>
      <c r="O6233" s="19" t="s">
        <v>10770</v>
      </c>
      <c r="P6233" s="20">
        <v>44105</v>
      </c>
      <c r="Q6233" s="19" t="s">
        <v>29</v>
      </c>
      <c r="R6233" s="19">
        <v>5730</v>
      </c>
      <c r="S6233" s="19" t="str">
        <f>IF(COUNTIF($B$2:B6233,B6233)&gt;1,"重複","")</f>
        <v/>
      </c>
      <c r="T6233" s="19" t="s">
        <v>11124</v>
      </c>
    </row>
    <row r="6234" spans="1:20" s="19" customFormat="1" hidden="1">
      <c r="A6234" s="19">
        <v>720161015</v>
      </c>
      <c r="B6234" s="19">
        <v>20208741</v>
      </c>
      <c r="C6234" s="19" t="s">
        <v>11715</v>
      </c>
      <c r="D6234" s="19" t="s">
        <v>11716</v>
      </c>
      <c r="E6234" s="20">
        <v>44105</v>
      </c>
      <c r="F6234" s="20">
        <v>44286</v>
      </c>
      <c r="G6234" s="19" t="s">
        <v>75</v>
      </c>
      <c r="H6234" s="19" t="s">
        <v>10781</v>
      </c>
      <c r="I6234" s="19" t="s">
        <v>4571</v>
      </c>
      <c r="O6234" s="19" t="s">
        <v>10782</v>
      </c>
      <c r="P6234" s="20">
        <v>44470</v>
      </c>
      <c r="Q6234" s="19" t="s">
        <v>29</v>
      </c>
      <c r="R6234" s="19">
        <v>4740</v>
      </c>
      <c r="S6234" s="19" t="str">
        <f>IF(COUNTIF($B$2:B6234,B6234)&gt;1,"重複","")</f>
        <v/>
      </c>
      <c r="T6234" s="19" t="s">
        <v>11124</v>
      </c>
    </row>
    <row r="6235" spans="1:20" s="19" customFormat="1" hidden="1">
      <c r="A6235" s="19">
        <v>720161016</v>
      </c>
      <c r="B6235" s="19">
        <v>20208750</v>
      </c>
      <c r="C6235" s="19" t="s">
        <v>11417</v>
      </c>
      <c r="D6235" s="19" t="s">
        <v>11418</v>
      </c>
      <c r="E6235" s="20">
        <v>44105</v>
      </c>
      <c r="F6235" s="20">
        <v>44286</v>
      </c>
      <c r="G6235" s="19" t="s">
        <v>75</v>
      </c>
      <c r="H6235" s="19" t="s">
        <v>10781</v>
      </c>
      <c r="I6235" s="19" t="s">
        <v>282</v>
      </c>
      <c r="O6235" s="19" t="s">
        <v>10782</v>
      </c>
      <c r="P6235" s="20">
        <v>44105</v>
      </c>
      <c r="Q6235" s="19" t="s">
        <v>29</v>
      </c>
      <c r="R6235" s="19">
        <v>4190</v>
      </c>
      <c r="S6235" s="19" t="str">
        <f>IF(COUNTIF($B$2:B6235,B6235)&gt;1,"重複","")</f>
        <v/>
      </c>
      <c r="T6235" s="19" t="s">
        <v>11124</v>
      </c>
    </row>
    <row r="6236" spans="1:20" s="19" customFormat="1" hidden="1">
      <c r="A6236" s="19">
        <v>720161017</v>
      </c>
      <c r="B6236" s="19">
        <v>20201219</v>
      </c>
      <c r="C6236" s="19" t="s">
        <v>11681</v>
      </c>
      <c r="D6236" s="19" t="s">
        <v>11682</v>
      </c>
      <c r="E6236" s="20">
        <v>44105</v>
      </c>
      <c r="F6236" s="20">
        <v>44286</v>
      </c>
      <c r="G6236" s="19" t="s">
        <v>75</v>
      </c>
      <c r="H6236" s="19" t="s">
        <v>43</v>
      </c>
      <c r="I6236" s="19" t="s">
        <v>10469</v>
      </c>
      <c r="O6236" s="19" t="s">
        <v>10771</v>
      </c>
      <c r="P6236" s="20">
        <v>44470</v>
      </c>
      <c r="Q6236" s="19" t="s">
        <v>29</v>
      </c>
      <c r="R6236" s="19">
        <v>5230</v>
      </c>
      <c r="S6236" s="19" t="str">
        <f>IF(COUNTIF($B$2:B6236,B6236)&gt;1,"重複","")</f>
        <v/>
      </c>
      <c r="T6236" s="19" t="s">
        <v>11124</v>
      </c>
    </row>
    <row r="6237" spans="1:20" s="19" customFormat="1" hidden="1">
      <c r="A6237" s="19">
        <v>720161018</v>
      </c>
      <c r="B6237" s="19">
        <v>20201200</v>
      </c>
      <c r="C6237" s="19" t="s">
        <v>11692</v>
      </c>
      <c r="D6237" s="19" t="s">
        <v>11693</v>
      </c>
      <c r="E6237" s="20">
        <v>44105</v>
      </c>
      <c r="F6237" s="20">
        <v>44286</v>
      </c>
      <c r="G6237" s="19" t="s">
        <v>75</v>
      </c>
      <c r="H6237" s="19" t="s">
        <v>43</v>
      </c>
      <c r="I6237" s="19" t="s">
        <v>10469</v>
      </c>
      <c r="O6237" s="19" t="s">
        <v>10771</v>
      </c>
      <c r="P6237" s="20">
        <v>44470</v>
      </c>
      <c r="Q6237" s="19" t="s">
        <v>29</v>
      </c>
      <c r="R6237" s="19">
        <v>6230</v>
      </c>
      <c r="S6237" s="19" t="str">
        <f>IF(COUNTIF($B$2:B6237,B6237)&gt;1,"重複","")</f>
        <v/>
      </c>
      <c r="T6237" s="19" t="s">
        <v>11124</v>
      </c>
    </row>
    <row r="6238" spans="1:20" s="19" customFormat="1" hidden="1">
      <c r="A6238" s="19">
        <v>720161019</v>
      </c>
      <c r="B6238" s="19">
        <v>20201246</v>
      </c>
      <c r="C6238" s="19" t="s">
        <v>11426</v>
      </c>
      <c r="D6238" s="19" t="s">
        <v>11427</v>
      </c>
      <c r="E6238" s="20">
        <v>44652</v>
      </c>
      <c r="F6238" s="20">
        <v>45016</v>
      </c>
      <c r="G6238" s="19" t="s">
        <v>75</v>
      </c>
      <c r="H6238" s="19" t="s">
        <v>43</v>
      </c>
      <c r="I6238" s="19" t="s">
        <v>166</v>
      </c>
      <c r="O6238" s="19" t="s">
        <v>10771</v>
      </c>
      <c r="P6238" s="21">
        <v>44105</v>
      </c>
      <c r="Q6238" s="19" t="s">
        <v>29</v>
      </c>
      <c r="R6238" s="19">
        <v>5730</v>
      </c>
      <c r="S6238" s="19" t="str">
        <f>IF(COUNTIF($B$2:B6238,B6238)&gt;1,"重複","")</f>
        <v/>
      </c>
      <c r="T6238" s="19" t="s">
        <v>11124</v>
      </c>
    </row>
    <row r="6239" spans="1:20" s="19" customFormat="1" hidden="1">
      <c r="A6239" s="19">
        <v>720161020</v>
      </c>
      <c r="B6239" s="19">
        <v>20201237</v>
      </c>
      <c r="C6239" s="19" t="s">
        <v>11708</v>
      </c>
      <c r="D6239" s="19" t="s">
        <v>11709</v>
      </c>
      <c r="E6239" s="20">
        <v>44105</v>
      </c>
      <c r="F6239" s="20">
        <v>44286</v>
      </c>
      <c r="G6239" s="19" t="s">
        <v>75</v>
      </c>
      <c r="H6239" s="19" t="s">
        <v>43</v>
      </c>
      <c r="I6239" s="19" t="s">
        <v>11710</v>
      </c>
      <c r="O6239" s="19" t="s">
        <v>10771</v>
      </c>
      <c r="P6239" s="20">
        <v>44470</v>
      </c>
      <c r="Q6239" s="19" t="s">
        <v>29</v>
      </c>
      <c r="R6239" s="19">
        <v>6630</v>
      </c>
      <c r="S6239" s="19" t="str">
        <f>IF(COUNTIF($B$2:B6239,B6239)&gt;1,"重複","")</f>
        <v/>
      </c>
      <c r="T6239" s="19" t="s">
        <v>11124</v>
      </c>
    </row>
    <row r="6240" spans="1:20" s="19" customFormat="1" hidden="1">
      <c r="A6240" s="19">
        <v>720161021</v>
      </c>
      <c r="B6240" s="19">
        <v>20201228</v>
      </c>
      <c r="C6240" s="19" t="s">
        <v>15048</v>
      </c>
      <c r="D6240" s="19" t="s">
        <v>15049</v>
      </c>
      <c r="E6240" s="20">
        <v>44105</v>
      </c>
      <c r="F6240" s="20">
        <v>44286</v>
      </c>
      <c r="G6240" s="19" t="s">
        <v>12416</v>
      </c>
      <c r="H6240" s="19" t="s">
        <v>43</v>
      </c>
      <c r="I6240" s="19" t="s">
        <v>11999</v>
      </c>
      <c r="O6240" s="19" t="s">
        <v>10771</v>
      </c>
      <c r="P6240" s="20"/>
      <c r="R6240" s="19">
        <v>0</v>
      </c>
      <c r="S6240" s="19" t="str">
        <f>IF(COUNTIF($B$2:B6240,B6240)&gt;1,"重複","")</f>
        <v/>
      </c>
      <c r="T6240" s="19" t="s">
        <v>12418</v>
      </c>
    </row>
    <row r="6241" spans="1:20" s="19" customFormat="1" hidden="1">
      <c r="A6241" s="19">
        <v>720161026</v>
      </c>
      <c r="B6241" s="19">
        <v>20205753</v>
      </c>
      <c r="C6241" s="19" t="s">
        <v>15050</v>
      </c>
      <c r="D6241" s="19" t="s">
        <v>15051</v>
      </c>
      <c r="E6241" s="20">
        <v>44105</v>
      </c>
      <c r="F6241" s="20">
        <v>44286</v>
      </c>
      <c r="G6241" s="19" t="s">
        <v>12416</v>
      </c>
      <c r="H6241" s="19" t="s">
        <v>28</v>
      </c>
      <c r="I6241" s="19" t="s">
        <v>13686</v>
      </c>
      <c r="O6241" s="19" t="s">
        <v>10787</v>
      </c>
      <c r="P6241" s="20"/>
      <c r="R6241" s="19">
        <v>0</v>
      </c>
      <c r="S6241" s="19" t="str">
        <f>IF(COUNTIF($B$2:B6241,B6241)&gt;1,"重複","")</f>
        <v/>
      </c>
      <c r="T6241" s="19" t="s">
        <v>12418</v>
      </c>
    </row>
    <row r="6242" spans="1:20" s="19" customFormat="1" hidden="1">
      <c r="A6242" s="19">
        <v>720161027</v>
      </c>
      <c r="B6242" s="19">
        <v>20201307</v>
      </c>
      <c r="C6242" s="19" t="s">
        <v>12000</v>
      </c>
      <c r="D6242" s="19" t="s">
        <v>12001</v>
      </c>
      <c r="E6242" s="20">
        <v>44136</v>
      </c>
      <c r="F6242" s="20">
        <v>44286</v>
      </c>
      <c r="G6242" s="19" t="s">
        <v>75</v>
      </c>
      <c r="H6242" s="19" t="s">
        <v>43</v>
      </c>
      <c r="I6242" s="19" t="s">
        <v>11999</v>
      </c>
      <c r="O6242" s="19" t="s">
        <v>10771</v>
      </c>
      <c r="P6242" s="20">
        <v>44835</v>
      </c>
      <c r="Q6242" s="19" t="s">
        <v>29</v>
      </c>
      <c r="R6242" s="19">
        <v>6230</v>
      </c>
      <c r="S6242" s="19" t="str">
        <f>IF(COUNTIF($B$2:B6242,B6242)&gt;1,"重複","")</f>
        <v/>
      </c>
      <c r="T6242" s="19" t="s">
        <v>11124</v>
      </c>
    </row>
    <row r="6243" spans="1:20" s="19" customFormat="1" hidden="1">
      <c r="A6243" s="19">
        <v>720161028</v>
      </c>
      <c r="B6243" s="19">
        <v>20201291</v>
      </c>
      <c r="C6243" s="19" t="s">
        <v>11997</v>
      </c>
      <c r="D6243" s="19" t="s">
        <v>11998</v>
      </c>
      <c r="E6243" s="20">
        <v>44136</v>
      </c>
      <c r="F6243" s="20">
        <v>44286</v>
      </c>
      <c r="G6243" s="19" t="s">
        <v>75</v>
      </c>
      <c r="H6243" s="19" t="s">
        <v>43</v>
      </c>
      <c r="I6243" s="19" t="s">
        <v>11999</v>
      </c>
      <c r="O6243" s="19" t="s">
        <v>10771</v>
      </c>
      <c r="P6243" s="20">
        <v>44835</v>
      </c>
      <c r="Q6243" s="19" t="s">
        <v>29</v>
      </c>
      <c r="R6243" s="19">
        <v>6230</v>
      </c>
      <c r="S6243" s="19" t="str">
        <f>IF(COUNTIF($B$2:B6243,B6243)&gt;1,"重複","")</f>
        <v/>
      </c>
      <c r="T6243" s="19" t="s">
        <v>11124</v>
      </c>
    </row>
    <row r="6244" spans="1:20" s="19" customFormat="1" hidden="1">
      <c r="A6244" s="19">
        <v>720161029</v>
      </c>
      <c r="B6244" s="19">
        <v>20201316</v>
      </c>
      <c r="C6244" s="19" t="s">
        <v>15052</v>
      </c>
      <c r="D6244" s="19" t="s">
        <v>15053</v>
      </c>
      <c r="E6244" s="20">
        <v>44136</v>
      </c>
      <c r="F6244" s="20">
        <v>44286</v>
      </c>
      <c r="G6244" s="19" t="s">
        <v>12416</v>
      </c>
      <c r="H6244" s="19" t="s">
        <v>43</v>
      </c>
      <c r="I6244" s="19" t="s">
        <v>55</v>
      </c>
      <c r="O6244" s="19" t="s">
        <v>10771</v>
      </c>
      <c r="P6244" s="20">
        <v>44136</v>
      </c>
      <c r="Q6244" s="19" t="s">
        <v>29</v>
      </c>
      <c r="R6244" s="19">
        <v>0</v>
      </c>
      <c r="S6244" s="19" t="str">
        <f>IF(COUNTIF($B$2:B6244,B6244)&gt;1,"重複","")</f>
        <v/>
      </c>
      <c r="T6244" s="19" t="s">
        <v>12418</v>
      </c>
    </row>
    <row r="6245" spans="1:20" s="19" customFormat="1" hidden="1">
      <c r="A6245" s="19">
        <v>720161032</v>
      </c>
      <c r="B6245" s="19">
        <v>20208881</v>
      </c>
      <c r="C6245" s="19" t="s">
        <v>11324</v>
      </c>
      <c r="D6245" s="19" t="s">
        <v>11325</v>
      </c>
      <c r="E6245" s="20">
        <v>44663</v>
      </c>
      <c r="F6245" s="20">
        <v>45016</v>
      </c>
      <c r="G6245" s="19" t="s">
        <v>75</v>
      </c>
      <c r="H6245" s="19" t="s">
        <v>94</v>
      </c>
      <c r="I6245" s="19" t="s">
        <v>11326</v>
      </c>
      <c r="O6245" s="19" t="s">
        <v>10768</v>
      </c>
      <c r="P6245" s="21">
        <v>43933</v>
      </c>
      <c r="Q6245" s="19" t="s">
        <v>29</v>
      </c>
      <c r="R6245" s="19">
        <v>5730</v>
      </c>
      <c r="S6245" s="19" t="str">
        <f>IF(COUNTIF($B$2:B6245,B6245)&gt;1,"重複","")</f>
        <v/>
      </c>
      <c r="T6245" s="19" t="s">
        <v>11124</v>
      </c>
    </row>
    <row r="6246" spans="1:20" s="19" customFormat="1" hidden="1">
      <c r="A6246" s="19">
        <v>720161033</v>
      </c>
      <c r="B6246" s="19">
        <v>20208886</v>
      </c>
      <c r="C6246" s="19" t="s">
        <v>11460</v>
      </c>
      <c r="D6246" s="19" t="s">
        <v>11461</v>
      </c>
      <c r="E6246" s="20">
        <v>44163</v>
      </c>
      <c r="F6246" s="20">
        <v>44286</v>
      </c>
      <c r="G6246" s="19" t="s">
        <v>75</v>
      </c>
      <c r="H6246" s="19" t="s">
        <v>94</v>
      </c>
      <c r="I6246" s="19" t="s">
        <v>196</v>
      </c>
      <c r="O6246" s="19" t="s">
        <v>10768</v>
      </c>
      <c r="P6246" s="20">
        <v>44163</v>
      </c>
      <c r="Q6246" s="19" t="s">
        <v>29</v>
      </c>
      <c r="R6246" s="19">
        <v>6230</v>
      </c>
      <c r="S6246" s="19" t="str">
        <f>IF(COUNTIF($B$2:B6246,B6246)&gt;1,"重複","")</f>
        <v/>
      </c>
      <c r="T6246" s="19" t="s">
        <v>11124</v>
      </c>
    </row>
    <row r="6247" spans="1:20" s="19" customFormat="1" hidden="1">
      <c r="A6247" s="19">
        <v>720161034</v>
      </c>
      <c r="B6247" s="19">
        <v>20208891</v>
      </c>
      <c r="C6247" s="19" t="s">
        <v>11699</v>
      </c>
      <c r="D6247" s="19" t="s">
        <v>11700</v>
      </c>
      <c r="E6247" s="20">
        <v>44139</v>
      </c>
      <c r="F6247" s="20">
        <v>44286</v>
      </c>
      <c r="G6247" s="19" t="s">
        <v>75</v>
      </c>
      <c r="H6247" s="19" t="s">
        <v>125</v>
      </c>
      <c r="I6247" s="19" t="s">
        <v>163</v>
      </c>
      <c r="O6247" s="19" t="s">
        <v>10764</v>
      </c>
      <c r="P6247" s="20">
        <v>44470</v>
      </c>
      <c r="Q6247" s="19" t="s">
        <v>29</v>
      </c>
      <c r="R6247" s="19">
        <v>6230</v>
      </c>
      <c r="S6247" s="19" t="str">
        <f>IF(COUNTIF($B$2:B6247,B6247)&gt;1,"重複","")</f>
        <v/>
      </c>
      <c r="T6247" s="19" t="s">
        <v>11124</v>
      </c>
    </row>
    <row r="6248" spans="1:20" s="19" customFormat="1" hidden="1">
      <c r="A6248" s="19">
        <v>720161035</v>
      </c>
      <c r="B6248" s="19">
        <v>20208896</v>
      </c>
      <c r="C6248" s="19" t="s">
        <v>11447</v>
      </c>
      <c r="D6248" s="19" t="s">
        <v>11448</v>
      </c>
      <c r="E6248" s="20">
        <v>44652</v>
      </c>
      <c r="F6248" s="20">
        <v>45016</v>
      </c>
      <c r="G6248" s="19" t="s">
        <v>75</v>
      </c>
      <c r="H6248" s="19" t="s">
        <v>10781</v>
      </c>
      <c r="I6248" s="19" t="s">
        <v>832</v>
      </c>
      <c r="J6248" s="19" t="s">
        <v>833</v>
      </c>
      <c r="O6248" s="19" t="s">
        <v>10782</v>
      </c>
      <c r="P6248" s="21">
        <v>44105</v>
      </c>
      <c r="Q6248" s="19" t="s">
        <v>29</v>
      </c>
      <c r="R6248" s="19">
        <v>5730</v>
      </c>
      <c r="S6248" s="19" t="str">
        <f>IF(COUNTIF($B$2:B6248,B6248)&gt;1,"重複","")</f>
        <v/>
      </c>
      <c r="T6248" s="19" t="s">
        <v>11124</v>
      </c>
    </row>
    <row r="6249" spans="1:20" s="19" customFormat="1" hidden="1">
      <c r="A6249" s="19">
        <v>720161036</v>
      </c>
      <c r="B6249" s="19">
        <v>20208906</v>
      </c>
      <c r="C6249" s="19" t="s">
        <v>11472</v>
      </c>
      <c r="D6249" s="19" t="s">
        <v>11473</v>
      </c>
      <c r="E6249" s="20">
        <v>44180</v>
      </c>
      <c r="F6249" s="20">
        <v>44286</v>
      </c>
      <c r="G6249" s="19" t="s">
        <v>75</v>
      </c>
      <c r="H6249" s="19" t="s">
        <v>33</v>
      </c>
      <c r="I6249" s="19" t="s">
        <v>2148</v>
      </c>
      <c r="O6249" s="19" t="s">
        <v>10770</v>
      </c>
      <c r="P6249" s="20">
        <v>44180</v>
      </c>
      <c r="Q6249" s="19" t="s">
        <v>29</v>
      </c>
      <c r="R6249" s="19">
        <v>5600</v>
      </c>
      <c r="S6249" s="19" t="str">
        <f>IF(COUNTIF($B$2:B6249,B6249)&gt;1,"重複","")</f>
        <v/>
      </c>
      <c r="T6249" s="19" t="s">
        <v>11124</v>
      </c>
    </row>
    <row r="6250" spans="1:20" s="19" customFormat="1" hidden="1">
      <c r="A6250" s="19">
        <v>720161037</v>
      </c>
      <c r="B6250" s="19">
        <v>20208911</v>
      </c>
      <c r="C6250" s="19" t="s">
        <v>11474</v>
      </c>
      <c r="D6250" s="19" t="s">
        <v>11475</v>
      </c>
      <c r="E6250" s="20">
        <v>44181</v>
      </c>
      <c r="F6250" s="20">
        <v>44286</v>
      </c>
      <c r="G6250" s="19" t="s">
        <v>75</v>
      </c>
      <c r="H6250" s="19" t="s">
        <v>33</v>
      </c>
      <c r="I6250" s="19" t="s">
        <v>2148</v>
      </c>
      <c r="O6250" s="19" t="s">
        <v>10770</v>
      </c>
      <c r="P6250" s="20">
        <v>44181</v>
      </c>
      <c r="Q6250" s="19" t="s">
        <v>29</v>
      </c>
      <c r="R6250" s="19">
        <v>6100</v>
      </c>
      <c r="S6250" s="19" t="str">
        <f>IF(COUNTIF($B$2:B6250,B6250)&gt;1,"重複","")</f>
        <v/>
      </c>
      <c r="T6250" s="19" t="s">
        <v>11124</v>
      </c>
    </row>
    <row r="6251" spans="1:20" s="19" customFormat="1" hidden="1">
      <c r="A6251" s="19">
        <v>720161038</v>
      </c>
      <c r="B6251" s="19">
        <v>20208916</v>
      </c>
      <c r="C6251" s="19" t="s">
        <v>11468</v>
      </c>
      <c r="D6251" s="19" t="s">
        <v>11469</v>
      </c>
      <c r="E6251" s="20">
        <v>44174</v>
      </c>
      <c r="F6251" s="20">
        <v>44286</v>
      </c>
      <c r="G6251" s="19" t="s">
        <v>75</v>
      </c>
      <c r="H6251" s="19" t="s">
        <v>33</v>
      </c>
      <c r="I6251" s="19" t="s">
        <v>3910</v>
      </c>
      <c r="O6251" s="19" t="s">
        <v>10770</v>
      </c>
      <c r="P6251" s="20">
        <v>44174</v>
      </c>
      <c r="Q6251" s="19" t="s">
        <v>29</v>
      </c>
      <c r="R6251" s="19">
        <v>6600</v>
      </c>
      <c r="S6251" s="19" t="str">
        <f>IF(COUNTIF($B$2:B6251,B6251)&gt;1,"重複","")</f>
        <v/>
      </c>
      <c r="T6251" s="19" t="s">
        <v>11124</v>
      </c>
    </row>
    <row r="6252" spans="1:20" s="19" customFormat="1" hidden="1">
      <c r="A6252" s="19">
        <v>720161040</v>
      </c>
      <c r="B6252" s="19">
        <v>20201158</v>
      </c>
      <c r="C6252" s="19" t="s">
        <v>15054</v>
      </c>
      <c r="D6252" s="19" t="s">
        <v>15055</v>
      </c>
      <c r="E6252" s="20">
        <v>44166</v>
      </c>
      <c r="F6252" s="20">
        <v>44286</v>
      </c>
      <c r="G6252" s="19" t="s">
        <v>12416</v>
      </c>
      <c r="H6252" s="19" t="s">
        <v>43</v>
      </c>
      <c r="I6252" s="19" t="s">
        <v>15056</v>
      </c>
      <c r="O6252" s="19" t="s">
        <v>10771</v>
      </c>
      <c r="P6252" s="20"/>
      <c r="Q6252" s="19" t="s">
        <v>29</v>
      </c>
      <c r="R6252" s="19">
        <v>0</v>
      </c>
      <c r="S6252" s="19" t="str">
        <f>IF(COUNTIF($B$2:B6252,B6252)&gt;1,"重複","")</f>
        <v/>
      </c>
      <c r="T6252" s="19" t="s">
        <v>12418</v>
      </c>
    </row>
    <row r="6253" spans="1:20" s="19" customFormat="1" hidden="1">
      <c r="A6253" s="19">
        <v>720161041</v>
      </c>
      <c r="B6253" s="19">
        <v>20202288</v>
      </c>
      <c r="C6253" s="19" t="s">
        <v>11763</v>
      </c>
      <c r="D6253" s="19" t="s">
        <v>11764</v>
      </c>
      <c r="E6253" s="20">
        <v>44166</v>
      </c>
      <c r="F6253" s="20">
        <v>44286</v>
      </c>
      <c r="G6253" s="19" t="s">
        <v>75</v>
      </c>
      <c r="H6253" s="19" t="s">
        <v>43</v>
      </c>
      <c r="I6253" s="19" t="s">
        <v>42</v>
      </c>
      <c r="O6253" s="19" t="s">
        <v>10771</v>
      </c>
      <c r="P6253" s="20">
        <v>44531</v>
      </c>
      <c r="Q6253" s="19" t="s">
        <v>29</v>
      </c>
      <c r="R6253" s="19">
        <v>6230</v>
      </c>
      <c r="S6253" s="19" t="str">
        <f>IF(COUNTIF($B$2:B6253,B6253)&gt;1,"重複","")</f>
        <v/>
      </c>
      <c r="T6253" s="19" t="s">
        <v>11124</v>
      </c>
    </row>
    <row r="6254" spans="1:20" s="19" customFormat="1" hidden="1">
      <c r="A6254" s="19">
        <v>720161042</v>
      </c>
      <c r="B6254" s="19">
        <v>20202279</v>
      </c>
      <c r="C6254" s="19" t="s">
        <v>11463</v>
      </c>
      <c r="D6254" s="19" t="s">
        <v>11464</v>
      </c>
      <c r="E6254" s="20">
        <v>44166</v>
      </c>
      <c r="F6254" s="20">
        <v>44286</v>
      </c>
      <c r="G6254" s="19" t="s">
        <v>75</v>
      </c>
      <c r="H6254" s="19" t="s">
        <v>43</v>
      </c>
      <c r="I6254" s="19" t="s">
        <v>11465</v>
      </c>
      <c r="O6254" s="19" t="s">
        <v>10771</v>
      </c>
      <c r="P6254" s="20">
        <v>44166</v>
      </c>
      <c r="Q6254" s="19" t="s">
        <v>29</v>
      </c>
      <c r="R6254" s="19">
        <v>5730</v>
      </c>
      <c r="S6254" s="19" t="str">
        <f>IF(COUNTIF($B$2:B6254,B6254)&gt;1,"重複","")</f>
        <v/>
      </c>
      <c r="T6254" s="19" t="s">
        <v>11124</v>
      </c>
    </row>
    <row r="6255" spans="1:20" s="19" customFormat="1" hidden="1">
      <c r="A6255" s="19">
        <v>720161043</v>
      </c>
      <c r="B6255" s="19">
        <v>20202241</v>
      </c>
      <c r="C6255" s="19" t="s">
        <v>11466</v>
      </c>
      <c r="D6255" s="19" t="s">
        <v>11467</v>
      </c>
      <c r="E6255" s="20">
        <v>44166</v>
      </c>
      <c r="F6255" s="20">
        <v>44286</v>
      </c>
      <c r="G6255" s="19" t="s">
        <v>75</v>
      </c>
      <c r="H6255" s="19" t="s">
        <v>43</v>
      </c>
      <c r="I6255" s="19" t="s">
        <v>1550</v>
      </c>
      <c r="O6255" s="19" t="s">
        <v>10771</v>
      </c>
      <c r="P6255" s="20">
        <v>44167</v>
      </c>
      <c r="Q6255" s="19" t="s">
        <v>29</v>
      </c>
      <c r="R6255" s="19">
        <v>6230</v>
      </c>
      <c r="S6255" s="19" t="str">
        <f>IF(COUNTIF($B$2:B6255,B6255)&gt;1,"重複","")</f>
        <v/>
      </c>
      <c r="T6255" s="19" t="s">
        <v>11124</v>
      </c>
    </row>
    <row r="6256" spans="1:20" s="19" customFormat="1" hidden="1">
      <c r="A6256" s="19">
        <v>720161044</v>
      </c>
      <c r="B6256" s="19">
        <v>20202232</v>
      </c>
      <c r="C6256" s="19" t="s">
        <v>11771</v>
      </c>
      <c r="D6256" s="19" t="s">
        <v>11772</v>
      </c>
      <c r="E6256" s="20">
        <v>44166</v>
      </c>
      <c r="F6256" s="20">
        <v>44286</v>
      </c>
      <c r="G6256" s="19" t="s">
        <v>75</v>
      </c>
      <c r="H6256" s="19" t="s">
        <v>43</v>
      </c>
      <c r="I6256" s="19" t="s">
        <v>1652</v>
      </c>
      <c r="O6256" s="19" t="s">
        <v>10771</v>
      </c>
      <c r="P6256" s="20">
        <v>44531</v>
      </c>
      <c r="Q6256" s="19" t="s">
        <v>29</v>
      </c>
      <c r="R6256" s="19">
        <v>4740</v>
      </c>
      <c r="S6256" s="19" t="str">
        <f>IF(COUNTIF($B$2:B6256,B6256)&gt;1,"重複","")</f>
        <v/>
      </c>
      <c r="T6256" s="19" t="s">
        <v>11124</v>
      </c>
    </row>
    <row r="6257" spans="1:20" s="19" customFormat="1" hidden="1">
      <c r="A6257" s="19">
        <v>720161045</v>
      </c>
      <c r="B6257" s="19">
        <v>20208956</v>
      </c>
      <c r="C6257" s="19" t="s">
        <v>11970</v>
      </c>
      <c r="D6257" s="19" t="s">
        <v>11971</v>
      </c>
      <c r="E6257" s="20">
        <v>44729</v>
      </c>
      <c r="F6257" s="20">
        <v>45016</v>
      </c>
      <c r="G6257" s="19" t="s">
        <v>75</v>
      </c>
      <c r="H6257" s="19" t="s">
        <v>74</v>
      </c>
      <c r="I6257" s="19" t="s">
        <v>11934</v>
      </c>
      <c r="O6257" s="19" t="s">
        <v>10819</v>
      </c>
      <c r="P6257" s="21">
        <v>44729</v>
      </c>
      <c r="Q6257" s="19" t="s">
        <v>29</v>
      </c>
      <c r="R6257" s="19">
        <v>6230</v>
      </c>
      <c r="S6257" s="19" t="str">
        <f>IF(COUNTIF($B$2:B6257,B6257)&gt;1,"重複","")</f>
        <v/>
      </c>
      <c r="T6257" s="19" t="s">
        <v>11124</v>
      </c>
    </row>
    <row r="6258" spans="1:20" s="19" customFormat="1" hidden="1">
      <c r="A6258" s="19">
        <v>720161046</v>
      </c>
      <c r="B6258" s="19">
        <v>20208961</v>
      </c>
      <c r="C6258" s="19" t="s">
        <v>15057</v>
      </c>
      <c r="D6258" s="19" t="s">
        <v>15058</v>
      </c>
      <c r="E6258" s="20">
        <v>44160</v>
      </c>
      <c r="F6258" s="20">
        <v>44286</v>
      </c>
      <c r="G6258" s="19" t="s">
        <v>12416</v>
      </c>
      <c r="H6258" s="19" t="s">
        <v>28</v>
      </c>
      <c r="I6258" s="19" t="s">
        <v>15059</v>
      </c>
      <c r="O6258" s="19" t="s">
        <v>10787</v>
      </c>
      <c r="P6258" s="20"/>
      <c r="Q6258" s="19" t="s">
        <v>29</v>
      </c>
      <c r="R6258" s="19">
        <v>0</v>
      </c>
      <c r="S6258" s="19" t="str">
        <f>IF(COUNTIF($B$2:B6258,B6258)&gt;1,"重複","")</f>
        <v/>
      </c>
      <c r="T6258" s="19" t="s">
        <v>12418</v>
      </c>
    </row>
    <row r="6259" spans="1:20" s="19" customFormat="1" hidden="1">
      <c r="A6259" s="19">
        <v>720161047</v>
      </c>
      <c r="B6259" s="19">
        <v>20208966</v>
      </c>
      <c r="C6259" s="19" t="s">
        <v>15060</v>
      </c>
      <c r="D6259" s="19" t="s">
        <v>15061</v>
      </c>
      <c r="E6259" s="20">
        <v>44189</v>
      </c>
      <c r="F6259" s="20">
        <v>44286</v>
      </c>
      <c r="G6259" s="19" t="s">
        <v>12416</v>
      </c>
      <c r="H6259" s="19" t="s">
        <v>74</v>
      </c>
      <c r="I6259" s="19" t="s">
        <v>15062</v>
      </c>
      <c r="O6259" s="19" t="s">
        <v>10819</v>
      </c>
      <c r="P6259" s="20"/>
      <c r="Q6259" s="19" t="s">
        <v>29</v>
      </c>
      <c r="R6259" s="19">
        <v>0</v>
      </c>
      <c r="S6259" s="19" t="str">
        <f>IF(COUNTIF($B$2:B6259,B6259)&gt;1,"重複","")</f>
        <v/>
      </c>
      <c r="T6259" s="19" t="s">
        <v>12418</v>
      </c>
    </row>
    <row r="6260" spans="1:20" s="19" customFormat="1" hidden="1">
      <c r="A6260" s="19">
        <v>720161048</v>
      </c>
      <c r="B6260" s="19">
        <v>20208971</v>
      </c>
      <c r="C6260" s="19" t="s">
        <v>11419</v>
      </c>
      <c r="D6260" s="19" t="s">
        <v>11420</v>
      </c>
      <c r="E6260" s="20">
        <v>44105</v>
      </c>
      <c r="F6260" s="20">
        <v>44286</v>
      </c>
      <c r="G6260" s="19" t="s">
        <v>75</v>
      </c>
      <c r="H6260" s="19" t="s">
        <v>74</v>
      </c>
      <c r="I6260" s="19" t="s">
        <v>11421</v>
      </c>
      <c r="O6260" s="19" t="s">
        <v>10819</v>
      </c>
      <c r="P6260" s="20">
        <v>44105</v>
      </c>
      <c r="Q6260" s="19" t="s">
        <v>29</v>
      </c>
      <c r="R6260" s="19">
        <v>6230</v>
      </c>
      <c r="S6260" s="19" t="str">
        <f>IF(COUNTIF($B$2:B6260,B6260)&gt;1,"重複","")</f>
        <v/>
      </c>
      <c r="T6260" s="19" t="s">
        <v>11124</v>
      </c>
    </row>
    <row r="6261" spans="1:20" s="19" customFormat="1" hidden="1">
      <c r="A6261" s="19">
        <v>720161049</v>
      </c>
      <c r="B6261" s="19">
        <v>20208976</v>
      </c>
      <c r="C6261" s="19" t="s">
        <v>11815</v>
      </c>
      <c r="D6261" s="19" t="s">
        <v>11816</v>
      </c>
      <c r="E6261" s="20">
        <v>44212</v>
      </c>
      <c r="F6261" s="20">
        <v>44286</v>
      </c>
      <c r="G6261" s="19" t="s">
        <v>75</v>
      </c>
      <c r="H6261" s="19" t="s">
        <v>125</v>
      </c>
      <c r="I6261" s="19" t="s">
        <v>11494</v>
      </c>
      <c r="O6261" s="19" t="s">
        <v>10764</v>
      </c>
      <c r="P6261" s="20">
        <v>44590</v>
      </c>
      <c r="Q6261" s="19" t="s">
        <v>29</v>
      </c>
      <c r="R6261" s="19">
        <v>5730</v>
      </c>
      <c r="S6261" s="19" t="str">
        <f>IF(COUNTIF($B$2:B6261,B6261)&gt;1,"重複","")</f>
        <v/>
      </c>
      <c r="T6261" s="19" t="s">
        <v>11124</v>
      </c>
    </row>
    <row r="6262" spans="1:20" s="19" customFormat="1" hidden="1">
      <c r="A6262" s="19">
        <v>720161050</v>
      </c>
      <c r="B6262" s="19">
        <v>20208981</v>
      </c>
      <c r="C6262" s="19" t="s">
        <v>11813</v>
      </c>
      <c r="D6262" s="19" t="s">
        <v>11814</v>
      </c>
      <c r="E6262" s="20">
        <v>44212</v>
      </c>
      <c r="F6262" s="20">
        <v>44286</v>
      </c>
      <c r="G6262" s="19" t="s">
        <v>75</v>
      </c>
      <c r="H6262" s="19" t="s">
        <v>125</v>
      </c>
      <c r="I6262" s="19" t="s">
        <v>11494</v>
      </c>
      <c r="O6262" s="19" t="s">
        <v>10764</v>
      </c>
      <c r="P6262" s="20">
        <v>44583</v>
      </c>
      <c r="Q6262" s="19" t="s">
        <v>29</v>
      </c>
      <c r="R6262" s="19">
        <v>4740</v>
      </c>
      <c r="S6262" s="19" t="str">
        <f>IF(COUNTIF($B$2:B6262,B6262)&gt;1,"重複","")</f>
        <v/>
      </c>
      <c r="T6262" s="19" t="s">
        <v>11124</v>
      </c>
    </row>
    <row r="6263" spans="1:20" s="19" customFormat="1" hidden="1">
      <c r="A6263" s="19">
        <v>720161051</v>
      </c>
      <c r="B6263" s="19">
        <v>20208986</v>
      </c>
      <c r="C6263" s="19" t="s">
        <v>11483</v>
      </c>
      <c r="D6263" s="19" t="s">
        <v>11484</v>
      </c>
      <c r="E6263" s="20">
        <v>44190</v>
      </c>
      <c r="F6263" s="20">
        <v>44286</v>
      </c>
      <c r="G6263" s="19" t="s">
        <v>75</v>
      </c>
      <c r="H6263" s="19" t="s">
        <v>74</v>
      </c>
      <c r="I6263" s="19" t="s">
        <v>1510</v>
      </c>
      <c r="O6263" s="19" t="s">
        <v>10819</v>
      </c>
      <c r="P6263" s="20">
        <v>44190</v>
      </c>
      <c r="Q6263" s="19" t="s">
        <v>29</v>
      </c>
      <c r="R6263" s="19">
        <v>6230</v>
      </c>
      <c r="S6263" s="19" t="str">
        <f>IF(COUNTIF($B$2:B6263,B6263)&gt;1,"重複","")</f>
        <v/>
      </c>
      <c r="T6263" s="19" t="s">
        <v>11124</v>
      </c>
    </row>
    <row r="6264" spans="1:20" s="19" customFormat="1" hidden="1">
      <c r="A6264" s="19">
        <v>720161052</v>
      </c>
      <c r="B6264" s="19">
        <v>20208991</v>
      </c>
      <c r="C6264" s="19" t="s">
        <v>15063</v>
      </c>
      <c r="D6264" s="19" t="s">
        <v>15064</v>
      </c>
      <c r="E6264" s="20">
        <v>44189</v>
      </c>
      <c r="F6264" s="20">
        <v>44286</v>
      </c>
      <c r="G6264" s="19" t="s">
        <v>12416</v>
      </c>
      <c r="H6264" s="19" t="s">
        <v>74</v>
      </c>
      <c r="I6264" s="19" t="s">
        <v>1510</v>
      </c>
      <c r="O6264" s="19" t="s">
        <v>10819</v>
      </c>
      <c r="P6264" s="20"/>
      <c r="R6264" s="19">
        <v>0</v>
      </c>
      <c r="S6264" s="19" t="str">
        <f>IF(COUNTIF($B$2:B6264,B6264)&gt;1,"重複","")</f>
        <v/>
      </c>
      <c r="T6264" s="19" t="s">
        <v>12418</v>
      </c>
    </row>
    <row r="6265" spans="1:20" s="19" customFormat="1" hidden="1">
      <c r="A6265" s="19">
        <v>720161053</v>
      </c>
      <c r="B6265" s="19">
        <v>20208996</v>
      </c>
      <c r="C6265" s="19" t="s">
        <v>15065</v>
      </c>
      <c r="D6265" s="19" t="s">
        <v>15066</v>
      </c>
      <c r="E6265" s="20">
        <v>44189</v>
      </c>
      <c r="F6265" s="20">
        <v>44286</v>
      </c>
      <c r="G6265" s="19" t="s">
        <v>12416</v>
      </c>
      <c r="H6265" s="19" t="s">
        <v>74</v>
      </c>
      <c r="I6265" s="19" t="s">
        <v>1510</v>
      </c>
      <c r="O6265" s="19" t="s">
        <v>10819</v>
      </c>
      <c r="P6265" s="20"/>
      <c r="Q6265" s="19" t="s">
        <v>29</v>
      </c>
      <c r="R6265" s="19">
        <v>0</v>
      </c>
      <c r="S6265" s="19" t="str">
        <f>IF(COUNTIF($B$2:B6265,B6265)&gt;1,"重複","")</f>
        <v/>
      </c>
      <c r="T6265" s="19" t="s">
        <v>12418</v>
      </c>
    </row>
    <row r="6266" spans="1:20" s="19" customFormat="1" hidden="1">
      <c r="A6266" s="19">
        <v>720161054</v>
      </c>
      <c r="B6266" s="19">
        <v>20209001</v>
      </c>
      <c r="C6266" s="19" t="s">
        <v>11477</v>
      </c>
      <c r="D6266" s="19" t="s">
        <v>11478</v>
      </c>
      <c r="E6266" s="20">
        <v>44188</v>
      </c>
      <c r="F6266" s="20">
        <v>44286</v>
      </c>
      <c r="G6266" s="19" t="s">
        <v>75</v>
      </c>
      <c r="H6266" s="19" t="s">
        <v>74</v>
      </c>
      <c r="I6266" s="19" t="s">
        <v>1510</v>
      </c>
      <c r="O6266" s="19" t="s">
        <v>10819</v>
      </c>
      <c r="P6266" s="20">
        <v>44188</v>
      </c>
      <c r="Q6266" s="19" t="s">
        <v>29</v>
      </c>
      <c r="R6266" s="19">
        <v>6100</v>
      </c>
      <c r="S6266" s="19" t="str">
        <f>IF(COUNTIF($B$2:B6266,B6266)&gt;1,"重複","")</f>
        <v/>
      </c>
      <c r="T6266" s="19" t="s">
        <v>11124</v>
      </c>
    </row>
    <row r="6267" spans="1:20" s="19" customFormat="1" hidden="1">
      <c r="A6267" s="19">
        <v>720161055</v>
      </c>
      <c r="B6267" s="19">
        <v>20209006</v>
      </c>
      <c r="C6267" s="19" t="s">
        <v>11481</v>
      </c>
      <c r="D6267" s="19" t="s">
        <v>11482</v>
      </c>
      <c r="E6267" s="20">
        <v>44189</v>
      </c>
      <c r="F6267" s="20">
        <v>44286</v>
      </c>
      <c r="G6267" s="19" t="s">
        <v>75</v>
      </c>
      <c r="H6267" s="19" t="s">
        <v>74</v>
      </c>
      <c r="I6267" s="19" t="s">
        <v>1510</v>
      </c>
      <c r="O6267" s="19" t="s">
        <v>10819</v>
      </c>
      <c r="P6267" s="20">
        <v>44189</v>
      </c>
      <c r="Q6267" s="19" t="s">
        <v>29</v>
      </c>
      <c r="R6267" s="19">
        <v>6600</v>
      </c>
      <c r="S6267" s="19" t="str">
        <f>IF(COUNTIF($B$2:B6267,B6267)&gt;1,"重複","")</f>
        <v/>
      </c>
      <c r="T6267" s="19" t="s">
        <v>11124</v>
      </c>
    </row>
    <row r="6268" spans="1:20" s="19" customFormat="1" hidden="1">
      <c r="A6268" s="19">
        <v>720161056</v>
      </c>
      <c r="B6268" s="19">
        <v>20209011</v>
      </c>
      <c r="C6268" s="19" t="s">
        <v>15067</v>
      </c>
      <c r="D6268" s="19" t="s">
        <v>15068</v>
      </c>
      <c r="E6268" s="20">
        <v>44190</v>
      </c>
      <c r="F6268" s="20">
        <v>44286</v>
      </c>
      <c r="G6268" s="19" t="s">
        <v>12416</v>
      </c>
      <c r="H6268" s="19" t="s">
        <v>74</v>
      </c>
      <c r="I6268" s="19" t="s">
        <v>1510</v>
      </c>
      <c r="O6268" s="19" t="s">
        <v>10819</v>
      </c>
      <c r="P6268" s="20"/>
      <c r="Q6268" s="19" t="s">
        <v>29</v>
      </c>
      <c r="R6268" s="19">
        <v>0</v>
      </c>
      <c r="S6268" s="19" t="str">
        <f>IF(COUNTIF($B$2:B6268,B6268)&gt;1,"重複","")</f>
        <v/>
      </c>
      <c r="T6268" s="19" t="s">
        <v>12418</v>
      </c>
    </row>
    <row r="6269" spans="1:20" s="19" customFormat="1" hidden="1">
      <c r="A6269" s="19">
        <v>720161057</v>
      </c>
      <c r="B6269" s="19">
        <v>20209016</v>
      </c>
      <c r="C6269" s="19" t="s">
        <v>15069</v>
      </c>
      <c r="D6269" s="19" t="s">
        <v>15070</v>
      </c>
      <c r="E6269" s="20">
        <v>44190</v>
      </c>
      <c r="F6269" s="20">
        <v>44286</v>
      </c>
      <c r="G6269" s="19" t="s">
        <v>12416</v>
      </c>
      <c r="H6269" s="19" t="s">
        <v>74</v>
      </c>
      <c r="I6269" s="19" t="s">
        <v>1510</v>
      </c>
      <c r="O6269" s="19" t="s">
        <v>10819</v>
      </c>
      <c r="P6269" s="20"/>
      <c r="Q6269" s="19" t="s">
        <v>29</v>
      </c>
      <c r="R6269" s="19">
        <v>0</v>
      </c>
      <c r="S6269" s="19" t="str">
        <f>IF(COUNTIF($B$2:B6269,B6269)&gt;1,"重複","")</f>
        <v/>
      </c>
      <c r="T6269" s="19" t="s">
        <v>12418</v>
      </c>
    </row>
    <row r="6270" spans="1:20" s="19" customFormat="1" hidden="1">
      <c r="A6270" s="19">
        <v>720161058</v>
      </c>
      <c r="B6270" s="19">
        <v>20209021</v>
      </c>
      <c r="C6270" s="19" t="s">
        <v>15071</v>
      </c>
      <c r="D6270" s="19" t="s">
        <v>15072</v>
      </c>
      <c r="E6270" s="20">
        <v>44190</v>
      </c>
      <c r="F6270" s="20">
        <v>44286</v>
      </c>
      <c r="G6270" s="19" t="s">
        <v>12416</v>
      </c>
      <c r="H6270" s="19" t="s">
        <v>74</v>
      </c>
      <c r="I6270" s="19" t="s">
        <v>1510</v>
      </c>
      <c r="O6270" s="19" t="s">
        <v>10819</v>
      </c>
      <c r="P6270" s="20"/>
      <c r="Q6270" s="19" t="s">
        <v>29</v>
      </c>
      <c r="R6270" s="19">
        <v>0</v>
      </c>
      <c r="S6270" s="19" t="str">
        <f>IF(COUNTIF($B$2:B6270,B6270)&gt;1,"重複","")</f>
        <v/>
      </c>
      <c r="T6270" s="19" t="s">
        <v>12418</v>
      </c>
    </row>
    <row r="6271" spans="1:20" s="19" customFormat="1" hidden="1">
      <c r="A6271" s="19">
        <v>720161059</v>
      </c>
      <c r="B6271" s="19">
        <v>20209026</v>
      </c>
      <c r="C6271" s="19" t="s">
        <v>11487</v>
      </c>
      <c r="D6271" s="19" t="s">
        <v>11488</v>
      </c>
      <c r="E6271" s="20">
        <v>44191</v>
      </c>
      <c r="F6271" s="20">
        <v>44286</v>
      </c>
      <c r="G6271" s="19" t="s">
        <v>75</v>
      </c>
      <c r="H6271" s="19" t="s">
        <v>74</v>
      </c>
      <c r="I6271" s="19" t="s">
        <v>1510</v>
      </c>
      <c r="O6271" s="19" t="s">
        <v>10819</v>
      </c>
      <c r="P6271" s="20">
        <v>44191</v>
      </c>
      <c r="Q6271" s="19" t="s">
        <v>29</v>
      </c>
      <c r="R6271" s="19">
        <v>6600</v>
      </c>
      <c r="S6271" s="19" t="str">
        <f>IF(COUNTIF($B$2:B6271,B6271)&gt;1,"重複","")</f>
        <v/>
      </c>
      <c r="T6271" s="19" t="s">
        <v>11124</v>
      </c>
    </row>
    <row r="6272" spans="1:20" s="19" customFormat="1" hidden="1">
      <c r="A6272" s="19">
        <v>720161060</v>
      </c>
      <c r="B6272" s="19">
        <v>20209031</v>
      </c>
      <c r="C6272" s="19" t="s">
        <v>11485</v>
      </c>
      <c r="D6272" s="19" t="s">
        <v>11486</v>
      </c>
      <c r="E6272" s="20">
        <v>44191</v>
      </c>
      <c r="F6272" s="20">
        <v>44286</v>
      </c>
      <c r="G6272" s="19" t="s">
        <v>75</v>
      </c>
      <c r="H6272" s="19" t="s">
        <v>74</v>
      </c>
      <c r="I6272" s="19" t="s">
        <v>1510</v>
      </c>
      <c r="O6272" s="19" t="s">
        <v>10819</v>
      </c>
      <c r="P6272" s="20">
        <v>44191</v>
      </c>
      <c r="Q6272" s="19" t="s">
        <v>29</v>
      </c>
      <c r="R6272" s="19">
        <v>5730</v>
      </c>
      <c r="S6272" s="19" t="str">
        <f>IF(COUNTIF($B$2:B6272,B6272)&gt;1,"重複","")</f>
        <v/>
      </c>
      <c r="T6272" s="19" t="s">
        <v>11124</v>
      </c>
    </row>
    <row r="6273" spans="1:20" s="19" customFormat="1" hidden="1">
      <c r="A6273" s="19">
        <v>720161061</v>
      </c>
      <c r="B6273" s="19">
        <v>20209036</v>
      </c>
      <c r="C6273" s="19" t="s">
        <v>11489</v>
      </c>
      <c r="D6273" s="19" t="s">
        <v>11490</v>
      </c>
      <c r="E6273" s="20">
        <v>44192</v>
      </c>
      <c r="F6273" s="20">
        <v>44286</v>
      </c>
      <c r="G6273" s="19" t="s">
        <v>75</v>
      </c>
      <c r="H6273" s="19" t="s">
        <v>74</v>
      </c>
      <c r="I6273" s="19" t="s">
        <v>1510</v>
      </c>
      <c r="O6273" s="19" t="s">
        <v>10819</v>
      </c>
      <c r="P6273" s="20">
        <v>44192</v>
      </c>
      <c r="Q6273" s="19" t="s">
        <v>29</v>
      </c>
      <c r="R6273" s="19">
        <v>5730</v>
      </c>
      <c r="S6273" s="19" t="str">
        <f>IF(COUNTIF($B$2:B6273,B6273)&gt;1,"重複","")</f>
        <v/>
      </c>
      <c r="T6273" s="19" t="s">
        <v>11124</v>
      </c>
    </row>
    <row r="6274" spans="1:20" s="19" customFormat="1" hidden="1">
      <c r="A6274" s="19">
        <v>720161062</v>
      </c>
      <c r="B6274" s="19">
        <v>20209041</v>
      </c>
      <c r="C6274" s="19" t="s">
        <v>11492</v>
      </c>
      <c r="D6274" s="19" t="s">
        <v>11493</v>
      </c>
      <c r="E6274" s="20">
        <v>44212</v>
      </c>
      <c r="F6274" s="20">
        <v>44286</v>
      </c>
      <c r="G6274" s="19" t="s">
        <v>75</v>
      </c>
      <c r="H6274" s="19" t="s">
        <v>125</v>
      </c>
      <c r="I6274" s="19" t="s">
        <v>11494</v>
      </c>
      <c r="O6274" s="19" t="s">
        <v>10764</v>
      </c>
      <c r="P6274" s="20">
        <v>44212</v>
      </c>
      <c r="Q6274" s="19" t="s">
        <v>29</v>
      </c>
      <c r="R6274" s="19">
        <v>5730</v>
      </c>
      <c r="S6274" s="19" t="str">
        <f>IF(COUNTIF($B$2:B6274,B6274)&gt;1,"重複","")</f>
        <v/>
      </c>
      <c r="T6274" s="19" t="s">
        <v>11124</v>
      </c>
    </row>
    <row r="6275" spans="1:20" s="19" customFormat="1" hidden="1">
      <c r="A6275" s="19">
        <v>720161063</v>
      </c>
      <c r="B6275" s="19">
        <v>20209046</v>
      </c>
      <c r="C6275" s="19" t="s">
        <v>1411</v>
      </c>
      <c r="D6275" s="19" t="s">
        <v>1412</v>
      </c>
      <c r="E6275" s="20">
        <v>44212</v>
      </c>
      <c r="F6275" s="20">
        <v>44286</v>
      </c>
      <c r="G6275" s="19" t="s">
        <v>75</v>
      </c>
      <c r="H6275" s="19" t="s">
        <v>125</v>
      </c>
      <c r="I6275" s="19" t="s">
        <v>11494</v>
      </c>
      <c r="O6275" s="19" t="s">
        <v>10764</v>
      </c>
      <c r="P6275" s="20">
        <v>44584</v>
      </c>
      <c r="Q6275" s="19" t="s">
        <v>29</v>
      </c>
      <c r="R6275" s="19">
        <v>6230</v>
      </c>
      <c r="S6275" s="19" t="str">
        <f>IF(COUNTIF($B$2:B6275,B6275)&gt;1,"重複","")</f>
        <v/>
      </c>
      <c r="T6275" s="19" t="s">
        <v>11124</v>
      </c>
    </row>
    <row r="6276" spans="1:20" s="19" customFormat="1" hidden="1">
      <c r="A6276" s="19">
        <v>720161064</v>
      </c>
      <c r="B6276" s="19">
        <v>20209051</v>
      </c>
      <c r="C6276" s="19" t="s">
        <v>11817</v>
      </c>
      <c r="D6276" s="19" t="s">
        <v>11818</v>
      </c>
      <c r="E6276" s="20">
        <v>44212</v>
      </c>
      <c r="F6276" s="20">
        <v>44286</v>
      </c>
      <c r="G6276" s="19" t="s">
        <v>75</v>
      </c>
      <c r="H6276" s="19" t="s">
        <v>125</v>
      </c>
      <c r="I6276" s="19" t="s">
        <v>11494</v>
      </c>
      <c r="O6276" s="19" t="s">
        <v>10764</v>
      </c>
      <c r="P6276" s="20">
        <v>44591</v>
      </c>
      <c r="Q6276" s="19" t="s">
        <v>75</v>
      </c>
      <c r="R6276" s="19">
        <v>6230</v>
      </c>
      <c r="S6276" s="19" t="str">
        <f>IF(COUNTIF($B$2:B6276,B6276)&gt;1,"重複","")</f>
        <v/>
      </c>
      <c r="T6276" s="19" t="s">
        <v>11124</v>
      </c>
    </row>
    <row r="6277" spans="1:20" s="19" customFormat="1" hidden="1">
      <c r="A6277" s="19">
        <v>720161067</v>
      </c>
      <c r="B6277" s="19">
        <v>20202260</v>
      </c>
      <c r="C6277" s="19" t="s">
        <v>11795</v>
      </c>
      <c r="D6277" s="19" t="s">
        <v>11796</v>
      </c>
      <c r="E6277" s="20">
        <v>44197</v>
      </c>
      <c r="F6277" s="20">
        <v>44286</v>
      </c>
      <c r="G6277" s="19" t="s">
        <v>75</v>
      </c>
      <c r="H6277" s="19" t="s">
        <v>43</v>
      </c>
      <c r="I6277" s="19" t="s">
        <v>1600</v>
      </c>
      <c r="O6277" s="19" t="s">
        <v>10771</v>
      </c>
      <c r="P6277" s="20">
        <v>44562</v>
      </c>
      <c r="Q6277" s="19" t="s">
        <v>29</v>
      </c>
      <c r="R6277" s="19">
        <v>0</v>
      </c>
      <c r="S6277" s="19" t="str">
        <f>IF(COUNTIF($B$2:B6277,B6277)&gt;1,"重複","")</f>
        <v/>
      </c>
      <c r="T6277" s="19" t="s">
        <v>11124</v>
      </c>
    </row>
    <row r="6278" spans="1:20" s="19" customFormat="1" hidden="1">
      <c r="A6278" s="19">
        <v>720161068</v>
      </c>
      <c r="B6278" s="19">
        <v>20202321</v>
      </c>
      <c r="C6278" s="19" t="s">
        <v>11788</v>
      </c>
      <c r="D6278" s="19" t="s">
        <v>11789</v>
      </c>
      <c r="E6278" s="20">
        <v>44197</v>
      </c>
      <c r="F6278" s="20">
        <v>44286</v>
      </c>
      <c r="G6278" s="19" t="s">
        <v>75</v>
      </c>
      <c r="H6278" s="19" t="s">
        <v>43</v>
      </c>
      <c r="I6278" s="19" t="s">
        <v>667</v>
      </c>
      <c r="O6278" s="19" t="s">
        <v>10771</v>
      </c>
      <c r="P6278" s="20">
        <v>44562</v>
      </c>
      <c r="Q6278" s="19" t="s">
        <v>29</v>
      </c>
      <c r="R6278" s="19">
        <v>5730</v>
      </c>
      <c r="S6278" s="19" t="str">
        <f>IF(COUNTIF($B$2:B6278,B6278)&gt;1,"重複","")</f>
        <v/>
      </c>
      <c r="T6278" s="19" t="s">
        <v>11124</v>
      </c>
    </row>
    <row r="6279" spans="1:20" s="19" customFormat="1" hidden="1">
      <c r="A6279" s="19">
        <v>720161069</v>
      </c>
      <c r="B6279" s="19">
        <v>20202302</v>
      </c>
      <c r="C6279" s="19" t="s">
        <v>2045</v>
      </c>
      <c r="D6279" s="19" t="s">
        <v>2046</v>
      </c>
      <c r="E6279" s="20">
        <v>44197</v>
      </c>
      <c r="F6279" s="20">
        <v>44286</v>
      </c>
      <c r="G6279" s="19" t="s">
        <v>75</v>
      </c>
      <c r="H6279" s="19" t="s">
        <v>43</v>
      </c>
      <c r="I6279" s="19" t="s">
        <v>2840</v>
      </c>
      <c r="O6279" s="19" t="s">
        <v>10771</v>
      </c>
      <c r="P6279" s="20">
        <v>44562</v>
      </c>
      <c r="Q6279" s="19" t="s">
        <v>29</v>
      </c>
      <c r="R6279" s="19">
        <v>6600</v>
      </c>
      <c r="S6279" s="19" t="str">
        <f>IF(COUNTIF($B$2:B6279,B6279)&gt;1,"重複","")</f>
        <v/>
      </c>
      <c r="T6279" s="19" t="s">
        <v>11124</v>
      </c>
    </row>
    <row r="6280" spans="1:20" s="19" customFormat="1" hidden="1">
      <c r="A6280" s="19">
        <v>720161070</v>
      </c>
      <c r="B6280" s="19">
        <v>20202311</v>
      </c>
      <c r="C6280" s="19" t="s">
        <v>15073</v>
      </c>
      <c r="D6280" s="19" t="s">
        <v>15074</v>
      </c>
      <c r="E6280" s="20">
        <v>44197</v>
      </c>
      <c r="F6280" s="20">
        <v>44286</v>
      </c>
      <c r="G6280" s="19" t="s">
        <v>12416</v>
      </c>
      <c r="H6280" s="19" t="s">
        <v>43</v>
      </c>
      <c r="I6280" s="19" t="s">
        <v>2840</v>
      </c>
      <c r="O6280" s="19" t="s">
        <v>10771</v>
      </c>
      <c r="P6280" s="20"/>
      <c r="R6280" s="19">
        <v>5730</v>
      </c>
      <c r="S6280" s="19" t="str">
        <f>IF(COUNTIF($B$2:B6280,B6280)&gt;1,"重複","")</f>
        <v/>
      </c>
      <c r="T6280" s="19" t="s">
        <v>12418</v>
      </c>
    </row>
    <row r="6281" spans="1:20" s="19" customFormat="1" hidden="1">
      <c r="A6281" s="19">
        <v>720161071</v>
      </c>
      <c r="B6281" s="19">
        <v>20202251</v>
      </c>
      <c r="C6281" s="19" t="s">
        <v>11767</v>
      </c>
      <c r="D6281" s="19" t="s">
        <v>11768</v>
      </c>
      <c r="E6281" s="20">
        <v>44197</v>
      </c>
      <c r="F6281" s="20">
        <v>44286</v>
      </c>
      <c r="G6281" s="19" t="s">
        <v>75</v>
      </c>
      <c r="H6281" s="19" t="s">
        <v>43</v>
      </c>
      <c r="I6281" s="19" t="s">
        <v>586</v>
      </c>
      <c r="O6281" s="19" t="s">
        <v>10771</v>
      </c>
      <c r="P6281" s="20">
        <v>44531</v>
      </c>
      <c r="Q6281" s="19" t="s">
        <v>29</v>
      </c>
      <c r="R6281" s="19">
        <v>6230</v>
      </c>
      <c r="S6281" s="19" t="str">
        <f>IF(COUNTIF($B$2:B6281,B6281)&gt;1,"重複","")</f>
        <v/>
      </c>
      <c r="T6281" s="19" t="s">
        <v>11124</v>
      </c>
    </row>
    <row r="6282" spans="1:20" s="19" customFormat="1" hidden="1">
      <c r="A6282" s="19">
        <v>720161071</v>
      </c>
      <c r="B6282" s="19">
        <v>20209061</v>
      </c>
      <c r="C6282" s="19" t="s">
        <v>11500</v>
      </c>
      <c r="D6282" s="19" t="s">
        <v>11501</v>
      </c>
      <c r="E6282" s="20">
        <v>44229</v>
      </c>
      <c r="F6282" s="20">
        <v>44286</v>
      </c>
      <c r="G6282" s="19" t="s">
        <v>75</v>
      </c>
      <c r="H6282" s="19" t="s">
        <v>125</v>
      </c>
      <c r="I6282" s="19" t="s">
        <v>11502</v>
      </c>
      <c r="O6282" s="19" t="s">
        <v>10764</v>
      </c>
      <c r="P6282" s="20">
        <v>44229</v>
      </c>
      <c r="Q6282" s="19" t="s">
        <v>29</v>
      </c>
      <c r="R6282" s="19">
        <v>5110</v>
      </c>
      <c r="S6282" s="19" t="str">
        <f>IF(COUNTIF($B$2:B6282,B6282)&gt;1,"重複","")</f>
        <v/>
      </c>
      <c r="T6282" s="19" t="s">
        <v>11124</v>
      </c>
    </row>
    <row r="6283" spans="1:20" s="19" customFormat="1" hidden="1">
      <c r="A6283" s="19">
        <v>720161072</v>
      </c>
      <c r="B6283" s="19">
        <v>20209066</v>
      </c>
      <c r="C6283" s="19" t="s">
        <v>11495</v>
      </c>
      <c r="D6283" s="19" t="s">
        <v>5642</v>
      </c>
      <c r="E6283" s="20">
        <v>44221</v>
      </c>
      <c r="F6283" s="20">
        <v>44286</v>
      </c>
      <c r="G6283" s="19" t="s">
        <v>75</v>
      </c>
      <c r="H6283" s="19" t="s">
        <v>125</v>
      </c>
      <c r="I6283" s="19" t="s">
        <v>11496</v>
      </c>
      <c r="O6283" s="19" t="s">
        <v>10764</v>
      </c>
      <c r="P6283" s="20">
        <v>44221</v>
      </c>
      <c r="Q6283" s="19" t="s">
        <v>29</v>
      </c>
      <c r="R6283" s="19">
        <v>6230</v>
      </c>
      <c r="S6283" s="19" t="str">
        <f>IF(COUNTIF($B$2:B6283,B6283)&gt;1,"重複","")</f>
        <v/>
      </c>
      <c r="T6283" s="19" t="s">
        <v>11124</v>
      </c>
    </row>
    <row r="6284" spans="1:20" s="19" customFormat="1" hidden="1">
      <c r="A6284" s="19">
        <v>720161073</v>
      </c>
      <c r="B6284" s="19">
        <v>20209071</v>
      </c>
      <c r="C6284" s="19" t="s">
        <v>11497</v>
      </c>
      <c r="D6284" s="19" t="s">
        <v>11498</v>
      </c>
      <c r="E6284" s="20">
        <v>44228</v>
      </c>
      <c r="F6284" s="20">
        <v>44286</v>
      </c>
      <c r="G6284" s="19" t="s">
        <v>75</v>
      </c>
      <c r="H6284" s="19" t="s">
        <v>74</v>
      </c>
      <c r="I6284" s="19" t="s">
        <v>11499</v>
      </c>
      <c r="O6284" s="19" t="s">
        <v>10819</v>
      </c>
      <c r="P6284" s="20">
        <v>44228</v>
      </c>
      <c r="Q6284" s="19" t="s">
        <v>29</v>
      </c>
      <c r="S6284" s="19" t="str">
        <f>IF(COUNTIF($B$2:B6284,B6284)&gt;1,"重複","")</f>
        <v/>
      </c>
      <c r="T6284" s="19" t="s">
        <v>11124</v>
      </c>
    </row>
    <row r="6285" spans="1:20" s="19" customFormat="1" hidden="1">
      <c r="A6285" s="19">
        <v>720161074</v>
      </c>
      <c r="B6285" s="19">
        <v>20209076</v>
      </c>
      <c r="C6285" s="19" t="s">
        <v>11510</v>
      </c>
      <c r="D6285" s="19" t="s">
        <v>11511</v>
      </c>
      <c r="E6285" s="20">
        <v>44257</v>
      </c>
      <c r="F6285" s="20">
        <v>44286</v>
      </c>
      <c r="G6285" s="19" t="s">
        <v>75</v>
      </c>
      <c r="H6285" s="19" t="s">
        <v>33</v>
      </c>
      <c r="I6285" s="19" t="s">
        <v>11512</v>
      </c>
      <c r="O6285" s="19" t="s">
        <v>10770</v>
      </c>
      <c r="P6285" s="20">
        <v>44257</v>
      </c>
      <c r="Q6285" s="19" t="s">
        <v>29</v>
      </c>
      <c r="R6285" s="19">
        <v>5110</v>
      </c>
      <c r="S6285" s="19" t="str">
        <f>IF(COUNTIF($B$2:B6285,B6285)&gt;1,"重複","")</f>
        <v/>
      </c>
      <c r="T6285" s="19" t="s">
        <v>11124</v>
      </c>
    </row>
    <row r="6286" spans="1:20" s="19" customFormat="1" hidden="1">
      <c r="A6286" s="19">
        <v>720161075</v>
      </c>
      <c r="B6286" s="19">
        <v>20209081</v>
      </c>
      <c r="C6286" s="19" t="s">
        <v>11513</v>
      </c>
      <c r="D6286" s="19" t="s">
        <v>11514</v>
      </c>
      <c r="E6286" s="20">
        <v>44258</v>
      </c>
      <c r="F6286" s="20">
        <v>44286</v>
      </c>
      <c r="G6286" s="19" t="s">
        <v>75</v>
      </c>
      <c r="H6286" s="19" t="s">
        <v>33</v>
      </c>
      <c r="I6286" s="19" t="s">
        <v>2304</v>
      </c>
      <c r="O6286" s="19" t="s">
        <v>10770</v>
      </c>
      <c r="P6286" s="20">
        <v>44258</v>
      </c>
      <c r="Q6286" s="19" t="s">
        <v>29</v>
      </c>
      <c r="R6286" s="19">
        <v>6600</v>
      </c>
      <c r="S6286" s="19" t="str">
        <f>IF(COUNTIF($B$2:B6286,B6286)&gt;1,"重複","")</f>
        <v/>
      </c>
      <c r="T6286" s="19" t="s">
        <v>11124</v>
      </c>
    </row>
    <row r="6287" spans="1:20" s="19" customFormat="1" hidden="1">
      <c r="A6287" s="19">
        <v>720161076</v>
      </c>
      <c r="B6287" s="19">
        <v>20209086</v>
      </c>
      <c r="C6287" s="19" t="s">
        <v>11518</v>
      </c>
      <c r="D6287" s="19" t="s">
        <v>11519</v>
      </c>
      <c r="E6287" s="20">
        <v>44272</v>
      </c>
      <c r="F6287" s="20">
        <v>44286</v>
      </c>
      <c r="G6287" s="19" t="s">
        <v>75</v>
      </c>
      <c r="H6287" s="19" t="s">
        <v>33</v>
      </c>
      <c r="I6287" s="19" t="s">
        <v>11520</v>
      </c>
      <c r="J6287" s="19" t="s">
        <v>11521</v>
      </c>
      <c r="O6287" s="19" t="s">
        <v>10770</v>
      </c>
      <c r="P6287" s="20">
        <v>44272</v>
      </c>
      <c r="Q6287" s="19" t="s">
        <v>29</v>
      </c>
      <c r="R6287" s="19">
        <v>6600</v>
      </c>
      <c r="S6287" s="19" t="str">
        <f>IF(COUNTIF($B$2:B6287,B6287)&gt;1,"重複","")</f>
        <v/>
      </c>
      <c r="T6287" s="19" t="s">
        <v>11124</v>
      </c>
    </row>
    <row r="6288" spans="1:20" s="19" customFormat="1" hidden="1">
      <c r="A6288" s="19">
        <v>720161077</v>
      </c>
      <c r="B6288" s="19">
        <v>20209091</v>
      </c>
      <c r="C6288" s="19" t="s">
        <v>14789</v>
      </c>
      <c r="D6288" s="19" t="s">
        <v>14790</v>
      </c>
      <c r="E6288" s="20">
        <v>44218</v>
      </c>
      <c r="F6288" s="20">
        <v>44286</v>
      </c>
      <c r="G6288" s="19" t="s">
        <v>12416</v>
      </c>
      <c r="H6288" s="19" t="s">
        <v>74</v>
      </c>
      <c r="I6288" s="19" t="s">
        <v>15075</v>
      </c>
      <c r="O6288" s="19" t="s">
        <v>10819</v>
      </c>
      <c r="P6288" s="20"/>
      <c r="Q6288" s="19" t="s">
        <v>29</v>
      </c>
      <c r="R6288" s="19">
        <v>0</v>
      </c>
      <c r="S6288" s="19" t="str">
        <f>IF(COUNTIF($B$2:B6288,B6288)&gt;1,"重複","")</f>
        <v/>
      </c>
      <c r="T6288" s="19" t="s">
        <v>12418</v>
      </c>
    </row>
    <row r="6289" spans="1:20" s="19" customFormat="1" hidden="1">
      <c r="A6289" s="19">
        <v>720161078</v>
      </c>
      <c r="B6289" s="19">
        <v>20209096</v>
      </c>
      <c r="C6289" s="19" t="s">
        <v>14792</v>
      </c>
      <c r="D6289" s="19" t="s">
        <v>14793</v>
      </c>
      <c r="E6289" s="20">
        <v>44219</v>
      </c>
      <c r="F6289" s="20">
        <v>44286</v>
      </c>
      <c r="G6289" s="19" t="s">
        <v>12416</v>
      </c>
      <c r="H6289" s="19" t="s">
        <v>74</v>
      </c>
      <c r="I6289" s="19" t="s">
        <v>15075</v>
      </c>
      <c r="O6289" s="19" t="s">
        <v>10819</v>
      </c>
      <c r="P6289" s="20"/>
      <c r="R6289" s="19">
        <v>0</v>
      </c>
      <c r="S6289" s="19" t="str">
        <f>IF(COUNTIF($B$2:B6289,B6289)&gt;1,"重複","")</f>
        <v/>
      </c>
      <c r="T6289" s="19" t="s">
        <v>12418</v>
      </c>
    </row>
    <row r="6290" spans="1:20" s="19" customFormat="1" hidden="1">
      <c r="A6290" s="19">
        <v>720161079</v>
      </c>
      <c r="B6290" s="19">
        <v>20209556</v>
      </c>
      <c r="C6290" s="19" t="s">
        <v>10761</v>
      </c>
      <c r="D6290" s="19" t="s">
        <v>10762</v>
      </c>
      <c r="E6290" s="20">
        <v>44239</v>
      </c>
      <c r="F6290" s="20">
        <v>44286</v>
      </c>
      <c r="G6290" s="19" t="s">
        <v>75</v>
      </c>
      <c r="H6290" s="19" t="s">
        <v>125</v>
      </c>
      <c r="I6290" s="19" t="s">
        <v>10763</v>
      </c>
      <c r="O6290" s="19" t="s">
        <v>10764</v>
      </c>
      <c r="P6290" s="20">
        <v>10270</v>
      </c>
      <c r="Q6290" s="19" t="s">
        <v>29</v>
      </c>
      <c r="R6290" s="19">
        <v>6100</v>
      </c>
      <c r="S6290" s="19" t="str">
        <f>IF(COUNTIF($B$2:B6290,B6290)&gt;1,"重複","")</f>
        <v/>
      </c>
      <c r="T6290" s="19" t="s">
        <v>11124</v>
      </c>
    </row>
    <row r="6291" spans="1:20" s="19" customFormat="1" hidden="1">
      <c r="A6291" s="19">
        <v>720161080</v>
      </c>
      <c r="B6291" s="19">
        <v>20209571</v>
      </c>
      <c r="C6291" s="19" t="s">
        <v>11507</v>
      </c>
      <c r="D6291" s="19" t="s">
        <v>11508</v>
      </c>
      <c r="E6291" s="20">
        <v>44245</v>
      </c>
      <c r="F6291" s="20">
        <v>44286</v>
      </c>
      <c r="G6291" s="19" t="s">
        <v>75</v>
      </c>
      <c r="H6291" s="19" t="s">
        <v>74</v>
      </c>
      <c r="I6291" s="19" t="s">
        <v>11509</v>
      </c>
      <c r="O6291" s="19" t="s">
        <v>10819</v>
      </c>
      <c r="P6291" s="20">
        <v>44245</v>
      </c>
      <c r="Q6291" s="19" t="s">
        <v>29</v>
      </c>
      <c r="R6291" s="19">
        <v>4740</v>
      </c>
      <c r="S6291" s="19" t="str">
        <f>IF(COUNTIF($B$2:B6291,B6291)&gt;1,"重複","")</f>
        <v/>
      </c>
      <c r="T6291" s="19" t="s">
        <v>11124</v>
      </c>
    </row>
    <row r="6292" spans="1:20" s="19" customFormat="1" hidden="1">
      <c r="A6292" s="19">
        <v>720161081</v>
      </c>
      <c r="B6292" s="19">
        <v>20210003</v>
      </c>
      <c r="C6292" s="19" t="s">
        <v>11548</v>
      </c>
      <c r="D6292" s="19" t="s">
        <v>11549</v>
      </c>
      <c r="E6292" s="20">
        <v>44657</v>
      </c>
      <c r="F6292" s="20">
        <v>45016</v>
      </c>
      <c r="G6292" s="19" t="s">
        <v>75</v>
      </c>
      <c r="H6292" s="19" t="s">
        <v>69</v>
      </c>
      <c r="I6292" s="19" t="s">
        <v>1355</v>
      </c>
      <c r="O6292" s="19" t="s">
        <v>10801</v>
      </c>
      <c r="P6292" s="21">
        <v>44293</v>
      </c>
      <c r="Q6292" s="19" t="s">
        <v>29</v>
      </c>
      <c r="R6292" s="19">
        <v>0</v>
      </c>
      <c r="S6292" s="19" t="str">
        <f>IF(COUNTIF($B$2:B6292,B6292)&gt;1,"重複","")</f>
        <v/>
      </c>
      <c r="T6292" s="19" t="s">
        <v>11124</v>
      </c>
    </row>
    <row r="6293" spans="1:20" s="19" customFormat="1" hidden="1">
      <c r="A6293" s="19">
        <v>720161082</v>
      </c>
      <c r="B6293" s="19">
        <v>20210012</v>
      </c>
      <c r="C6293" s="19" t="s">
        <v>11559</v>
      </c>
      <c r="D6293" s="19" t="s">
        <v>11560</v>
      </c>
      <c r="E6293" s="20">
        <v>44657</v>
      </c>
      <c r="F6293" s="20">
        <v>45016</v>
      </c>
      <c r="G6293" s="19" t="s">
        <v>75</v>
      </c>
      <c r="H6293" s="19" t="s">
        <v>69</v>
      </c>
      <c r="I6293" s="19" t="s">
        <v>1355</v>
      </c>
      <c r="O6293" s="19" t="s">
        <v>10801</v>
      </c>
      <c r="P6293" s="21">
        <v>44293</v>
      </c>
      <c r="Q6293" s="19" t="s">
        <v>29</v>
      </c>
      <c r="R6293" s="19">
        <v>6230</v>
      </c>
      <c r="S6293" s="19" t="str">
        <f>IF(COUNTIF($B$2:B6293,B6293)&gt;1,"重複","")</f>
        <v/>
      </c>
      <c r="T6293" s="19" t="s">
        <v>11124</v>
      </c>
    </row>
    <row r="6294" spans="1:20" s="19" customFormat="1" hidden="1">
      <c r="A6294" s="19">
        <v>720161083</v>
      </c>
      <c r="B6294" s="19">
        <v>20209576</v>
      </c>
      <c r="C6294" s="19" t="s">
        <v>11804</v>
      </c>
      <c r="D6294" s="19" t="s">
        <v>11805</v>
      </c>
      <c r="E6294" s="20">
        <v>44262</v>
      </c>
      <c r="F6294" s="20">
        <v>44286</v>
      </c>
      <c r="G6294" s="19" t="s">
        <v>75</v>
      </c>
      <c r="H6294" s="19" t="s">
        <v>74</v>
      </c>
      <c r="I6294" s="19" t="s">
        <v>11806</v>
      </c>
      <c r="O6294" s="19" t="s">
        <v>10819</v>
      </c>
      <c r="P6294" s="20">
        <v>44570</v>
      </c>
      <c r="Q6294" s="19" t="s">
        <v>29</v>
      </c>
      <c r="R6294" s="19">
        <v>6100</v>
      </c>
      <c r="S6294" s="19" t="str">
        <f>IF(COUNTIF($B$2:B6294,B6294)&gt;1,"重複","")</f>
        <v/>
      </c>
      <c r="T6294" s="19" t="s">
        <v>11124</v>
      </c>
    </row>
    <row r="6295" spans="1:20" s="19" customFormat="1" hidden="1">
      <c r="A6295" s="19">
        <v>720161084</v>
      </c>
      <c r="B6295" s="19">
        <v>20210021</v>
      </c>
      <c r="C6295" s="19" t="s">
        <v>11572</v>
      </c>
      <c r="D6295" s="19" t="s">
        <v>11573</v>
      </c>
      <c r="E6295" s="20">
        <v>44663</v>
      </c>
      <c r="F6295" s="20">
        <v>45077</v>
      </c>
      <c r="G6295" s="19" t="s">
        <v>75</v>
      </c>
      <c r="H6295" s="19" t="s">
        <v>125</v>
      </c>
      <c r="I6295" s="19" t="s">
        <v>11574</v>
      </c>
      <c r="J6295" s="19" t="s">
        <v>11575</v>
      </c>
      <c r="O6295" s="19" t="s">
        <v>10764</v>
      </c>
      <c r="P6295" s="21">
        <v>44295</v>
      </c>
      <c r="Q6295" s="19" t="s">
        <v>29</v>
      </c>
      <c r="R6295" s="19">
        <v>6230</v>
      </c>
      <c r="S6295" s="19" t="str">
        <f>IF(COUNTIF($B$2:B6295,B6295)&gt;1,"重複","")</f>
        <v/>
      </c>
      <c r="T6295" s="19" t="s">
        <v>11124</v>
      </c>
    </row>
    <row r="6296" spans="1:20" s="19" customFormat="1" hidden="1">
      <c r="A6296" s="19">
        <v>720161085</v>
      </c>
      <c r="B6296" s="19">
        <v>20210031</v>
      </c>
      <c r="C6296" s="19" t="s">
        <v>11576</v>
      </c>
      <c r="D6296" s="19" t="s">
        <v>11577</v>
      </c>
      <c r="E6296" s="20">
        <v>44663</v>
      </c>
      <c r="F6296" s="20">
        <v>45016</v>
      </c>
      <c r="G6296" s="19" t="s">
        <v>75</v>
      </c>
      <c r="H6296" s="19" t="s">
        <v>125</v>
      </c>
      <c r="I6296" s="19" t="s">
        <v>11578</v>
      </c>
      <c r="O6296" s="19" t="s">
        <v>10764</v>
      </c>
      <c r="P6296" s="21">
        <v>44295</v>
      </c>
      <c r="Q6296" s="19" t="s">
        <v>29</v>
      </c>
      <c r="R6296" s="19">
        <v>6230</v>
      </c>
      <c r="S6296" s="19" t="str">
        <f>IF(COUNTIF($B$2:B6296,B6296)&gt;1,"重複","")</f>
        <v/>
      </c>
      <c r="T6296" s="19" t="s">
        <v>11124</v>
      </c>
    </row>
    <row r="6297" spans="1:20" s="19" customFormat="1" hidden="1">
      <c r="A6297" s="19">
        <v>720161086</v>
      </c>
      <c r="B6297" s="19">
        <v>20211597</v>
      </c>
      <c r="C6297" s="19" t="s">
        <v>11587</v>
      </c>
      <c r="D6297" s="19" t="s">
        <v>11588</v>
      </c>
      <c r="E6297" s="20">
        <v>44667</v>
      </c>
      <c r="F6297" s="20">
        <v>45016</v>
      </c>
      <c r="G6297" s="19" t="s">
        <v>75</v>
      </c>
      <c r="H6297" s="19" t="s">
        <v>10781</v>
      </c>
      <c r="I6297" s="19" t="s">
        <v>11589</v>
      </c>
      <c r="J6297" s="19" t="s">
        <v>11590</v>
      </c>
      <c r="K6297" s="19" t="s">
        <v>133</v>
      </c>
      <c r="O6297" s="19" t="s">
        <v>10782</v>
      </c>
      <c r="P6297" s="21">
        <v>44295</v>
      </c>
      <c r="Q6297" s="19" t="s">
        <v>29</v>
      </c>
      <c r="R6297" s="19">
        <v>6230</v>
      </c>
      <c r="S6297" s="19" t="str">
        <f>IF(COUNTIF($B$2:B6297,B6297)&gt;1,"重複","")</f>
        <v/>
      </c>
      <c r="T6297" s="19" t="s">
        <v>11124</v>
      </c>
    </row>
    <row r="6298" spans="1:20" s="19" customFormat="1" hidden="1">
      <c r="A6298" s="19">
        <v>720161086</v>
      </c>
      <c r="B6298" s="19">
        <v>20210040</v>
      </c>
      <c r="C6298" s="19" t="s">
        <v>11587</v>
      </c>
      <c r="D6298" s="19" t="s">
        <v>11588</v>
      </c>
      <c r="E6298" s="20">
        <v>44663</v>
      </c>
      <c r="F6298" s="20">
        <v>45016</v>
      </c>
      <c r="G6298" s="19" t="s">
        <v>75</v>
      </c>
      <c r="H6298" s="19" t="s">
        <v>33</v>
      </c>
      <c r="I6298" s="19" t="s">
        <v>7995</v>
      </c>
      <c r="O6298" s="19" t="s">
        <v>10770</v>
      </c>
      <c r="P6298" s="21">
        <v>44295</v>
      </c>
      <c r="Q6298" s="19" t="s">
        <v>29</v>
      </c>
      <c r="R6298" s="19">
        <v>6230</v>
      </c>
      <c r="S6298" s="19" t="str">
        <f>IF(COUNTIF($B$2:B6298,B6298)&gt;1,"重複","")</f>
        <v/>
      </c>
      <c r="T6298" s="19" t="s">
        <v>11124</v>
      </c>
    </row>
    <row r="6299" spans="1:20" s="19" customFormat="1" hidden="1">
      <c r="A6299" s="19">
        <v>720161087</v>
      </c>
      <c r="B6299" s="19">
        <v>20209581</v>
      </c>
      <c r="C6299" s="19" t="s">
        <v>11515</v>
      </c>
      <c r="D6299" s="19" t="s">
        <v>11516</v>
      </c>
      <c r="E6299" s="20">
        <v>44261</v>
      </c>
      <c r="F6299" s="20">
        <v>44286</v>
      </c>
      <c r="G6299" s="19" t="s">
        <v>75</v>
      </c>
      <c r="H6299" s="19" t="s">
        <v>76</v>
      </c>
      <c r="I6299" s="19" t="s">
        <v>11517</v>
      </c>
      <c r="O6299" s="19" t="s">
        <v>10776</v>
      </c>
      <c r="P6299" s="20">
        <v>44261</v>
      </c>
      <c r="Q6299" s="19" t="s">
        <v>29</v>
      </c>
      <c r="R6299" s="19">
        <v>6600</v>
      </c>
      <c r="S6299" s="19" t="str">
        <f>IF(COUNTIF($B$2:B6299,B6299)&gt;1,"重複","")</f>
        <v/>
      </c>
      <c r="T6299" s="19" t="s">
        <v>11124</v>
      </c>
    </row>
    <row r="6300" spans="1:20" s="19" customFormat="1" hidden="1">
      <c r="A6300" s="19">
        <v>720161089</v>
      </c>
      <c r="B6300" s="19">
        <v>20210059</v>
      </c>
      <c r="C6300" s="19" t="s">
        <v>15076</v>
      </c>
      <c r="D6300" s="19" t="s">
        <v>15077</v>
      </c>
      <c r="E6300" s="20">
        <v>44470</v>
      </c>
      <c r="F6300" s="20">
        <v>44651</v>
      </c>
      <c r="G6300" s="19" t="s">
        <v>12416</v>
      </c>
      <c r="H6300" s="19" t="s">
        <v>33</v>
      </c>
      <c r="I6300" s="19" t="s">
        <v>3665</v>
      </c>
      <c r="O6300" s="19" t="s">
        <v>10770</v>
      </c>
      <c r="P6300" s="20"/>
      <c r="R6300" s="19">
        <v>0</v>
      </c>
      <c r="S6300" s="19" t="str">
        <f>IF(COUNTIF($B$2:B6300,B6300)&gt;1,"重複","")</f>
        <v/>
      </c>
      <c r="T6300" s="19" t="s">
        <v>12418</v>
      </c>
    </row>
    <row r="6301" spans="1:20" s="19" customFormat="1" hidden="1">
      <c r="A6301" s="19">
        <v>720161090</v>
      </c>
      <c r="B6301" s="19">
        <v>20210068</v>
      </c>
      <c r="C6301" s="19" t="s">
        <v>11594</v>
      </c>
      <c r="D6301" s="19" t="s">
        <v>11595</v>
      </c>
      <c r="E6301" s="20">
        <v>44295</v>
      </c>
      <c r="F6301" s="20">
        <v>44651</v>
      </c>
      <c r="G6301" s="19" t="s">
        <v>75</v>
      </c>
      <c r="H6301" s="19" t="s">
        <v>94</v>
      </c>
      <c r="I6301" s="19" t="s">
        <v>746</v>
      </c>
      <c r="O6301" s="19" t="s">
        <v>10768</v>
      </c>
      <c r="P6301" s="20">
        <v>44295</v>
      </c>
      <c r="Q6301" s="19" t="s">
        <v>29</v>
      </c>
      <c r="R6301" s="19">
        <v>6230</v>
      </c>
      <c r="S6301" s="19" t="str">
        <f>IF(COUNTIF($B$2:B6301,B6301)&gt;1,"重複","")</f>
        <v/>
      </c>
      <c r="T6301" s="19" t="s">
        <v>11124</v>
      </c>
    </row>
    <row r="6302" spans="1:20" s="19" customFormat="1" hidden="1">
      <c r="A6302" s="19">
        <v>720161092</v>
      </c>
      <c r="B6302" s="19">
        <v>20210086</v>
      </c>
      <c r="C6302" s="19" t="s">
        <v>11563</v>
      </c>
      <c r="D6302" s="19" t="s">
        <v>11564</v>
      </c>
      <c r="E6302" s="20">
        <v>44682</v>
      </c>
      <c r="F6302" s="20">
        <v>45016</v>
      </c>
      <c r="G6302" s="19" t="s">
        <v>75</v>
      </c>
      <c r="H6302" s="19" t="s">
        <v>94</v>
      </c>
      <c r="I6302" s="19" t="s">
        <v>8401</v>
      </c>
      <c r="O6302" s="19" t="s">
        <v>10768</v>
      </c>
      <c r="P6302" s="21">
        <v>44295</v>
      </c>
      <c r="Q6302" s="19" t="s">
        <v>29</v>
      </c>
      <c r="R6302" s="19">
        <v>4740</v>
      </c>
      <c r="S6302" s="19" t="str">
        <f>IF(COUNTIF($B$2:B6302,B6302)&gt;1,"重複","")</f>
        <v/>
      </c>
      <c r="T6302" s="19" t="s">
        <v>11124</v>
      </c>
    </row>
    <row r="6303" spans="1:20" s="19" customFormat="1" hidden="1">
      <c r="A6303" s="19">
        <v>720161094</v>
      </c>
      <c r="B6303" s="19">
        <v>20210101</v>
      </c>
      <c r="C6303" s="19" t="s">
        <v>11565</v>
      </c>
      <c r="D6303" s="19" t="s">
        <v>11566</v>
      </c>
      <c r="E6303" s="20">
        <v>44663</v>
      </c>
      <c r="F6303" s="20">
        <v>45016</v>
      </c>
      <c r="G6303" s="19" t="s">
        <v>75</v>
      </c>
      <c r="H6303" s="19" t="s">
        <v>94</v>
      </c>
      <c r="I6303" s="19" t="s">
        <v>11567</v>
      </c>
      <c r="O6303" s="19" t="s">
        <v>10768</v>
      </c>
      <c r="P6303" s="21">
        <v>44295</v>
      </c>
      <c r="Q6303" s="19" t="s">
        <v>29</v>
      </c>
      <c r="R6303" s="19">
        <v>6230</v>
      </c>
      <c r="S6303" s="19" t="str">
        <f>IF(COUNTIF($B$2:B6303,B6303)&gt;1,"重複","")</f>
        <v/>
      </c>
      <c r="T6303" s="19" t="s">
        <v>11124</v>
      </c>
    </row>
    <row r="6304" spans="1:20" s="19" customFormat="1" hidden="1">
      <c r="A6304" s="19">
        <v>720161095</v>
      </c>
      <c r="B6304" s="19">
        <v>20210110</v>
      </c>
      <c r="C6304" s="19" t="s">
        <v>11579</v>
      </c>
      <c r="D6304" s="19" t="s">
        <v>9170</v>
      </c>
      <c r="E6304" s="20">
        <v>44295</v>
      </c>
      <c r="F6304" s="20">
        <v>44651</v>
      </c>
      <c r="G6304" s="19" t="s">
        <v>75</v>
      </c>
      <c r="H6304" s="19" t="s">
        <v>94</v>
      </c>
      <c r="I6304" s="19" t="s">
        <v>11580</v>
      </c>
      <c r="J6304" s="19" t="s">
        <v>11580</v>
      </c>
      <c r="O6304" s="19" t="s">
        <v>10768</v>
      </c>
      <c r="P6304" s="20">
        <v>44295</v>
      </c>
      <c r="Q6304" s="19" t="s">
        <v>29</v>
      </c>
      <c r="R6304" s="19">
        <v>5730</v>
      </c>
      <c r="S6304" s="19" t="str">
        <f>IF(COUNTIF($B$2:B6304,B6304)&gt;1,"重複","")</f>
        <v/>
      </c>
      <c r="T6304" s="19" t="s">
        <v>11124</v>
      </c>
    </row>
    <row r="6305" spans="1:20" s="19" customFormat="1" hidden="1">
      <c r="A6305" s="19">
        <v>720161096</v>
      </c>
      <c r="B6305" s="19">
        <v>20210129</v>
      </c>
      <c r="C6305" s="19" t="s">
        <v>11582</v>
      </c>
      <c r="D6305" s="19" t="s">
        <v>11583</v>
      </c>
      <c r="E6305" s="20">
        <v>44295</v>
      </c>
      <c r="F6305" s="20">
        <v>44651</v>
      </c>
      <c r="G6305" s="19" t="s">
        <v>75</v>
      </c>
      <c r="H6305" s="19" t="s">
        <v>94</v>
      </c>
      <c r="I6305" s="19" t="s">
        <v>11584</v>
      </c>
      <c r="O6305" s="19" t="s">
        <v>10768</v>
      </c>
      <c r="P6305" s="20">
        <v>44295</v>
      </c>
      <c r="Q6305" s="19" t="s">
        <v>29</v>
      </c>
      <c r="R6305" s="19">
        <v>5230</v>
      </c>
      <c r="S6305" s="19" t="str">
        <f>IF(COUNTIF($B$2:B6305,B6305)&gt;1,"重複","")</f>
        <v/>
      </c>
      <c r="T6305" s="19" t="s">
        <v>11124</v>
      </c>
    </row>
    <row r="6306" spans="1:20" s="19" customFormat="1" hidden="1">
      <c r="A6306" s="19">
        <v>720161097</v>
      </c>
      <c r="B6306" s="19">
        <v>20210138</v>
      </c>
      <c r="C6306" s="19" t="s">
        <v>11591</v>
      </c>
      <c r="D6306" s="19" t="s">
        <v>11592</v>
      </c>
      <c r="E6306" s="20">
        <v>44295</v>
      </c>
      <c r="F6306" s="20">
        <v>44651</v>
      </c>
      <c r="G6306" s="19" t="s">
        <v>75</v>
      </c>
      <c r="H6306" s="19" t="s">
        <v>94</v>
      </c>
      <c r="I6306" s="19" t="s">
        <v>5399</v>
      </c>
      <c r="J6306" s="19" t="s">
        <v>1960</v>
      </c>
      <c r="K6306" s="19" t="s">
        <v>11593</v>
      </c>
      <c r="O6306" s="19" t="s">
        <v>10768</v>
      </c>
      <c r="P6306" s="20">
        <v>44295</v>
      </c>
      <c r="Q6306" s="19" t="s">
        <v>29</v>
      </c>
      <c r="R6306" s="19">
        <v>5230</v>
      </c>
      <c r="S6306" s="19" t="str">
        <f>IF(COUNTIF($B$2:B6306,B6306)&gt;1,"重複","")</f>
        <v/>
      </c>
      <c r="T6306" s="19" t="s">
        <v>11124</v>
      </c>
    </row>
    <row r="6307" spans="1:20" s="19" customFormat="1" hidden="1">
      <c r="A6307" s="19">
        <v>720161098</v>
      </c>
      <c r="B6307" s="19">
        <v>20210147</v>
      </c>
      <c r="C6307" s="19" t="s">
        <v>11537</v>
      </c>
      <c r="D6307" s="19" t="s">
        <v>11538</v>
      </c>
      <c r="E6307" s="20">
        <v>44287</v>
      </c>
      <c r="F6307" s="20">
        <v>44651</v>
      </c>
      <c r="G6307" s="19" t="s">
        <v>75</v>
      </c>
      <c r="H6307" s="19" t="s">
        <v>104</v>
      </c>
      <c r="I6307" s="19" t="s">
        <v>514</v>
      </c>
      <c r="J6307" s="19" t="s">
        <v>514</v>
      </c>
      <c r="O6307" s="19" t="s">
        <v>10805</v>
      </c>
      <c r="P6307" s="20">
        <v>44287</v>
      </c>
      <c r="Q6307" s="19" t="s">
        <v>29</v>
      </c>
      <c r="R6307" s="19">
        <v>2380</v>
      </c>
      <c r="S6307" s="19" t="str">
        <f>IF(COUNTIF($B$2:B6307,B6307)&gt;1,"重複","")</f>
        <v/>
      </c>
      <c r="T6307" s="19" t="s">
        <v>11124</v>
      </c>
    </row>
    <row r="6308" spans="1:20" s="19" customFormat="1" hidden="1">
      <c r="A6308" s="19">
        <v>720161099</v>
      </c>
      <c r="B6308" s="19">
        <v>20210156</v>
      </c>
      <c r="C6308" s="19" t="s">
        <v>11533</v>
      </c>
      <c r="D6308" s="19" t="s">
        <v>11534</v>
      </c>
      <c r="E6308" s="20">
        <v>44287</v>
      </c>
      <c r="F6308" s="20">
        <v>44651</v>
      </c>
      <c r="G6308" s="19" t="s">
        <v>75</v>
      </c>
      <c r="H6308" s="19" t="s">
        <v>104</v>
      </c>
      <c r="I6308" s="19" t="s">
        <v>1157</v>
      </c>
      <c r="J6308" s="19" t="s">
        <v>1157</v>
      </c>
      <c r="O6308" s="19" t="s">
        <v>10805</v>
      </c>
      <c r="P6308" s="20">
        <v>44287</v>
      </c>
      <c r="Q6308" s="19" t="s">
        <v>29</v>
      </c>
      <c r="R6308" s="19">
        <v>2380</v>
      </c>
      <c r="S6308" s="19" t="str">
        <f>IF(COUNTIF($B$2:B6308,B6308)&gt;1,"重複","")</f>
        <v/>
      </c>
      <c r="T6308" s="19" t="s">
        <v>11124</v>
      </c>
    </row>
    <row r="6309" spans="1:20" s="19" customFormat="1" hidden="1">
      <c r="A6309" s="19">
        <v>720161100</v>
      </c>
      <c r="B6309" s="19">
        <v>20210165</v>
      </c>
      <c r="C6309" s="19" t="s">
        <v>11541</v>
      </c>
      <c r="D6309" s="19" t="s">
        <v>11542</v>
      </c>
      <c r="E6309" s="20">
        <v>44652</v>
      </c>
      <c r="F6309" s="20">
        <v>45016</v>
      </c>
      <c r="G6309" s="19" t="s">
        <v>75</v>
      </c>
      <c r="H6309" s="19" t="s">
        <v>104</v>
      </c>
      <c r="I6309" s="19" t="s">
        <v>741</v>
      </c>
      <c r="J6309" s="19" t="s">
        <v>741</v>
      </c>
      <c r="O6309" s="19" t="s">
        <v>10805</v>
      </c>
      <c r="P6309" s="21">
        <v>44287</v>
      </c>
      <c r="Q6309" s="19" t="s">
        <v>29</v>
      </c>
      <c r="R6309" s="19">
        <v>2380</v>
      </c>
      <c r="S6309" s="19" t="str">
        <f>IF(COUNTIF($B$2:B6309,B6309)&gt;1,"重複","")</f>
        <v/>
      </c>
      <c r="T6309" s="19" t="s">
        <v>11124</v>
      </c>
    </row>
    <row r="6310" spans="1:20" s="19" customFormat="1" hidden="1">
      <c r="A6310" s="19">
        <v>720161101</v>
      </c>
      <c r="B6310" s="19">
        <v>20210174</v>
      </c>
      <c r="C6310" s="19" t="s">
        <v>11539</v>
      </c>
      <c r="D6310" s="19" t="s">
        <v>11540</v>
      </c>
      <c r="E6310" s="20">
        <v>44287</v>
      </c>
      <c r="F6310" s="20">
        <v>44651</v>
      </c>
      <c r="G6310" s="19" t="s">
        <v>75</v>
      </c>
      <c r="H6310" s="19" t="s">
        <v>104</v>
      </c>
      <c r="I6310" s="19" t="s">
        <v>741</v>
      </c>
      <c r="J6310" s="19" t="s">
        <v>741</v>
      </c>
      <c r="O6310" s="19" t="s">
        <v>10805</v>
      </c>
      <c r="P6310" s="20">
        <v>44287</v>
      </c>
      <c r="Q6310" s="19" t="s">
        <v>29</v>
      </c>
      <c r="R6310" s="19">
        <v>2380</v>
      </c>
      <c r="S6310" s="19" t="str">
        <f>IF(COUNTIF($B$2:B6310,B6310)&gt;1,"重複","")</f>
        <v/>
      </c>
      <c r="T6310" s="19" t="s">
        <v>11124</v>
      </c>
    </row>
    <row r="6311" spans="1:20" s="19" customFormat="1" hidden="1">
      <c r="A6311" s="19">
        <v>720161102</v>
      </c>
      <c r="B6311" s="19">
        <v>20210183</v>
      </c>
      <c r="C6311" s="19" t="s">
        <v>15078</v>
      </c>
      <c r="D6311" s="19" t="s">
        <v>15079</v>
      </c>
      <c r="E6311" s="20">
        <v>44287</v>
      </c>
      <c r="F6311" s="20">
        <v>44651</v>
      </c>
      <c r="G6311" s="19" t="s">
        <v>12416</v>
      </c>
      <c r="H6311" s="19" t="s">
        <v>94</v>
      </c>
      <c r="I6311" s="19" t="s">
        <v>12910</v>
      </c>
      <c r="O6311" s="19" t="s">
        <v>10768</v>
      </c>
      <c r="P6311" s="20"/>
      <c r="Q6311" s="19" t="s">
        <v>29</v>
      </c>
      <c r="R6311" s="19">
        <v>0</v>
      </c>
      <c r="S6311" s="19" t="str">
        <f>IF(COUNTIF($B$2:B6311,B6311)&gt;1,"重複","")</f>
        <v/>
      </c>
      <c r="T6311" s="19" t="s">
        <v>12418</v>
      </c>
    </row>
    <row r="6312" spans="1:20" s="19" customFormat="1" hidden="1">
      <c r="A6312" s="19">
        <v>720161103</v>
      </c>
      <c r="B6312" s="19">
        <v>20210192</v>
      </c>
      <c r="C6312" s="19" t="s">
        <v>11551</v>
      </c>
      <c r="D6312" s="19" t="s">
        <v>11552</v>
      </c>
      <c r="E6312" s="20">
        <v>44294</v>
      </c>
      <c r="F6312" s="20">
        <v>44651</v>
      </c>
      <c r="G6312" s="19" t="s">
        <v>75</v>
      </c>
      <c r="H6312" s="19" t="s">
        <v>108</v>
      </c>
      <c r="I6312" s="19" t="s">
        <v>1313</v>
      </c>
      <c r="O6312" s="19" t="s">
        <v>10806</v>
      </c>
      <c r="P6312" s="20">
        <v>44293</v>
      </c>
      <c r="Q6312" s="19" t="s">
        <v>29</v>
      </c>
      <c r="R6312" s="19">
        <v>2380</v>
      </c>
      <c r="S6312" s="19" t="str">
        <f>IF(COUNTIF($B$2:B6312,B6312)&gt;1,"重複","")</f>
        <v/>
      </c>
      <c r="T6312" s="19" t="s">
        <v>11124</v>
      </c>
    </row>
    <row r="6313" spans="1:20" s="19" customFormat="1" hidden="1">
      <c r="A6313" s="19">
        <v>720161104</v>
      </c>
      <c r="B6313" s="19">
        <v>20210208</v>
      </c>
      <c r="C6313" s="19" t="s">
        <v>11553</v>
      </c>
      <c r="D6313" s="19" t="s">
        <v>11554</v>
      </c>
      <c r="E6313" s="20">
        <v>44293</v>
      </c>
      <c r="F6313" s="20">
        <v>44651</v>
      </c>
      <c r="G6313" s="19" t="s">
        <v>75</v>
      </c>
      <c r="H6313" s="19" t="s">
        <v>108</v>
      </c>
      <c r="I6313" s="19" t="s">
        <v>2933</v>
      </c>
      <c r="O6313" s="19" t="s">
        <v>10806</v>
      </c>
      <c r="P6313" s="20">
        <v>44293</v>
      </c>
      <c r="Q6313" s="19" t="s">
        <v>29</v>
      </c>
      <c r="R6313" s="19">
        <v>2380</v>
      </c>
      <c r="S6313" s="19" t="str">
        <f>IF(COUNTIF($B$2:B6313,B6313)&gt;1,"重複","")</f>
        <v/>
      </c>
      <c r="T6313" s="19" t="s">
        <v>11124</v>
      </c>
    </row>
    <row r="6314" spans="1:20" s="19" customFormat="1" hidden="1">
      <c r="A6314" s="19">
        <v>720161105</v>
      </c>
      <c r="B6314" s="19">
        <v>20210217</v>
      </c>
      <c r="C6314" s="19" t="s">
        <v>11555</v>
      </c>
      <c r="D6314" s="19" t="s">
        <v>11556</v>
      </c>
      <c r="E6314" s="20">
        <v>44293</v>
      </c>
      <c r="F6314" s="20">
        <v>44651</v>
      </c>
      <c r="G6314" s="19" t="s">
        <v>75</v>
      </c>
      <c r="H6314" s="19" t="s">
        <v>108</v>
      </c>
      <c r="I6314" s="19" t="s">
        <v>1165</v>
      </c>
      <c r="O6314" s="19" t="s">
        <v>10806</v>
      </c>
      <c r="P6314" s="20">
        <v>44293</v>
      </c>
      <c r="Q6314" s="19" t="s">
        <v>29</v>
      </c>
      <c r="R6314" s="19">
        <v>2380</v>
      </c>
      <c r="S6314" s="19" t="str">
        <f>IF(COUNTIF($B$2:B6314,B6314)&gt;1,"重複","")</f>
        <v/>
      </c>
      <c r="T6314" s="19" t="s">
        <v>11124</v>
      </c>
    </row>
    <row r="6315" spans="1:20" s="19" customFormat="1" hidden="1">
      <c r="A6315" s="19">
        <v>720161106</v>
      </c>
      <c r="B6315" s="19">
        <v>20210226</v>
      </c>
      <c r="C6315" s="19" t="s">
        <v>15080</v>
      </c>
      <c r="D6315" s="19" t="s">
        <v>15081</v>
      </c>
      <c r="E6315" s="20">
        <v>44470</v>
      </c>
      <c r="F6315" s="20">
        <v>44651</v>
      </c>
      <c r="G6315" s="19" t="s">
        <v>12416</v>
      </c>
      <c r="H6315" s="19" t="s">
        <v>74</v>
      </c>
      <c r="I6315" s="19" t="s">
        <v>10474</v>
      </c>
      <c r="J6315" s="19" t="s">
        <v>5711</v>
      </c>
      <c r="O6315" s="19" t="s">
        <v>10819</v>
      </c>
      <c r="P6315" s="20"/>
      <c r="R6315" s="19">
        <v>0</v>
      </c>
      <c r="S6315" s="19" t="str">
        <f>IF(COUNTIF($B$2:B6315,B6315)&gt;1,"重複","")</f>
        <v/>
      </c>
      <c r="T6315" s="19" t="s">
        <v>12418</v>
      </c>
    </row>
    <row r="6316" spans="1:20" s="19" customFormat="1" hidden="1">
      <c r="A6316" s="19">
        <v>720161107</v>
      </c>
      <c r="B6316" s="19">
        <v>20210235</v>
      </c>
      <c r="C6316" s="19" t="s">
        <v>11543</v>
      </c>
      <c r="D6316" s="19" t="s">
        <v>11544</v>
      </c>
      <c r="E6316" s="20">
        <v>44287</v>
      </c>
      <c r="F6316" s="20">
        <v>44651</v>
      </c>
      <c r="G6316" s="19" t="s">
        <v>75</v>
      </c>
      <c r="H6316" s="19" t="s">
        <v>74</v>
      </c>
      <c r="I6316" s="19" t="s">
        <v>11545</v>
      </c>
      <c r="J6316" s="19" t="s">
        <v>11545</v>
      </c>
      <c r="O6316" s="19" t="s">
        <v>10819</v>
      </c>
      <c r="P6316" s="20">
        <v>44287</v>
      </c>
      <c r="Q6316" s="19" t="s">
        <v>29</v>
      </c>
      <c r="R6316" s="19">
        <v>4740</v>
      </c>
      <c r="S6316" s="19" t="str">
        <f>IF(COUNTIF($B$2:B6316,B6316)&gt;1,"重複","")</f>
        <v/>
      </c>
      <c r="T6316" s="19" t="s">
        <v>11124</v>
      </c>
    </row>
    <row r="6317" spans="1:20" s="19" customFormat="1" hidden="1">
      <c r="A6317" s="19">
        <v>720161108</v>
      </c>
      <c r="B6317" s="19">
        <v>20210244</v>
      </c>
      <c r="C6317" s="19" t="s">
        <v>11524</v>
      </c>
      <c r="D6317" s="19" t="s">
        <v>11525</v>
      </c>
      <c r="E6317" s="20">
        <v>44652</v>
      </c>
      <c r="F6317" s="20">
        <v>45016</v>
      </c>
      <c r="G6317" s="19" t="s">
        <v>75</v>
      </c>
      <c r="H6317" s="19" t="s">
        <v>74</v>
      </c>
      <c r="I6317" s="19" t="s">
        <v>4089</v>
      </c>
      <c r="O6317" s="19" t="s">
        <v>10819</v>
      </c>
      <c r="P6317" s="21">
        <v>44287</v>
      </c>
      <c r="Q6317" s="19" t="s">
        <v>29</v>
      </c>
      <c r="R6317" s="19">
        <v>6600</v>
      </c>
      <c r="S6317" s="19" t="str">
        <f>IF(COUNTIF($B$2:B6317,B6317)&gt;1,"重複","")</f>
        <v/>
      </c>
      <c r="T6317" s="19" t="s">
        <v>11124</v>
      </c>
    </row>
    <row r="6318" spans="1:20" s="19" customFormat="1" hidden="1">
      <c r="A6318" s="19">
        <v>720161109</v>
      </c>
      <c r="B6318" s="19">
        <v>20210262</v>
      </c>
      <c r="C6318" s="19" t="s">
        <v>15082</v>
      </c>
      <c r="D6318" s="19" t="s">
        <v>15083</v>
      </c>
      <c r="E6318" s="20">
        <v>44287</v>
      </c>
      <c r="F6318" s="20">
        <v>44651</v>
      </c>
      <c r="G6318" s="19" t="s">
        <v>12416</v>
      </c>
      <c r="H6318" s="19" t="s">
        <v>74</v>
      </c>
      <c r="I6318" s="19" t="s">
        <v>15084</v>
      </c>
      <c r="O6318" s="19" t="s">
        <v>10819</v>
      </c>
      <c r="P6318" s="20"/>
      <c r="Q6318" s="19" t="s">
        <v>29</v>
      </c>
      <c r="R6318" s="19">
        <v>0</v>
      </c>
      <c r="S6318" s="19" t="str">
        <f>IF(COUNTIF($B$2:B6318,B6318)&gt;1,"重複","")</f>
        <v/>
      </c>
      <c r="T6318" s="19" t="s">
        <v>12418</v>
      </c>
    </row>
    <row r="6319" spans="1:20" s="19" customFormat="1" hidden="1">
      <c r="A6319" s="19">
        <v>720161110</v>
      </c>
      <c r="B6319" s="19">
        <v>20210271</v>
      </c>
      <c r="C6319" s="19" t="s">
        <v>15085</v>
      </c>
      <c r="D6319" s="19" t="s">
        <v>15086</v>
      </c>
      <c r="E6319" s="20">
        <v>44287</v>
      </c>
      <c r="F6319" s="20">
        <v>44651</v>
      </c>
      <c r="G6319" s="19" t="s">
        <v>12416</v>
      </c>
      <c r="H6319" s="19" t="s">
        <v>74</v>
      </c>
      <c r="I6319" s="19" t="s">
        <v>15084</v>
      </c>
      <c r="O6319" s="19" t="s">
        <v>10819</v>
      </c>
      <c r="P6319" s="20"/>
      <c r="Q6319" s="19" t="s">
        <v>29</v>
      </c>
      <c r="R6319" s="19">
        <v>0</v>
      </c>
      <c r="S6319" s="19" t="str">
        <f>IF(COUNTIF($B$2:B6319,B6319)&gt;1,"重複","")</f>
        <v/>
      </c>
      <c r="T6319" s="19" t="s">
        <v>12418</v>
      </c>
    </row>
    <row r="6320" spans="1:20" s="19" customFormat="1" hidden="1">
      <c r="A6320" s="19">
        <v>720161111</v>
      </c>
      <c r="B6320" s="19">
        <v>20220309</v>
      </c>
      <c r="C6320" s="19" t="s">
        <v>11529</v>
      </c>
      <c r="D6320" s="19" t="s">
        <v>11530</v>
      </c>
      <c r="E6320" s="20">
        <v>44652</v>
      </c>
      <c r="F6320" s="20">
        <v>45016</v>
      </c>
      <c r="G6320" s="19" t="s">
        <v>75</v>
      </c>
      <c r="H6320" s="19" t="s">
        <v>10781</v>
      </c>
      <c r="I6320" s="19" t="s">
        <v>11531</v>
      </c>
      <c r="J6320" s="19" t="s">
        <v>11531</v>
      </c>
      <c r="O6320" s="19" t="s">
        <v>10782</v>
      </c>
      <c r="P6320" s="21">
        <v>44287</v>
      </c>
      <c r="Q6320" s="19" t="s">
        <v>29</v>
      </c>
      <c r="R6320" s="19">
        <v>6230</v>
      </c>
      <c r="S6320" s="19" t="str">
        <f>IF(COUNTIF($B$2:B6320,B6320)&gt;1,"重複","")</f>
        <v/>
      </c>
      <c r="T6320" s="19" t="s">
        <v>11124</v>
      </c>
    </row>
    <row r="6321" spans="1:20" s="19" customFormat="1" hidden="1">
      <c r="A6321" s="19">
        <v>720161111</v>
      </c>
      <c r="B6321" s="19">
        <v>20210281</v>
      </c>
      <c r="C6321" s="19" t="s">
        <v>11529</v>
      </c>
      <c r="D6321" s="19" t="s">
        <v>11530</v>
      </c>
      <c r="E6321" s="20">
        <v>44287</v>
      </c>
      <c r="F6321" s="20">
        <v>44651</v>
      </c>
      <c r="G6321" s="19" t="s">
        <v>75</v>
      </c>
      <c r="H6321" s="19" t="s">
        <v>74</v>
      </c>
      <c r="I6321" s="19" t="s">
        <v>11532</v>
      </c>
      <c r="O6321" s="19" t="s">
        <v>10819</v>
      </c>
      <c r="P6321" s="20">
        <v>44287</v>
      </c>
      <c r="Q6321" s="19" t="s">
        <v>29</v>
      </c>
      <c r="R6321" s="19">
        <v>6230</v>
      </c>
      <c r="S6321" s="19" t="str">
        <f>IF(COUNTIF($B$2:B6321,B6321)&gt;1,"重複","")</f>
        <v/>
      </c>
      <c r="T6321" s="19" t="s">
        <v>11124</v>
      </c>
    </row>
    <row r="6322" spans="1:20" s="19" customFormat="1" hidden="1">
      <c r="A6322" s="19">
        <v>720161112</v>
      </c>
      <c r="B6322" s="19">
        <v>20210290</v>
      </c>
      <c r="C6322" s="19" t="s">
        <v>11600</v>
      </c>
      <c r="D6322" s="19" t="s">
        <v>11601</v>
      </c>
      <c r="E6322" s="20">
        <v>44694</v>
      </c>
      <c r="F6322" s="20">
        <v>45016</v>
      </c>
      <c r="G6322" s="19" t="s">
        <v>75</v>
      </c>
      <c r="H6322" s="19" t="s">
        <v>74</v>
      </c>
      <c r="I6322" s="19" t="s">
        <v>11602</v>
      </c>
      <c r="O6322" s="19" t="s">
        <v>10819</v>
      </c>
      <c r="P6322" s="21">
        <v>44308</v>
      </c>
      <c r="Q6322" s="19" t="s">
        <v>29</v>
      </c>
      <c r="R6322" s="19">
        <v>6600</v>
      </c>
      <c r="S6322" s="19" t="str">
        <f>IF(COUNTIF($B$2:B6322,B6322)&gt;1,"重複","")</f>
        <v/>
      </c>
      <c r="T6322" s="19" t="s">
        <v>11124</v>
      </c>
    </row>
    <row r="6323" spans="1:20" s="19" customFormat="1" hidden="1">
      <c r="A6323" s="19">
        <v>720161113</v>
      </c>
      <c r="B6323" s="19">
        <v>20210305</v>
      </c>
      <c r="C6323" s="19" t="s">
        <v>11607</v>
      </c>
      <c r="D6323" s="19" t="s">
        <v>11608</v>
      </c>
      <c r="E6323" s="20">
        <v>44743</v>
      </c>
      <c r="F6323" s="20">
        <v>45016</v>
      </c>
      <c r="G6323" s="19" t="s">
        <v>75</v>
      </c>
      <c r="H6323" s="19" t="s">
        <v>74</v>
      </c>
      <c r="I6323" s="19" t="s">
        <v>11602</v>
      </c>
      <c r="O6323" s="19" t="s">
        <v>10819</v>
      </c>
      <c r="P6323" s="21">
        <v>44322</v>
      </c>
      <c r="Q6323" s="19" t="s">
        <v>29</v>
      </c>
      <c r="R6323" s="19">
        <v>5600</v>
      </c>
      <c r="S6323" s="19" t="str">
        <f>IF(COUNTIF($B$2:B6323,B6323)&gt;1,"重複","")</f>
        <v/>
      </c>
      <c r="T6323" s="19" t="s">
        <v>11124</v>
      </c>
    </row>
    <row r="6324" spans="1:20" s="19" customFormat="1" hidden="1">
      <c r="A6324" s="19">
        <v>720161114</v>
      </c>
      <c r="B6324" s="19">
        <v>20210314</v>
      </c>
      <c r="C6324" s="19" t="s">
        <v>11609</v>
      </c>
      <c r="D6324" s="19" t="s">
        <v>11610</v>
      </c>
      <c r="E6324" s="20">
        <v>44722</v>
      </c>
      <c r="F6324" s="20">
        <v>45016</v>
      </c>
      <c r="G6324" s="19" t="s">
        <v>75</v>
      </c>
      <c r="H6324" s="19" t="s">
        <v>74</v>
      </c>
      <c r="I6324" s="19" t="s">
        <v>11602</v>
      </c>
      <c r="O6324" s="19" t="s">
        <v>10819</v>
      </c>
      <c r="P6324" s="21">
        <v>44328</v>
      </c>
      <c r="Q6324" s="19" t="s">
        <v>29</v>
      </c>
      <c r="R6324" s="19">
        <v>6100</v>
      </c>
      <c r="S6324" s="19" t="str">
        <f>IF(COUNTIF($B$2:B6324,B6324)&gt;1,"重複","")</f>
        <v/>
      </c>
      <c r="T6324" s="19" t="s">
        <v>11124</v>
      </c>
    </row>
    <row r="6325" spans="1:20" s="19" customFormat="1" hidden="1">
      <c r="A6325" s="19">
        <v>720161115</v>
      </c>
      <c r="B6325" s="19">
        <v>20210323</v>
      </c>
      <c r="C6325" s="19" t="s">
        <v>11611</v>
      </c>
      <c r="D6325" s="19" t="s">
        <v>11612</v>
      </c>
      <c r="E6325" s="20">
        <v>44715</v>
      </c>
      <c r="F6325" s="20">
        <v>45016</v>
      </c>
      <c r="G6325" s="19" t="s">
        <v>75</v>
      </c>
      <c r="H6325" s="19" t="s">
        <v>74</v>
      </c>
      <c r="I6325" s="19" t="s">
        <v>11602</v>
      </c>
      <c r="O6325" s="19" t="s">
        <v>10819</v>
      </c>
      <c r="P6325" s="21">
        <v>44342</v>
      </c>
      <c r="Q6325" s="19" t="s">
        <v>29</v>
      </c>
      <c r="R6325" s="19">
        <v>5600</v>
      </c>
      <c r="S6325" s="19" t="str">
        <f>IF(COUNTIF($B$2:B6325,B6325)&gt;1,"重複","")</f>
        <v/>
      </c>
      <c r="T6325" s="19" t="s">
        <v>11124</v>
      </c>
    </row>
    <row r="6326" spans="1:20" s="19" customFormat="1" hidden="1">
      <c r="A6326" s="19">
        <v>720161116</v>
      </c>
      <c r="B6326" s="19">
        <v>20210332</v>
      </c>
      <c r="C6326" s="19" t="s">
        <v>15087</v>
      </c>
      <c r="D6326" s="19" t="s">
        <v>15088</v>
      </c>
      <c r="E6326" s="20">
        <v>44349</v>
      </c>
      <c r="F6326" s="20">
        <v>44651</v>
      </c>
      <c r="G6326" s="19" t="s">
        <v>12416</v>
      </c>
      <c r="H6326" s="19" t="s">
        <v>74</v>
      </c>
      <c r="I6326" s="19" t="s">
        <v>11602</v>
      </c>
      <c r="O6326" s="19" t="s">
        <v>10819</v>
      </c>
      <c r="P6326" s="20">
        <v>44349</v>
      </c>
      <c r="R6326" s="19">
        <v>5110</v>
      </c>
      <c r="S6326" s="19" t="str">
        <f>IF(COUNTIF($B$2:B6326,B6326)&gt;1,"重複","")</f>
        <v/>
      </c>
      <c r="T6326" s="19" t="s">
        <v>12418</v>
      </c>
    </row>
    <row r="6327" spans="1:20" s="19" customFormat="1" hidden="1">
      <c r="A6327" s="19">
        <v>720161117</v>
      </c>
      <c r="B6327" s="19">
        <v>20210341</v>
      </c>
      <c r="C6327" s="19" t="s">
        <v>11638</v>
      </c>
      <c r="D6327" s="19" t="s">
        <v>11639</v>
      </c>
      <c r="E6327" s="20">
        <v>44673</v>
      </c>
      <c r="F6327" s="20">
        <v>45016</v>
      </c>
      <c r="G6327" s="19" t="s">
        <v>75</v>
      </c>
      <c r="H6327" s="19" t="s">
        <v>74</v>
      </c>
      <c r="I6327" s="19" t="s">
        <v>11602</v>
      </c>
      <c r="O6327" s="19" t="s">
        <v>10819</v>
      </c>
      <c r="P6327" s="21">
        <v>44357</v>
      </c>
      <c r="Q6327" s="19" t="s">
        <v>29</v>
      </c>
      <c r="R6327" s="19">
        <v>6100</v>
      </c>
      <c r="S6327" s="19" t="str">
        <f>IF(COUNTIF($B$2:B6327,B6327)&gt;1,"重複","")</f>
        <v/>
      </c>
      <c r="T6327" s="19" t="s">
        <v>11124</v>
      </c>
    </row>
    <row r="6328" spans="1:20" s="19" customFormat="1" hidden="1">
      <c r="A6328" s="19">
        <v>720161118</v>
      </c>
      <c r="B6328" s="19">
        <v>20210351</v>
      </c>
      <c r="C6328" s="19" t="s">
        <v>11642</v>
      </c>
      <c r="D6328" s="19" t="s">
        <v>11643</v>
      </c>
      <c r="E6328" s="20">
        <v>44729</v>
      </c>
      <c r="F6328" s="20">
        <v>45016</v>
      </c>
      <c r="G6328" s="19" t="s">
        <v>75</v>
      </c>
      <c r="H6328" s="19" t="s">
        <v>74</v>
      </c>
      <c r="I6328" s="19" t="s">
        <v>11602</v>
      </c>
      <c r="O6328" s="19" t="s">
        <v>10819</v>
      </c>
      <c r="P6328" s="21">
        <v>44371</v>
      </c>
      <c r="Q6328" s="19" t="s">
        <v>29</v>
      </c>
      <c r="R6328" s="19">
        <v>5110</v>
      </c>
      <c r="S6328" s="19" t="str">
        <f>IF(COUNTIF($B$2:B6328,B6328)&gt;1,"重複","")</f>
        <v/>
      </c>
      <c r="T6328" s="19" t="s">
        <v>11124</v>
      </c>
    </row>
    <row r="6329" spans="1:20" s="19" customFormat="1" hidden="1">
      <c r="A6329" s="19">
        <v>720161119</v>
      </c>
      <c r="B6329" s="19">
        <v>20210360</v>
      </c>
      <c r="C6329" s="19" t="s">
        <v>11644</v>
      </c>
      <c r="D6329" s="19" t="s">
        <v>11645</v>
      </c>
      <c r="E6329" s="20">
        <v>44701</v>
      </c>
      <c r="F6329" s="20">
        <v>45016</v>
      </c>
      <c r="G6329" s="19" t="s">
        <v>75</v>
      </c>
      <c r="H6329" s="19" t="s">
        <v>74</v>
      </c>
      <c r="I6329" s="19" t="s">
        <v>11602</v>
      </c>
      <c r="O6329" s="19" t="s">
        <v>10819</v>
      </c>
      <c r="P6329" s="21">
        <v>44377</v>
      </c>
      <c r="Q6329" s="19" t="s">
        <v>29</v>
      </c>
      <c r="R6329" s="19">
        <v>6100</v>
      </c>
      <c r="S6329" s="19" t="str">
        <f>IF(COUNTIF($B$2:B6329,B6329)&gt;1,"重複","")</f>
        <v/>
      </c>
      <c r="T6329" s="19" t="s">
        <v>11124</v>
      </c>
    </row>
    <row r="6330" spans="1:20" s="19" customFormat="1" hidden="1">
      <c r="A6330" s="19">
        <v>720161120</v>
      </c>
      <c r="B6330" s="19">
        <v>20210379</v>
      </c>
      <c r="C6330" s="19" t="s">
        <v>11648</v>
      </c>
      <c r="D6330" s="19" t="s">
        <v>11649</v>
      </c>
      <c r="E6330" s="20">
        <v>44736</v>
      </c>
      <c r="F6330" s="20">
        <v>45016</v>
      </c>
      <c r="G6330" s="19" t="s">
        <v>75</v>
      </c>
      <c r="H6330" s="19" t="s">
        <v>74</v>
      </c>
      <c r="I6330" s="19" t="s">
        <v>11602</v>
      </c>
      <c r="O6330" s="19" t="s">
        <v>10819</v>
      </c>
      <c r="P6330" s="21">
        <v>44385</v>
      </c>
      <c r="Q6330" s="19" t="s">
        <v>29</v>
      </c>
      <c r="R6330" s="19">
        <v>6100</v>
      </c>
      <c r="S6330" s="19" t="str">
        <f>IF(COUNTIF($B$2:B6330,B6330)&gt;1,"重複","")</f>
        <v/>
      </c>
      <c r="T6330" s="19" t="s">
        <v>11124</v>
      </c>
    </row>
    <row r="6331" spans="1:20" s="19" customFormat="1" hidden="1">
      <c r="A6331" s="19">
        <v>720161121</v>
      </c>
      <c r="B6331" s="19">
        <v>20210388</v>
      </c>
      <c r="C6331" s="19" t="s">
        <v>11650</v>
      </c>
      <c r="D6331" s="19" t="s">
        <v>11651</v>
      </c>
      <c r="E6331" s="20">
        <v>44757</v>
      </c>
      <c r="F6331" s="20">
        <v>45016</v>
      </c>
      <c r="G6331" s="19" t="s">
        <v>75</v>
      </c>
      <c r="H6331" s="19" t="s">
        <v>74</v>
      </c>
      <c r="I6331" s="19" t="s">
        <v>11602</v>
      </c>
      <c r="O6331" s="19" t="s">
        <v>10819</v>
      </c>
      <c r="P6331" s="21">
        <v>44391</v>
      </c>
      <c r="Q6331" s="19" t="s">
        <v>29</v>
      </c>
      <c r="R6331" s="19">
        <v>6100</v>
      </c>
      <c r="S6331" s="19" t="str">
        <f>IF(COUNTIF($B$2:B6331,B6331)&gt;1,"重複","")</f>
        <v/>
      </c>
      <c r="T6331" s="19" t="s">
        <v>11124</v>
      </c>
    </row>
    <row r="6332" spans="1:20" s="19" customFormat="1" hidden="1">
      <c r="A6332" s="19">
        <v>720161122</v>
      </c>
      <c r="B6332" s="19">
        <v>20210397</v>
      </c>
      <c r="C6332" s="19" t="s">
        <v>15089</v>
      </c>
      <c r="D6332" s="19" t="s">
        <v>15090</v>
      </c>
      <c r="E6332" s="20">
        <v>44470</v>
      </c>
      <c r="F6332" s="20">
        <v>44651</v>
      </c>
      <c r="G6332" s="19" t="s">
        <v>12416</v>
      </c>
      <c r="H6332" s="19" t="s">
        <v>74</v>
      </c>
      <c r="I6332" s="19" t="s">
        <v>11714</v>
      </c>
      <c r="O6332" s="19" t="s">
        <v>10819</v>
      </c>
      <c r="P6332" s="20"/>
      <c r="R6332" s="19">
        <v>0</v>
      </c>
      <c r="S6332" s="19" t="str">
        <f>IF(COUNTIF($B$2:B6332,B6332)&gt;1,"重複","")</f>
        <v/>
      </c>
      <c r="T6332" s="19" t="s">
        <v>12418</v>
      </c>
    </row>
    <row r="6333" spans="1:20" s="19" customFormat="1" hidden="1">
      <c r="A6333" s="19">
        <v>720161123</v>
      </c>
      <c r="B6333" s="19">
        <v>20213668</v>
      </c>
      <c r="C6333" s="19" t="s">
        <v>15091</v>
      </c>
      <c r="D6333" s="19" t="s">
        <v>15092</v>
      </c>
      <c r="E6333" s="20">
        <v>44287</v>
      </c>
      <c r="F6333" s="20">
        <v>44651</v>
      </c>
      <c r="G6333" s="19" t="s">
        <v>12416</v>
      </c>
      <c r="H6333" s="19" t="s">
        <v>43</v>
      </c>
      <c r="I6333" s="19" t="s">
        <v>717</v>
      </c>
      <c r="O6333" s="19" t="s">
        <v>10771</v>
      </c>
      <c r="P6333" s="20"/>
      <c r="R6333" s="19">
        <v>0</v>
      </c>
      <c r="S6333" s="19" t="str">
        <f>IF(COUNTIF($B$2:B6333,B6333)&gt;1,"重複","")</f>
        <v/>
      </c>
      <c r="T6333" s="19" t="s">
        <v>12418</v>
      </c>
    </row>
    <row r="6334" spans="1:20" s="19" customFormat="1" hidden="1">
      <c r="A6334" s="19">
        <v>720161124</v>
      </c>
      <c r="B6334" s="19">
        <v>20213659</v>
      </c>
      <c r="C6334" s="19" t="s">
        <v>15093</v>
      </c>
      <c r="D6334" s="19" t="s">
        <v>15094</v>
      </c>
      <c r="E6334" s="20">
        <v>44287</v>
      </c>
      <c r="F6334" s="20">
        <v>44651</v>
      </c>
      <c r="G6334" s="19" t="s">
        <v>12416</v>
      </c>
      <c r="H6334" s="19" t="s">
        <v>43</v>
      </c>
      <c r="I6334" s="19" t="s">
        <v>1406</v>
      </c>
      <c r="O6334" s="19" t="s">
        <v>10771</v>
      </c>
      <c r="P6334" s="20"/>
      <c r="R6334" s="19">
        <v>0</v>
      </c>
      <c r="S6334" s="19" t="str">
        <f>IF(COUNTIF($B$2:B6334,B6334)&gt;1,"重複","")</f>
        <v/>
      </c>
      <c r="T6334" s="19" t="s">
        <v>12418</v>
      </c>
    </row>
    <row r="6335" spans="1:20" s="19" customFormat="1" hidden="1">
      <c r="A6335" s="19">
        <v>720161125</v>
      </c>
      <c r="B6335" s="19">
        <v>20213631</v>
      </c>
      <c r="C6335" s="19" t="s">
        <v>15095</v>
      </c>
      <c r="D6335" s="19" t="s">
        <v>15096</v>
      </c>
      <c r="E6335" s="20">
        <v>44287</v>
      </c>
      <c r="F6335" s="20">
        <v>44651</v>
      </c>
      <c r="G6335" s="19" t="s">
        <v>12416</v>
      </c>
      <c r="H6335" s="19" t="s">
        <v>43</v>
      </c>
      <c r="I6335" s="19" t="s">
        <v>731</v>
      </c>
      <c r="O6335" s="19" t="s">
        <v>10771</v>
      </c>
      <c r="P6335" s="20"/>
      <c r="R6335" s="19">
        <v>0</v>
      </c>
      <c r="S6335" s="19" t="str">
        <f>IF(COUNTIF($B$2:B6335,B6335)&gt;1,"重複","")</f>
        <v/>
      </c>
      <c r="T6335" s="19" t="s">
        <v>12418</v>
      </c>
    </row>
    <row r="6336" spans="1:20" s="19" customFormat="1" hidden="1">
      <c r="A6336" s="19">
        <v>720161126</v>
      </c>
      <c r="B6336" s="19">
        <v>20213677</v>
      </c>
      <c r="C6336" s="19" t="s">
        <v>11546</v>
      </c>
      <c r="D6336" s="19" t="s">
        <v>11547</v>
      </c>
      <c r="E6336" s="20">
        <v>44652</v>
      </c>
      <c r="F6336" s="20">
        <v>45016</v>
      </c>
      <c r="G6336" s="19" t="s">
        <v>75</v>
      </c>
      <c r="H6336" s="19" t="s">
        <v>43</v>
      </c>
      <c r="I6336" s="19" t="s">
        <v>1420</v>
      </c>
      <c r="O6336" s="19" t="s">
        <v>10771</v>
      </c>
      <c r="P6336" s="21">
        <v>44287</v>
      </c>
      <c r="Q6336" s="19" t="s">
        <v>29</v>
      </c>
      <c r="R6336" s="19">
        <v>6230</v>
      </c>
      <c r="S6336" s="19" t="str">
        <f>IF(COUNTIF($B$2:B6336,B6336)&gt;1,"重複","")</f>
        <v/>
      </c>
      <c r="T6336" s="19" t="s">
        <v>11124</v>
      </c>
    </row>
    <row r="6337" spans="1:20" s="19" customFormat="1" hidden="1">
      <c r="A6337" s="19">
        <v>720161127</v>
      </c>
      <c r="B6337" s="19">
        <v>20214246</v>
      </c>
      <c r="C6337" s="19" t="s">
        <v>11535</v>
      </c>
      <c r="D6337" s="19" t="s">
        <v>11536</v>
      </c>
      <c r="E6337" s="20">
        <v>44287</v>
      </c>
      <c r="F6337" s="20">
        <v>44651</v>
      </c>
      <c r="G6337" s="19" t="s">
        <v>75</v>
      </c>
      <c r="H6337" s="19" t="s">
        <v>43</v>
      </c>
      <c r="I6337" s="19" t="s">
        <v>10701</v>
      </c>
      <c r="O6337" s="19" t="s">
        <v>10771</v>
      </c>
      <c r="P6337" s="20">
        <v>44287</v>
      </c>
      <c r="Q6337" s="19" t="s">
        <v>29</v>
      </c>
      <c r="R6337" s="19">
        <v>4740</v>
      </c>
      <c r="S6337" s="19" t="str">
        <f>IF(COUNTIF($B$2:B6337,B6337)&gt;1,"重複","")</f>
        <v/>
      </c>
      <c r="T6337" s="19" t="s">
        <v>11124</v>
      </c>
    </row>
    <row r="6338" spans="1:20" s="19" customFormat="1" hidden="1">
      <c r="A6338" s="19">
        <v>720161128</v>
      </c>
      <c r="B6338" s="19">
        <v>20214255</v>
      </c>
      <c r="C6338" s="19" t="s">
        <v>11522</v>
      </c>
      <c r="D6338" s="19" t="s">
        <v>11523</v>
      </c>
      <c r="E6338" s="20">
        <v>44287</v>
      </c>
      <c r="F6338" s="20">
        <v>44651</v>
      </c>
      <c r="G6338" s="19" t="s">
        <v>75</v>
      </c>
      <c r="H6338" s="19" t="s">
        <v>43</v>
      </c>
      <c r="I6338" s="19" t="s">
        <v>10701</v>
      </c>
      <c r="O6338" s="19" t="s">
        <v>10771</v>
      </c>
      <c r="P6338" s="20">
        <v>44287</v>
      </c>
      <c r="Q6338" s="19" t="s">
        <v>29</v>
      </c>
      <c r="R6338" s="19">
        <v>5230</v>
      </c>
      <c r="S6338" s="19" t="str">
        <f>IF(COUNTIF($B$2:B6338,B6338)&gt;1,"重複","")</f>
        <v/>
      </c>
      <c r="T6338" s="19" t="s">
        <v>11124</v>
      </c>
    </row>
    <row r="6339" spans="1:20" s="19" customFormat="1" hidden="1">
      <c r="A6339" s="19">
        <v>720161129</v>
      </c>
      <c r="B6339" s="19">
        <v>20211203</v>
      </c>
      <c r="C6339" s="19" t="s">
        <v>11561</v>
      </c>
      <c r="D6339" s="19" t="s">
        <v>11562</v>
      </c>
      <c r="E6339" s="20">
        <v>44293</v>
      </c>
      <c r="F6339" s="20">
        <v>44651</v>
      </c>
      <c r="G6339" s="19" t="s">
        <v>75</v>
      </c>
      <c r="H6339" s="19" t="s">
        <v>104</v>
      </c>
      <c r="I6339" s="19" t="s">
        <v>103</v>
      </c>
      <c r="J6339" s="19" t="s">
        <v>103</v>
      </c>
      <c r="O6339" s="19" t="s">
        <v>10805</v>
      </c>
      <c r="P6339" s="20">
        <v>44293</v>
      </c>
      <c r="Q6339" s="19" t="s">
        <v>29</v>
      </c>
      <c r="R6339" s="19">
        <v>1255</v>
      </c>
      <c r="S6339" s="19" t="str">
        <f>IF(COUNTIF($B$2:B6339,B6339)&gt;1,"重複","")</f>
        <v/>
      </c>
      <c r="T6339" s="19" t="s">
        <v>11124</v>
      </c>
    </row>
    <row r="6340" spans="1:20" s="19" customFormat="1" hidden="1">
      <c r="A6340" s="19">
        <v>720161130</v>
      </c>
      <c r="B6340" s="19">
        <v>20211212</v>
      </c>
      <c r="C6340" s="19" t="s">
        <v>11557</v>
      </c>
      <c r="D6340" s="19" t="s">
        <v>11558</v>
      </c>
      <c r="E6340" s="20">
        <v>44293</v>
      </c>
      <c r="F6340" s="20">
        <v>44651</v>
      </c>
      <c r="G6340" s="19" t="s">
        <v>75</v>
      </c>
      <c r="H6340" s="19" t="s">
        <v>108</v>
      </c>
      <c r="I6340" s="19" t="s">
        <v>1165</v>
      </c>
      <c r="O6340" s="19" t="s">
        <v>10806</v>
      </c>
      <c r="P6340" s="20">
        <v>44293</v>
      </c>
      <c r="Q6340" s="19" t="s">
        <v>29</v>
      </c>
      <c r="R6340" s="19">
        <v>2380</v>
      </c>
      <c r="S6340" s="19" t="str">
        <f>IF(COUNTIF($B$2:B6340,B6340)&gt;1,"重複","")</f>
        <v/>
      </c>
      <c r="T6340" s="19" t="s">
        <v>11124</v>
      </c>
    </row>
    <row r="6341" spans="1:20" s="19" customFormat="1" hidden="1">
      <c r="A6341" s="19">
        <v>720161131</v>
      </c>
      <c r="B6341" s="19">
        <v>20211514</v>
      </c>
      <c r="C6341" s="19" t="s">
        <v>11568</v>
      </c>
      <c r="D6341" s="19" t="s">
        <v>11569</v>
      </c>
      <c r="E6341" s="20">
        <v>44295</v>
      </c>
      <c r="F6341" s="20">
        <v>44651</v>
      </c>
      <c r="G6341" s="19" t="s">
        <v>75</v>
      </c>
      <c r="H6341" s="19" t="s">
        <v>74</v>
      </c>
      <c r="I6341" s="19" t="s">
        <v>11070</v>
      </c>
      <c r="O6341" s="19" t="s">
        <v>10819</v>
      </c>
      <c r="P6341" s="20">
        <v>44295</v>
      </c>
      <c r="Q6341" s="19" t="s">
        <v>29</v>
      </c>
      <c r="S6341" s="19" t="str">
        <f>IF(COUNTIF($B$2:B6341,B6341)&gt;1,"重複","")</f>
        <v/>
      </c>
      <c r="T6341" s="19" t="s">
        <v>11124</v>
      </c>
    </row>
    <row r="6342" spans="1:20" s="19" customFormat="1" hidden="1">
      <c r="A6342" s="19">
        <v>720161132</v>
      </c>
      <c r="B6342" s="19">
        <v>20211505</v>
      </c>
      <c r="C6342" s="19" t="s">
        <v>11526</v>
      </c>
      <c r="D6342" s="19" t="s">
        <v>11527</v>
      </c>
      <c r="E6342" s="20">
        <v>44652</v>
      </c>
      <c r="F6342" s="20">
        <v>45016</v>
      </c>
      <c r="G6342" s="19" t="s">
        <v>75</v>
      </c>
      <c r="H6342" s="19" t="s">
        <v>287</v>
      </c>
      <c r="I6342" s="19" t="s">
        <v>11528</v>
      </c>
      <c r="O6342" s="19" t="s">
        <v>10800</v>
      </c>
      <c r="P6342" s="21">
        <v>44287</v>
      </c>
      <c r="Q6342" s="19" t="s">
        <v>29</v>
      </c>
      <c r="R6342" s="19">
        <v>6230</v>
      </c>
      <c r="S6342" s="19" t="str">
        <f>IF(COUNTIF($B$2:B6342,B6342)&gt;1,"重複","")</f>
        <v/>
      </c>
      <c r="T6342" s="19" t="s">
        <v>11124</v>
      </c>
    </row>
    <row r="6343" spans="1:20" s="19" customFormat="1" hidden="1">
      <c r="A6343" s="19">
        <v>720161134</v>
      </c>
      <c r="B6343" s="19">
        <v>20211541</v>
      </c>
      <c r="C6343" s="19" t="s">
        <v>15097</v>
      </c>
      <c r="D6343" s="19" t="s">
        <v>15098</v>
      </c>
      <c r="E6343" s="20">
        <v>44295</v>
      </c>
      <c r="F6343" s="20">
        <v>44651</v>
      </c>
      <c r="G6343" s="19" t="s">
        <v>12416</v>
      </c>
      <c r="H6343" s="19" t="s">
        <v>94</v>
      </c>
      <c r="O6343" s="19" t="s">
        <v>10768</v>
      </c>
      <c r="P6343" s="20"/>
      <c r="Q6343" s="19" t="s">
        <v>29</v>
      </c>
      <c r="R6343" s="19">
        <v>0</v>
      </c>
      <c r="S6343" s="19" t="str">
        <f>IF(COUNTIF($B$2:B6343,B6343)&gt;1,"重複","")</f>
        <v/>
      </c>
      <c r="T6343" s="19" t="s">
        <v>12418</v>
      </c>
    </row>
    <row r="6344" spans="1:20" s="19" customFormat="1" hidden="1">
      <c r="A6344" s="19">
        <v>720161135</v>
      </c>
      <c r="B6344" s="19">
        <v>20211579</v>
      </c>
      <c r="C6344" s="19" t="s">
        <v>11570</v>
      </c>
      <c r="D6344" s="19" t="s">
        <v>11571</v>
      </c>
      <c r="E6344" s="20">
        <v>44295</v>
      </c>
      <c r="F6344" s="20">
        <v>44651</v>
      </c>
      <c r="G6344" s="19" t="s">
        <v>75</v>
      </c>
      <c r="H6344" s="19" t="s">
        <v>10781</v>
      </c>
      <c r="I6344" s="19" t="s">
        <v>1963</v>
      </c>
      <c r="O6344" s="19" t="s">
        <v>10782</v>
      </c>
      <c r="P6344" s="20">
        <v>44295</v>
      </c>
      <c r="Q6344" s="19" t="s">
        <v>29</v>
      </c>
      <c r="R6344" s="19">
        <v>6230</v>
      </c>
      <c r="S6344" s="19" t="str">
        <f>IF(COUNTIF($B$2:B6344,B6344)&gt;1,"重複","")</f>
        <v/>
      </c>
      <c r="T6344" s="19" t="s">
        <v>11124</v>
      </c>
    </row>
    <row r="6345" spans="1:20" s="19" customFormat="1" hidden="1">
      <c r="A6345" s="19">
        <v>720161136</v>
      </c>
      <c r="B6345" s="19">
        <v>20211588</v>
      </c>
      <c r="C6345" s="19" t="s">
        <v>11585</v>
      </c>
      <c r="D6345" s="19" t="s">
        <v>11586</v>
      </c>
      <c r="E6345" s="20">
        <v>44295</v>
      </c>
      <c r="F6345" s="20">
        <v>44651</v>
      </c>
      <c r="G6345" s="19" t="s">
        <v>75</v>
      </c>
      <c r="H6345" s="19" t="s">
        <v>10781</v>
      </c>
      <c r="I6345" s="19" t="s">
        <v>1963</v>
      </c>
      <c r="O6345" s="19" t="s">
        <v>10782</v>
      </c>
      <c r="P6345" s="20">
        <v>44295</v>
      </c>
      <c r="Q6345" s="19" t="s">
        <v>29</v>
      </c>
      <c r="R6345" s="19">
        <v>6230</v>
      </c>
      <c r="S6345" s="19" t="str">
        <f>IF(COUNTIF($B$2:B6345,B6345)&gt;1,"重複","")</f>
        <v/>
      </c>
      <c r="T6345" s="19" t="s">
        <v>11124</v>
      </c>
    </row>
    <row r="6346" spans="1:20" s="19" customFormat="1" hidden="1">
      <c r="A6346" s="19">
        <v>720161136</v>
      </c>
      <c r="B6346" s="19">
        <v>20213640</v>
      </c>
      <c r="C6346" s="19" t="s">
        <v>11585</v>
      </c>
      <c r="D6346" s="19" t="s">
        <v>11586</v>
      </c>
      <c r="E6346" s="20">
        <v>44317</v>
      </c>
      <c r="F6346" s="20">
        <v>44651</v>
      </c>
      <c r="G6346" s="19" t="s">
        <v>12416</v>
      </c>
      <c r="H6346" s="19" t="s">
        <v>43</v>
      </c>
      <c r="I6346" s="19" t="s">
        <v>83</v>
      </c>
      <c r="O6346" s="19" t="s">
        <v>10771</v>
      </c>
      <c r="P6346" s="20"/>
      <c r="R6346" s="19">
        <v>0</v>
      </c>
      <c r="S6346" s="19" t="str">
        <f>IF(COUNTIF($B$2:B6346,B6346)&gt;1,"重複","")</f>
        <v/>
      </c>
      <c r="T6346" s="19" t="s">
        <v>12418</v>
      </c>
    </row>
    <row r="6347" spans="1:20" s="19" customFormat="1" hidden="1">
      <c r="A6347" s="19">
        <v>720161138</v>
      </c>
      <c r="B6347" s="19">
        <v>98403652</v>
      </c>
      <c r="C6347" s="19" t="s">
        <v>15099</v>
      </c>
      <c r="D6347" s="19" t="s">
        <v>15100</v>
      </c>
      <c r="E6347" s="20">
        <v>44295</v>
      </c>
      <c r="F6347" s="20">
        <v>44651</v>
      </c>
      <c r="G6347" s="19" t="s">
        <v>12416</v>
      </c>
      <c r="H6347" s="19" t="s">
        <v>10781</v>
      </c>
      <c r="I6347" s="19" t="s">
        <v>15101</v>
      </c>
      <c r="O6347" s="19" t="s">
        <v>10782</v>
      </c>
      <c r="P6347" s="20"/>
      <c r="Q6347" s="19" t="s">
        <v>29</v>
      </c>
      <c r="R6347" s="19">
        <v>0</v>
      </c>
      <c r="S6347" s="19" t="str">
        <f>IF(COUNTIF($B$2:B6347,B6347)&gt;1,"重複","")</f>
        <v/>
      </c>
      <c r="T6347" s="19" t="s">
        <v>12418</v>
      </c>
    </row>
    <row r="6348" spans="1:20" s="19" customFormat="1" hidden="1">
      <c r="A6348" s="19">
        <v>720161140</v>
      </c>
      <c r="B6348" s="19">
        <v>98477420</v>
      </c>
      <c r="C6348" s="19" t="s">
        <v>15102</v>
      </c>
      <c r="D6348" s="19" t="s">
        <v>15103</v>
      </c>
      <c r="E6348" s="20">
        <v>44295</v>
      </c>
      <c r="F6348" s="20">
        <v>44651</v>
      </c>
      <c r="G6348" s="19" t="s">
        <v>12416</v>
      </c>
      <c r="H6348" s="19" t="s">
        <v>10781</v>
      </c>
      <c r="I6348" s="19" t="s">
        <v>973</v>
      </c>
      <c r="J6348" s="19" t="s">
        <v>2403</v>
      </c>
      <c r="O6348" s="19" t="s">
        <v>10782</v>
      </c>
      <c r="P6348" s="20"/>
      <c r="Q6348" s="19" t="s">
        <v>29</v>
      </c>
      <c r="R6348" s="19">
        <v>0</v>
      </c>
      <c r="S6348" s="19" t="str">
        <f>IF(COUNTIF($B$2:B6348,B6348)&gt;1,"重複","")</f>
        <v/>
      </c>
      <c r="T6348" s="19" t="s">
        <v>12418</v>
      </c>
    </row>
    <row r="6349" spans="1:20" s="19" customFormat="1" hidden="1">
      <c r="A6349" s="19">
        <v>720161140</v>
      </c>
      <c r="B6349" s="19">
        <v>20210077</v>
      </c>
      <c r="C6349" s="19" t="s">
        <v>15102</v>
      </c>
      <c r="D6349" s="19" t="s">
        <v>15103</v>
      </c>
      <c r="E6349" s="20">
        <v>44470</v>
      </c>
      <c r="F6349" s="20">
        <v>44651</v>
      </c>
      <c r="G6349" s="19" t="s">
        <v>12416</v>
      </c>
      <c r="H6349" s="19" t="s">
        <v>33</v>
      </c>
      <c r="I6349" s="19" t="s">
        <v>15104</v>
      </c>
      <c r="O6349" s="19" t="s">
        <v>10770</v>
      </c>
      <c r="P6349" s="20"/>
      <c r="R6349" s="19">
        <v>0</v>
      </c>
      <c r="S6349" s="19" t="str">
        <f>IF(COUNTIF($B$2:B6349,B6349)&gt;1,"重複","")</f>
        <v/>
      </c>
      <c r="T6349" s="19" t="s">
        <v>12418</v>
      </c>
    </row>
    <row r="6350" spans="1:20" s="19" customFormat="1" hidden="1">
      <c r="A6350" s="19">
        <v>720161140</v>
      </c>
      <c r="B6350" s="19">
        <v>20213082</v>
      </c>
      <c r="C6350" s="19" t="s">
        <v>15102</v>
      </c>
      <c r="D6350" s="19" t="s">
        <v>15103</v>
      </c>
      <c r="E6350" s="20">
        <v>44531</v>
      </c>
      <c r="F6350" s="20">
        <v>44651</v>
      </c>
      <c r="G6350" s="19" t="s">
        <v>12416</v>
      </c>
      <c r="H6350" s="19" t="s">
        <v>14687</v>
      </c>
      <c r="I6350" s="19" t="s">
        <v>15105</v>
      </c>
      <c r="O6350" s="19" t="s">
        <v>14689</v>
      </c>
      <c r="P6350" s="20"/>
      <c r="R6350" s="19">
        <v>0</v>
      </c>
      <c r="S6350" s="19" t="str">
        <f>IF(COUNTIF($B$2:B6350,B6350)&gt;1,"重複","")</f>
        <v/>
      </c>
      <c r="T6350" s="19" t="s">
        <v>12418</v>
      </c>
    </row>
    <row r="6351" spans="1:20" s="19" customFormat="1" hidden="1">
      <c r="A6351" s="19">
        <v>720161141</v>
      </c>
      <c r="B6351" s="19">
        <v>20213747</v>
      </c>
      <c r="C6351" s="19" t="s">
        <v>11605</v>
      </c>
      <c r="D6351" s="19" t="s">
        <v>11606</v>
      </c>
      <c r="E6351" s="20">
        <v>44317</v>
      </c>
      <c r="F6351" s="20">
        <v>44651</v>
      </c>
      <c r="G6351" s="19" t="s">
        <v>75</v>
      </c>
      <c r="H6351" s="19" t="s">
        <v>43</v>
      </c>
      <c r="I6351" s="19" t="s">
        <v>650</v>
      </c>
      <c r="O6351" s="19" t="s">
        <v>10771</v>
      </c>
      <c r="P6351" s="20">
        <v>44317</v>
      </c>
      <c r="Q6351" s="19" t="s">
        <v>29</v>
      </c>
      <c r="R6351" s="19">
        <v>4190</v>
      </c>
      <c r="S6351" s="19" t="str">
        <f>IF(COUNTIF($B$2:B6351,B6351)&gt;1,"重複","")</f>
        <v/>
      </c>
      <c r="T6351" s="19" t="s">
        <v>11124</v>
      </c>
    </row>
    <row r="6352" spans="1:20" s="19" customFormat="1" hidden="1">
      <c r="A6352" s="19">
        <v>720161142</v>
      </c>
      <c r="B6352" s="19">
        <v>20214264</v>
      </c>
      <c r="C6352" s="19" t="s">
        <v>15106</v>
      </c>
      <c r="D6352" s="19" t="s">
        <v>15107</v>
      </c>
      <c r="E6352" s="20">
        <v>44317</v>
      </c>
      <c r="F6352" s="20">
        <v>44651</v>
      </c>
      <c r="G6352" s="19" t="s">
        <v>12416</v>
      </c>
      <c r="H6352" s="19" t="s">
        <v>43</v>
      </c>
      <c r="I6352" s="19" t="s">
        <v>15108</v>
      </c>
      <c r="O6352" s="19" t="s">
        <v>10771</v>
      </c>
      <c r="P6352" s="20"/>
      <c r="R6352" s="19">
        <v>0</v>
      </c>
      <c r="S6352" s="19" t="str">
        <f>IF(COUNTIF($B$2:B6352,B6352)&gt;1,"重複","")</f>
        <v/>
      </c>
      <c r="T6352" s="19" t="s">
        <v>12418</v>
      </c>
    </row>
    <row r="6353" spans="1:20" s="19" customFormat="1" hidden="1">
      <c r="A6353" s="19">
        <v>720161145</v>
      </c>
      <c r="B6353" s="19">
        <v>20212111</v>
      </c>
      <c r="C6353" s="19" t="s">
        <v>15109</v>
      </c>
      <c r="D6353" s="19" t="s">
        <v>15110</v>
      </c>
      <c r="E6353" s="20">
        <v>44372</v>
      </c>
      <c r="F6353" s="20">
        <v>44651</v>
      </c>
      <c r="G6353" s="19" t="s">
        <v>12416</v>
      </c>
      <c r="H6353" s="19" t="s">
        <v>74</v>
      </c>
      <c r="I6353" s="19" t="s">
        <v>11934</v>
      </c>
      <c r="O6353" s="19" t="s">
        <v>10819</v>
      </c>
      <c r="P6353" s="20"/>
      <c r="R6353" s="19">
        <v>0</v>
      </c>
      <c r="S6353" s="19" t="str">
        <f>IF(COUNTIF($B$2:B6353,B6353)&gt;1,"重複","")</f>
        <v/>
      </c>
      <c r="T6353" s="19" t="s">
        <v>12418</v>
      </c>
    </row>
    <row r="6354" spans="1:20" s="19" customFormat="1" hidden="1">
      <c r="A6354" s="19">
        <v>720161146</v>
      </c>
      <c r="B6354" s="19">
        <v>20212120</v>
      </c>
      <c r="C6354" s="19" t="s">
        <v>11640</v>
      </c>
      <c r="D6354" s="19" t="s">
        <v>11641</v>
      </c>
      <c r="E6354" s="20">
        <v>44363</v>
      </c>
      <c r="F6354" s="20">
        <v>44651</v>
      </c>
      <c r="G6354" s="19" t="s">
        <v>75</v>
      </c>
      <c r="H6354" s="19" t="s">
        <v>33</v>
      </c>
      <c r="I6354" s="19" t="s">
        <v>1630</v>
      </c>
      <c r="O6354" s="19" t="s">
        <v>10770</v>
      </c>
      <c r="P6354" s="20">
        <v>44363</v>
      </c>
      <c r="Q6354" s="19" t="s">
        <v>29</v>
      </c>
      <c r="R6354" s="19">
        <v>6600</v>
      </c>
      <c r="S6354" s="19" t="str">
        <f>IF(COUNTIF($B$2:B6354,B6354)&gt;1,"重複","")</f>
        <v/>
      </c>
      <c r="T6354" s="19" t="s">
        <v>11124</v>
      </c>
    </row>
    <row r="6355" spans="1:20" s="19" customFormat="1" hidden="1">
      <c r="A6355" s="19">
        <v>720161147</v>
      </c>
      <c r="B6355" s="19">
        <v>98722406</v>
      </c>
      <c r="C6355" s="19" t="s">
        <v>15111</v>
      </c>
      <c r="D6355" s="19" t="s">
        <v>15112</v>
      </c>
      <c r="E6355" s="20">
        <v>44348</v>
      </c>
      <c r="F6355" s="20">
        <v>44651</v>
      </c>
      <c r="G6355" s="19" t="s">
        <v>12416</v>
      </c>
      <c r="H6355" s="19" t="s">
        <v>28</v>
      </c>
      <c r="I6355" s="19" t="s">
        <v>15113</v>
      </c>
      <c r="J6355" s="19" t="s">
        <v>15114</v>
      </c>
      <c r="K6355" s="19" t="s">
        <v>15115</v>
      </c>
      <c r="L6355" s="19" t="s">
        <v>15116</v>
      </c>
      <c r="M6355" s="19" t="s">
        <v>15117</v>
      </c>
      <c r="N6355" s="19" t="s">
        <v>15118</v>
      </c>
      <c r="O6355" s="19" t="s">
        <v>10787</v>
      </c>
      <c r="P6355" s="20"/>
      <c r="R6355" s="19">
        <v>0</v>
      </c>
      <c r="S6355" s="19" t="str">
        <f>IF(COUNTIF($B$2:B6355,B6355)&gt;1,"重複","")</f>
        <v/>
      </c>
      <c r="T6355" s="19" t="s">
        <v>12418</v>
      </c>
    </row>
    <row r="6356" spans="1:20" s="19" customFormat="1" hidden="1">
      <c r="A6356" s="19">
        <v>720161148</v>
      </c>
      <c r="B6356" s="19">
        <v>20214983</v>
      </c>
      <c r="C6356" s="19" t="s">
        <v>10717</v>
      </c>
      <c r="D6356" s="19" t="s">
        <v>10718</v>
      </c>
      <c r="E6356" s="20">
        <v>44342</v>
      </c>
      <c r="F6356" s="20">
        <v>44651</v>
      </c>
      <c r="G6356" s="19" t="s">
        <v>12416</v>
      </c>
      <c r="H6356" s="19" t="s">
        <v>43</v>
      </c>
      <c r="I6356" s="19" t="s">
        <v>632</v>
      </c>
      <c r="O6356" s="19" t="s">
        <v>10771</v>
      </c>
      <c r="P6356" s="20"/>
      <c r="R6356" s="19">
        <v>0</v>
      </c>
      <c r="S6356" s="19" t="str">
        <f>IF(COUNTIF($B$2:B6356,B6356)&gt;1,"重複","")</f>
        <v/>
      </c>
      <c r="T6356" s="19" t="s">
        <v>12418</v>
      </c>
    </row>
    <row r="6357" spans="1:20" s="19" customFormat="1" hidden="1">
      <c r="A6357" s="19">
        <v>720161149</v>
      </c>
      <c r="B6357" s="19">
        <v>20214947</v>
      </c>
      <c r="C6357" s="19" t="s">
        <v>15119</v>
      </c>
      <c r="D6357" s="19" t="s">
        <v>15120</v>
      </c>
      <c r="E6357" s="20">
        <v>44348</v>
      </c>
      <c r="F6357" s="20">
        <v>44651</v>
      </c>
      <c r="G6357" s="19" t="s">
        <v>12416</v>
      </c>
      <c r="H6357" s="19" t="s">
        <v>43</v>
      </c>
      <c r="I6357" s="19" t="s">
        <v>717</v>
      </c>
      <c r="O6357" s="19" t="s">
        <v>10771</v>
      </c>
      <c r="P6357" s="20"/>
      <c r="R6357" s="19">
        <v>0</v>
      </c>
      <c r="S6357" s="19" t="str">
        <f>IF(COUNTIF($B$2:B6357,B6357)&gt;1,"重複","")</f>
        <v/>
      </c>
      <c r="T6357" s="19" t="s">
        <v>12418</v>
      </c>
    </row>
    <row r="6358" spans="1:20" s="19" customFormat="1" hidden="1">
      <c r="A6358" s="19">
        <v>720161150</v>
      </c>
      <c r="B6358" s="19">
        <v>20214929</v>
      </c>
      <c r="C6358" s="19" t="s">
        <v>15121</v>
      </c>
      <c r="D6358" s="19" t="s">
        <v>15122</v>
      </c>
      <c r="E6358" s="20">
        <v>44348</v>
      </c>
      <c r="F6358" s="20">
        <v>44651</v>
      </c>
      <c r="G6358" s="19" t="s">
        <v>12416</v>
      </c>
      <c r="H6358" s="19" t="s">
        <v>43</v>
      </c>
      <c r="I6358" s="19" t="s">
        <v>511</v>
      </c>
      <c r="O6358" s="19" t="s">
        <v>10771</v>
      </c>
      <c r="P6358" s="20"/>
      <c r="R6358" s="19">
        <v>0</v>
      </c>
      <c r="S6358" s="19" t="str">
        <f>IF(COUNTIF($B$2:B6358,B6358)&gt;1,"重複","")</f>
        <v/>
      </c>
      <c r="T6358" s="19" t="s">
        <v>12418</v>
      </c>
    </row>
    <row r="6359" spans="1:20" s="19" customFormat="1" hidden="1">
      <c r="A6359" s="19">
        <v>720161151</v>
      </c>
      <c r="B6359" s="19">
        <v>20214956</v>
      </c>
      <c r="C6359" s="19" t="s">
        <v>11613</v>
      </c>
      <c r="D6359" s="19" t="s">
        <v>11614</v>
      </c>
      <c r="E6359" s="20">
        <v>44348</v>
      </c>
      <c r="F6359" s="20">
        <v>44651</v>
      </c>
      <c r="G6359" s="19" t="s">
        <v>75</v>
      </c>
      <c r="H6359" s="19" t="s">
        <v>43</v>
      </c>
      <c r="I6359" s="19" t="s">
        <v>11615</v>
      </c>
      <c r="O6359" s="19" t="s">
        <v>10771</v>
      </c>
      <c r="P6359" s="20">
        <v>44348</v>
      </c>
      <c r="Q6359" s="19" t="s">
        <v>29</v>
      </c>
      <c r="R6359" s="19">
        <v>5230</v>
      </c>
      <c r="S6359" s="19" t="str">
        <f>IF(COUNTIF($B$2:B6359,B6359)&gt;1,"重複","")</f>
        <v/>
      </c>
      <c r="T6359" s="19" t="s">
        <v>11124</v>
      </c>
    </row>
    <row r="6360" spans="1:20" s="19" customFormat="1" hidden="1">
      <c r="A6360" s="19">
        <v>720161152</v>
      </c>
      <c r="B6360" s="19">
        <v>20214938</v>
      </c>
      <c r="C6360" s="19" t="s">
        <v>11616</v>
      </c>
      <c r="D6360" s="19" t="s">
        <v>11617</v>
      </c>
      <c r="E6360" s="20">
        <v>44348</v>
      </c>
      <c r="F6360" s="20">
        <v>44651</v>
      </c>
      <c r="G6360" s="19" t="s">
        <v>75</v>
      </c>
      <c r="H6360" s="19" t="s">
        <v>43</v>
      </c>
      <c r="I6360" s="19" t="s">
        <v>632</v>
      </c>
      <c r="O6360" s="19" t="s">
        <v>10771</v>
      </c>
      <c r="P6360" s="20">
        <v>44348</v>
      </c>
      <c r="Q6360" s="19" t="s">
        <v>29</v>
      </c>
      <c r="R6360" s="19">
        <v>5230</v>
      </c>
      <c r="S6360" s="19" t="str">
        <f>IF(COUNTIF($B$2:B6360,B6360)&gt;1,"重複","")</f>
        <v/>
      </c>
      <c r="T6360" s="19" t="s">
        <v>11124</v>
      </c>
    </row>
    <row r="6361" spans="1:20" s="19" customFormat="1" hidden="1">
      <c r="A6361" s="19">
        <v>720161153</v>
      </c>
      <c r="B6361" s="19">
        <v>20214273</v>
      </c>
      <c r="C6361" s="19" t="s">
        <v>11618</v>
      </c>
      <c r="D6361" s="19" t="s">
        <v>11619</v>
      </c>
      <c r="E6361" s="20">
        <v>44348</v>
      </c>
      <c r="F6361" s="20">
        <v>44651</v>
      </c>
      <c r="G6361" s="19" t="s">
        <v>75</v>
      </c>
      <c r="H6361" s="19" t="s">
        <v>43</v>
      </c>
      <c r="I6361" s="19" t="s">
        <v>11620</v>
      </c>
      <c r="O6361" s="19" t="s">
        <v>10771</v>
      </c>
      <c r="P6361" s="20">
        <v>44348</v>
      </c>
      <c r="Q6361" s="19" t="s">
        <v>29</v>
      </c>
      <c r="R6361" s="19">
        <v>5730</v>
      </c>
      <c r="S6361" s="19" t="str">
        <f>IF(COUNTIF($B$2:B6361,B6361)&gt;1,"重複","")</f>
        <v/>
      </c>
      <c r="T6361" s="19" t="s">
        <v>11124</v>
      </c>
    </row>
    <row r="6362" spans="1:20" s="19" customFormat="1" hidden="1">
      <c r="A6362" s="19">
        <v>720161154</v>
      </c>
      <c r="B6362" s="19">
        <v>20211170</v>
      </c>
      <c r="C6362" s="19" t="s">
        <v>11632</v>
      </c>
      <c r="D6362" s="19" t="s">
        <v>11633</v>
      </c>
      <c r="E6362" s="20">
        <v>44351</v>
      </c>
      <c r="F6362" s="20">
        <v>44651</v>
      </c>
      <c r="G6362" s="19" t="s">
        <v>75</v>
      </c>
      <c r="H6362" s="19" t="s">
        <v>287</v>
      </c>
      <c r="I6362" s="19" t="s">
        <v>11634</v>
      </c>
      <c r="O6362" s="19" t="s">
        <v>10800</v>
      </c>
      <c r="P6362" s="20">
        <v>44351</v>
      </c>
      <c r="Q6362" s="19" t="s">
        <v>29</v>
      </c>
      <c r="R6362" s="19">
        <v>8000</v>
      </c>
      <c r="S6362" s="19" t="str">
        <f>IF(COUNTIF($B$2:B6362,B6362)&gt;1,"重複","")</f>
        <v/>
      </c>
      <c r="T6362" s="19" t="s">
        <v>11124</v>
      </c>
    </row>
    <row r="6363" spans="1:20" s="19" customFormat="1" hidden="1">
      <c r="A6363" s="19">
        <v>720161155</v>
      </c>
      <c r="B6363" s="19">
        <v>20211151</v>
      </c>
      <c r="C6363" s="19" t="s">
        <v>11627</v>
      </c>
      <c r="D6363" s="19" t="s">
        <v>11628</v>
      </c>
      <c r="E6363" s="20">
        <v>44351</v>
      </c>
      <c r="F6363" s="20">
        <v>44651</v>
      </c>
      <c r="G6363" s="19" t="s">
        <v>75</v>
      </c>
      <c r="H6363" s="19" t="s">
        <v>287</v>
      </c>
      <c r="I6363" s="19" t="s">
        <v>11629</v>
      </c>
      <c r="O6363" s="19" t="s">
        <v>10800</v>
      </c>
      <c r="P6363" s="20">
        <v>44351</v>
      </c>
      <c r="Q6363" s="19" t="s">
        <v>29</v>
      </c>
      <c r="R6363" s="19">
        <v>7000</v>
      </c>
      <c r="S6363" s="19" t="str">
        <f>IF(COUNTIF($B$2:B6363,B6363)&gt;1,"重複","")</f>
        <v/>
      </c>
      <c r="T6363" s="19" t="s">
        <v>11124</v>
      </c>
    </row>
    <row r="6364" spans="1:20" s="19" customFormat="1" hidden="1">
      <c r="A6364" s="19">
        <v>720161156</v>
      </c>
      <c r="B6364" s="19">
        <v>20212361</v>
      </c>
      <c r="C6364" s="19" t="s">
        <v>11635</v>
      </c>
      <c r="D6364" s="19" t="s">
        <v>11636</v>
      </c>
      <c r="E6364" s="20">
        <v>44657</v>
      </c>
      <c r="F6364" s="20">
        <v>45016</v>
      </c>
      <c r="G6364" s="19" t="s">
        <v>75</v>
      </c>
      <c r="H6364" s="19" t="s">
        <v>69</v>
      </c>
      <c r="I6364" s="19" t="s">
        <v>11132</v>
      </c>
      <c r="J6364" s="19" t="s">
        <v>11132</v>
      </c>
      <c r="O6364" s="19" t="s">
        <v>10801</v>
      </c>
      <c r="P6364" s="21">
        <v>44351</v>
      </c>
      <c r="Q6364" s="19" t="s">
        <v>29</v>
      </c>
      <c r="R6364" s="19">
        <v>5230</v>
      </c>
      <c r="S6364" s="19" t="str">
        <f>IF(COUNTIF($B$2:B6364,B6364)&gt;1,"重複","")</f>
        <v/>
      </c>
      <c r="T6364" s="19" t="s">
        <v>11124</v>
      </c>
    </row>
    <row r="6365" spans="1:20" s="19" customFormat="1" hidden="1">
      <c r="A6365" s="19">
        <v>720161156</v>
      </c>
      <c r="B6365" s="19">
        <v>20211161</v>
      </c>
      <c r="C6365" s="19" t="s">
        <v>11635</v>
      </c>
      <c r="D6365" s="19" t="s">
        <v>11636</v>
      </c>
      <c r="E6365" s="20">
        <v>44351</v>
      </c>
      <c r="F6365" s="20">
        <v>44651</v>
      </c>
      <c r="G6365" s="19" t="s">
        <v>75</v>
      </c>
      <c r="H6365" s="19" t="s">
        <v>287</v>
      </c>
      <c r="I6365" s="19" t="s">
        <v>11637</v>
      </c>
      <c r="O6365" s="19" t="s">
        <v>10800</v>
      </c>
      <c r="P6365" s="20">
        <v>44351</v>
      </c>
      <c r="Q6365" s="19" t="s">
        <v>29</v>
      </c>
      <c r="R6365" s="19">
        <v>7000</v>
      </c>
      <c r="S6365" s="19" t="str">
        <f>IF(COUNTIF($B$2:B6365,B6365)&gt;1,"重複","")</f>
        <v/>
      </c>
      <c r="T6365" s="19" t="s">
        <v>11124</v>
      </c>
    </row>
    <row r="6366" spans="1:20" s="19" customFormat="1" hidden="1">
      <c r="A6366" s="19">
        <v>720161157</v>
      </c>
      <c r="B6366" s="19">
        <v>20211106</v>
      </c>
      <c r="C6366" s="19" t="s">
        <v>11621</v>
      </c>
      <c r="D6366" s="19" t="s">
        <v>11622</v>
      </c>
      <c r="E6366" s="20">
        <v>44351</v>
      </c>
      <c r="F6366" s="20">
        <v>44651</v>
      </c>
      <c r="G6366" s="19" t="s">
        <v>75</v>
      </c>
      <c r="H6366" s="19" t="s">
        <v>287</v>
      </c>
      <c r="I6366" s="19" t="s">
        <v>11623</v>
      </c>
      <c r="O6366" s="19" t="s">
        <v>10800</v>
      </c>
      <c r="P6366" s="20">
        <v>44351</v>
      </c>
      <c r="Q6366" s="19" t="s">
        <v>29</v>
      </c>
      <c r="R6366" s="19">
        <v>7000</v>
      </c>
      <c r="S6366" s="19" t="str">
        <f>IF(COUNTIF($B$2:B6366,B6366)&gt;1,"重複","")</f>
        <v/>
      </c>
      <c r="T6366" s="19" t="s">
        <v>11124</v>
      </c>
    </row>
    <row r="6367" spans="1:20" s="26" customFormat="1" hidden="1">
      <c r="A6367" s="26">
        <v>720161158</v>
      </c>
      <c r="B6367" s="26">
        <v>20211115</v>
      </c>
      <c r="C6367" s="26" t="s">
        <v>12272</v>
      </c>
      <c r="D6367" s="26" t="s">
        <v>12273</v>
      </c>
      <c r="E6367" s="27">
        <v>44351</v>
      </c>
      <c r="F6367" s="27">
        <v>44651</v>
      </c>
      <c r="G6367" s="26" t="s">
        <v>75</v>
      </c>
      <c r="H6367" s="26" t="s">
        <v>287</v>
      </c>
      <c r="I6367" s="26" t="s">
        <v>11626</v>
      </c>
      <c r="O6367" s="26" t="s">
        <v>10800</v>
      </c>
      <c r="P6367" s="27"/>
      <c r="Q6367" s="26" t="s">
        <v>75</v>
      </c>
      <c r="R6367" s="26">
        <v>7000</v>
      </c>
      <c r="S6367" s="26" t="str">
        <f>IF(COUNTIF($B$2:B6367,B6367)&gt;1,"重複","")</f>
        <v/>
      </c>
      <c r="T6367" s="26" t="s">
        <v>12021</v>
      </c>
    </row>
    <row r="6368" spans="1:20" s="19" customFormat="1" hidden="1">
      <c r="A6368" s="19">
        <v>720161159</v>
      </c>
      <c r="B6368" s="19">
        <v>20211124</v>
      </c>
      <c r="C6368" s="19" t="s">
        <v>11624</v>
      </c>
      <c r="D6368" s="19" t="s">
        <v>11625</v>
      </c>
      <c r="E6368" s="20">
        <v>44351</v>
      </c>
      <c r="F6368" s="20">
        <v>44651</v>
      </c>
      <c r="G6368" s="19" t="s">
        <v>75</v>
      </c>
      <c r="H6368" s="19" t="s">
        <v>287</v>
      </c>
      <c r="I6368" s="19" t="s">
        <v>11626</v>
      </c>
      <c r="O6368" s="19" t="s">
        <v>10800</v>
      </c>
      <c r="P6368" s="20">
        <v>44351</v>
      </c>
      <c r="Q6368" s="19" t="s">
        <v>29</v>
      </c>
      <c r="R6368" s="19">
        <v>7000</v>
      </c>
      <c r="S6368" s="19" t="str">
        <f>IF(COUNTIF($B$2:B6368,B6368)&gt;1,"重複","")</f>
        <v/>
      </c>
      <c r="T6368" s="19" t="s">
        <v>11124</v>
      </c>
    </row>
    <row r="6369" spans="1:20" s="19" customFormat="1" hidden="1">
      <c r="A6369" s="19">
        <v>720161160</v>
      </c>
      <c r="B6369" s="19">
        <v>20211133</v>
      </c>
      <c r="C6369" s="19" t="s">
        <v>11630</v>
      </c>
      <c r="D6369" s="19" t="s">
        <v>11631</v>
      </c>
      <c r="E6369" s="20">
        <v>44351</v>
      </c>
      <c r="F6369" s="20">
        <v>44651</v>
      </c>
      <c r="G6369" s="19" t="s">
        <v>75</v>
      </c>
      <c r="H6369" s="19" t="s">
        <v>287</v>
      </c>
      <c r="I6369" s="19" t="s">
        <v>11626</v>
      </c>
      <c r="O6369" s="19" t="s">
        <v>10800</v>
      </c>
      <c r="P6369" s="20">
        <v>44351</v>
      </c>
      <c r="Q6369" s="19" t="s">
        <v>29</v>
      </c>
      <c r="R6369" s="19">
        <v>7000</v>
      </c>
      <c r="S6369" s="19" t="str">
        <f>IF(COUNTIF($B$2:B6369,B6369)&gt;1,"重複","")</f>
        <v/>
      </c>
      <c r="T6369" s="19" t="s">
        <v>11124</v>
      </c>
    </row>
    <row r="6370" spans="1:20" s="19" customFormat="1" hidden="1">
      <c r="A6370" s="19">
        <v>720161161</v>
      </c>
      <c r="B6370" s="19">
        <v>20212227</v>
      </c>
      <c r="C6370" s="19" t="s">
        <v>15123</v>
      </c>
      <c r="D6370" s="19" t="s">
        <v>15124</v>
      </c>
      <c r="E6370" s="20">
        <v>44364</v>
      </c>
      <c r="F6370" s="20">
        <v>44651</v>
      </c>
      <c r="G6370" s="19" t="s">
        <v>12416</v>
      </c>
      <c r="H6370" s="19" t="s">
        <v>28</v>
      </c>
      <c r="I6370" s="19" t="s">
        <v>15125</v>
      </c>
      <c r="O6370" s="19" t="s">
        <v>10787</v>
      </c>
      <c r="P6370" s="20"/>
      <c r="R6370" s="19">
        <v>0</v>
      </c>
      <c r="S6370" s="19" t="str">
        <f>IF(COUNTIF($B$2:B6370,B6370)&gt;1,"重複","")</f>
        <v/>
      </c>
      <c r="T6370" s="19" t="s">
        <v>12418</v>
      </c>
    </row>
    <row r="6371" spans="1:20" s="19" customFormat="1" hidden="1">
      <c r="A6371" s="19">
        <v>720161162</v>
      </c>
      <c r="B6371" s="19">
        <v>20212236</v>
      </c>
      <c r="C6371" s="19" t="s">
        <v>11661</v>
      </c>
      <c r="D6371" s="19" t="s">
        <v>11662</v>
      </c>
      <c r="E6371" s="20">
        <v>44423</v>
      </c>
      <c r="F6371" s="20">
        <v>44651</v>
      </c>
      <c r="G6371" s="19" t="s">
        <v>75</v>
      </c>
      <c r="H6371" s="19" t="s">
        <v>69</v>
      </c>
      <c r="I6371" s="19" t="s">
        <v>2759</v>
      </c>
      <c r="O6371" s="19" t="s">
        <v>10801</v>
      </c>
      <c r="P6371" s="20">
        <v>44435</v>
      </c>
      <c r="Q6371" s="19" t="s">
        <v>29</v>
      </c>
      <c r="R6371" s="19">
        <v>5600</v>
      </c>
      <c r="S6371" s="19" t="str">
        <f>IF(COUNTIF($B$2:B6371,B6371)&gt;1,"重複","")</f>
        <v/>
      </c>
      <c r="T6371" s="19" t="s">
        <v>11124</v>
      </c>
    </row>
    <row r="6372" spans="1:20" s="19" customFormat="1" hidden="1">
      <c r="A6372" s="19">
        <v>720161163</v>
      </c>
      <c r="B6372" s="19">
        <v>20214992</v>
      </c>
      <c r="C6372" s="19" t="s">
        <v>11646</v>
      </c>
      <c r="D6372" s="19" t="s">
        <v>11647</v>
      </c>
      <c r="E6372" s="20">
        <v>44652</v>
      </c>
      <c r="F6372" s="20">
        <v>45016</v>
      </c>
      <c r="G6372" s="19" t="s">
        <v>75</v>
      </c>
      <c r="H6372" s="19" t="s">
        <v>43</v>
      </c>
      <c r="I6372" s="19" t="s">
        <v>11341</v>
      </c>
      <c r="O6372" s="19" t="s">
        <v>10771</v>
      </c>
      <c r="P6372" s="21">
        <v>44378</v>
      </c>
      <c r="Q6372" s="19" t="s">
        <v>29</v>
      </c>
      <c r="R6372" s="19">
        <v>6230</v>
      </c>
      <c r="S6372" s="19" t="str">
        <f>IF(COUNTIF($B$2:B6372,B6372)&gt;1,"重複","")</f>
        <v/>
      </c>
      <c r="T6372" s="19" t="s">
        <v>11124</v>
      </c>
    </row>
    <row r="6373" spans="1:20" s="19" customFormat="1" hidden="1">
      <c r="A6373" s="19">
        <v>720161166</v>
      </c>
      <c r="B6373" s="19">
        <v>20215001</v>
      </c>
      <c r="C6373" s="19" t="s">
        <v>505</v>
      </c>
      <c r="D6373" s="19" t="s">
        <v>506</v>
      </c>
      <c r="E6373" s="20">
        <v>44378</v>
      </c>
      <c r="F6373" s="20">
        <v>44651</v>
      </c>
      <c r="G6373" s="19" t="s">
        <v>12416</v>
      </c>
      <c r="H6373" s="19" t="s">
        <v>43</v>
      </c>
      <c r="I6373" s="19" t="s">
        <v>15126</v>
      </c>
      <c r="O6373" s="19" t="s">
        <v>10771</v>
      </c>
      <c r="P6373" s="20"/>
      <c r="R6373" s="19">
        <v>0</v>
      </c>
      <c r="S6373" s="19" t="str">
        <f>IF(COUNTIF($B$2:B6373,B6373)&gt;1,"重複","")</f>
        <v/>
      </c>
      <c r="T6373" s="19" t="s">
        <v>12418</v>
      </c>
    </row>
    <row r="6374" spans="1:20" s="19" customFormat="1" hidden="1">
      <c r="A6374" s="19">
        <v>720161167</v>
      </c>
      <c r="B6374" s="19">
        <v>20212254</v>
      </c>
      <c r="C6374" s="19" t="s">
        <v>11654</v>
      </c>
      <c r="D6374" s="19" t="s">
        <v>11655</v>
      </c>
      <c r="E6374" s="20">
        <v>44409</v>
      </c>
      <c r="F6374" s="20">
        <v>44651</v>
      </c>
      <c r="G6374" s="19" t="s">
        <v>75</v>
      </c>
      <c r="H6374" s="19" t="s">
        <v>76</v>
      </c>
      <c r="I6374" s="19" t="s">
        <v>11656</v>
      </c>
      <c r="O6374" s="19" t="s">
        <v>10776</v>
      </c>
      <c r="P6374" s="20">
        <v>44409</v>
      </c>
      <c r="Q6374" s="19" t="s">
        <v>29</v>
      </c>
      <c r="R6374" s="19">
        <v>6600</v>
      </c>
      <c r="S6374" s="19" t="str">
        <f>IF(COUNTIF($B$2:B6374,B6374)&gt;1,"重複","")</f>
        <v/>
      </c>
      <c r="T6374" s="19" t="s">
        <v>11124</v>
      </c>
    </row>
    <row r="6375" spans="1:20" s="19" customFormat="1" hidden="1">
      <c r="A6375" s="19">
        <v>720161168</v>
      </c>
      <c r="B6375" s="19">
        <v>20212272</v>
      </c>
      <c r="C6375" s="19" t="s">
        <v>11658</v>
      </c>
      <c r="D6375" s="19" t="s">
        <v>11659</v>
      </c>
      <c r="E6375" s="20">
        <v>44786</v>
      </c>
      <c r="F6375" s="20">
        <v>45016</v>
      </c>
      <c r="G6375" s="19" t="s">
        <v>75</v>
      </c>
      <c r="H6375" s="19" t="s">
        <v>76</v>
      </c>
      <c r="I6375" s="19" t="s">
        <v>11660</v>
      </c>
      <c r="O6375" s="19" t="s">
        <v>10776</v>
      </c>
      <c r="P6375" s="21">
        <v>44419</v>
      </c>
      <c r="Q6375" s="19" t="s">
        <v>29</v>
      </c>
      <c r="R6375" s="19">
        <v>5600</v>
      </c>
      <c r="S6375" s="19" t="str">
        <f>IF(COUNTIF($B$2:B6375,B6375)&gt;1,"重複","")</f>
        <v/>
      </c>
      <c r="T6375" s="19" t="s">
        <v>11124</v>
      </c>
    </row>
    <row r="6376" spans="1:20" s="19" customFormat="1" hidden="1">
      <c r="A6376" s="19">
        <v>720161169</v>
      </c>
      <c r="B6376" s="19">
        <v>20212529</v>
      </c>
      <c r="C6376" s="19" t="s">
        <v>15127</v>
      </c>
      <c r="D6376" s="19" t="s">
        <v>15128</v>
      </c>
      <c r="E6376" s="20">
        <v>44470</v>
      </c>
      <c r="F6376" s="20">
        <v>44651</v>
      </c>
      <c r="G6376" s="19" t="s">
        <v>12416</v>
      </c>
      <c r="H6376" s="19" t="s">
        <v>74</v>
      </c>
      <c r="I6376" s="19" t="s">
        <v>14533</v>
      </c>
      <c r="O6376" s="19" t="s">
        <v>10819</v>
      </c>
      <c r="P6376" s="20"/>
      <c r="R6376" s="19">
        <v>0</v>
      </c>
      <c r="S6376" s="19" t="str">
        <f>IF(COUNTIF($B$2:B6376,B6376)&gt;1,"重複","")</f>
        <v/>
      </c>
      <c r="T6376" s="19" t="s">
        <v>12418</v>
      </c>
    </row>
    <row r="6377" spans="1:20" s="19" customFormat="1" hidden="1">
      <c r="A6377" s="19">
        <v>720161169</v>
      </c>
      <c r="B6377" s="19">
        <v>20212281</v>
      </c>
      <c r="C6377" s="19" t="s">
        <v>15127</v>
      </c>
      <c r="D6377" s="19" t="s">
        <v>15128</v>
      </c>
      <c r="E6377" s="20">
        <v>44474</v>
      </c>
      <c r="F6377" s="20">
        <v>44651</v>
      </c>
      <c r="G6377" s="19" t="s">
        <v>12416</v>
      </c>
      <c r="H6377" s="19" t="s">
        <v>33</v>
      </c>
      <c r="I6377" s="19" t="s">
        <v>15129</v>
      </c>
      <c r="O6377" s="19" t="s">
        <v>10770</v>
      </c>
      <c r="P6377" s="20"/>
      <c r="R6377" s="19">
        <v>0</v>
      </c>
      <c r="S6377" s="19" t="str">
        <f>IF(COUNTIF($B$2:B6377,B6377)&gt;1,"重複","")</f>
        <v/>
      </c>
      <c r="T6377" s="19" t="s">
        <v>12418</v>
      </c>
    </row>
    <row r="6378" spans="1:20" s="19" customFormat="1" hidden="1">
      <c r="A6378" s="19">
        <v>720161170</v>
      </c>
      <c r="B6378" s="19">
        <v>20212291</v>
      </c>
      <c r="C6378" s="19" t="s">
        <v>11665</v>
      </c>
      <c r="D6378" s="19" t="s">
        <v>11666</v>
      </c>
      <c r="E6378" s="20">
        <v>44446</v>
      </c>
      <c r="F6378" s="20">
        <v>44651</v>
      </c>
      <c r="G6378" s="19" t="s">
        <v>75</v>
      </c>
      <c r="H6378" s="19" t="s">
        <v>125</v>
      </c>
      <c r="I6378" s="19" t="s">
        <v>11667</v>
      </c>
      <c r="O6378" s="19" t="s">
        <v>10764</v>
      </c>
      <c r="P6378" s="20">
        <v>44446</v>
      </c>
      <c r="Q6378" s="19" t="s">
        <v>29</v>
      </c>
      <c r="R6378" s="19">
        <v>6600</v>
      </c>
      <c r="S6378" s="19" t="str">
        <f>IF(COUNTIF($B$2:B6378,B6378)&gt;1,"重複","")</f>
        <v/>
      </c>
      <c r="T6378" s="19" t="s">
        <v>11124</v>
      </c>
    </row>
    <row r="6379" spans="1:20" s="19" customFormat="1" hidden="1">
      <c r="A6379" s="19">
        <v>720161171</v>
      </c>
      <c r="B6379" s="19">
        <v>20212306</v>
      </c>
      <c r="C6379" s="19" t="s">
        <v>11668</v>
      </c>
      <c r="D6379" s="19" t="s">
        <v>11669</v>
      </c>
      <c r="E6379" s="20">
        <v>44805</v>
      </c>
      <c r="F6379" s="20">
        <v>45016</v>
      </c>
      <c r="G6379" s="19" t="s">
        <v>75</v>
      </c>
      <c r="H6379" s="19" t="s">
        <v>76</v>
      </c>
      <c r="I6379" s="19" t="s">
        <v>11670</v>
      </c>
      <c r="O6379" s="19" t="s">
        <v>10776</v>
      </c>
      <c r="P6379" s="21">
        <v>44459</v>
      </c>
      <c r="Q6379" s="19" t="s">
        <v>29</v>
      </c>
      <c r="R6379" s="19">
        <v>5110</v>
      </c>
      <c r="S6379" s="19" t="str">
        <f>IF(COUNTIF($B$2:B6379,B6379)&gt;1,"重複","")</f>
        <v/>
      </c>
      <c r="T6379" s="19" t="s">
        <v>11124</v>
      </c>
    </row>
    <row r="6380" spans="1:20" s="19" customFormat="1" hidden="1">
      <c r="A6380" s="19">
        <v>720161173</v>
      </c>
      <c r="B6380" s="19">
        <v>20215047</v>
      </c>
      <c r="C6380" s="19" t="s">
        <v>15130</v>
      </c>
      <c r="D6380" s="19" t="s">
        <v>15131</v>
      </c>
      <c r="E6380" s="20">
        <v>44440</v>
      </c>
      <c r="F6380" s="20">
        <v>44651</v>
      </c>
      <c r="G6380" s="19" t="s">
        <v>12416</v>
      </c>
      <c r="H6380" s="19" t="s">
        <v>43</v>
      </c>
      <c r="I6380" s="19" t="s">
        <v>482</v>
      </c>
      <c r="O6380" s="19" t="s">
        <v>10771</v>
      </c>
      <c r="P6380" s="20"/>
      <c r="R6380" s="19">
        <v>0</v>
      </c>
      <c r="S6380" s="19" t="str">
        <f>IF(COUNTIF($B$2:B6380,B6380)&gt;1,"重複","")</f>
        <v/>
      </c>
      <c r="T6380" s="19" t="s">
        <v>12418</v>
      </c>
    </row>
    <row r="6381" spans="1:20" s="19" customFormat="1" hidden="1">
      <c r="A6381" s="19">
        <v>720161174</v>
      </c>
      <c r="B6381" s="19">
        <v>20212412</v>
      </c>
      <c r="C6381" s="19" t="s">
        <v>11671</v>
      </c>
      <c r="D6381" s="19" t="s">
        <v>11672</v>
      </c>
      <c r="E6381" s="20">
        <v>44824</v>
      </c>
      <c r="F6381" s="20">
        <v>45016</v>
      </c>
      <c r="G6381" s="19" t="s">
        <v>75</v>
      </c>
      <c r="H6381" s="19" t="s">
        <v>69</v>
      </c>
      <c r="I6381" s="19" t="s">
        <v>11132</v>
      </c>
      <c r="O6381" s="19" t="s">
        <v>10801</v>
      </c>
      <c r="P6381" s="21">
        <v>44460</v>
      </c>
      <c r="Q6381" s="19" t="s">
        <v>29</v>
      </c>
      <c r="R6381" s="19">
        <v>6230</v>
      </c>
      <c r="S6381" s="19" t="str">
        <f>IF(COUNTIF($B$2:B6381,B6381)&gt;1,"重複","")</f>
        <v/>
      </c>
      <c r="T6381" s="19" t="s">
        <v>11124</v>
      </c>
    </row>
    <row r="6382" spans="1:20" s="19" customFormat="1" hidden="1">
      <c r="A6382" s="19">
        <v>720161175</v>
      </c>
      <c r="B6382" s="19">
        <v>20212370</v>
      </c>
      <c r="C6382" s="19" t="s">
        <v>11677</v>
      </c>
      <c r="D6382" s="19" t="s">
        <v>11678</v>
      </c>
      <c r="E6382" s="20">
        <v>44824</v>
      </c>
      <c r="F6382" s="20">
        <v>45016</v>
      </c>
      <c r="G6382" s="19" t="s">
        <v>75</v>
      </c>
      <c r="H6382" s="19" t="s">
        <v>69</v>
      </c>
      <c r="I6382" s="19" t="s">
        <v>11132</v>
      </c>
      <c r="O6382" s="19" t="s">
        <v>10801</v>
      </c>
      <c r="P6382" s="21">
        <v>44460</v>
      </c>
      <c r="Q6382" s="19" t="s">
        <v>29</v>
      </c>
      <c r="R6382" s="19">
        <v>5730</v>
      </c>
      <c r="S6382" s="19" t="str">
        <f>IF(COUNTIF($B$2:B6382,B6382)&gt;1,"重複","")</f>
        <v/>
      </c>
      <c r="T6382" s="19" t="s">
        <v>11124</v>
      </c>
    </row>
    <row r="6383" spans="1:20" s="19" customFormat="1" hidden="1">
      <c r="A6383" s="19">
        <v>720161177</v>
      </c>
      <c r="B6383" s="19">
        <v>20212431</v>
      </c>
      <c r="C6383" s="19" t="s">
        <v>15132</v>
      </c>
      <c r="D6383" s="19" t="s">
        <v>15133</v>
      </c>
      <c r="E6383" s="20">
        <v>44470</v>
      </c>
      <c r="F6383" s="20">
        <v>44651</v>
      </c>
      <c r="G6383" s="19" t="s">
        <v>12416</v>
      </c>
      <c r="H6383" s="19" t="s">
        <v>69</v>
      </c>
      <c r="I6383" s="19" t="s">
        <v>318</v>
      </c>
      <c r="O6383" s="19" t="s">
        <v>10801</v>
      </c>
      <c r="P6383" s="20"/>
      <c r="R6383" s="19">
        <v>0</v>
      </c>
      <c r="S6383" s="19" t="str">
        <f>IF(COUNTIF($B$2:B6383,B6383)&gt;1,"重複","")</f>
        <v/>
      </c>
      <c r="T6383" s="19" t="s">
        <v>12418</v>
      </c>
    </row>
    <row r="6384" spans="1:20" s="19" customFormat="1" hidden="1">
      <c r="A6384" s="19">
        <v>720161178</v>
      </c>
      <c r="B6384" s="19">
        <v>20212403</v>
      </c>
      <c r="C6384" s="19" t="s">
        <v>11673</v>
      </c>
      <c r="D6384" s="19" t="s">
        <v>11674</v>
      </c>
      <c r="E6384" s="20">
        <v>44824</v>
      </c>
      <c r="F6384" s="20">
        <v>45016</v>
      </c>
      <c r="G6384" s="19" t="s">
        <v>75</v>
      </c>
      <c r="H6384" s="19" t="s">
        <v>69</v>
      </c>
      <c r="I6384" s="19" t="s">
        <v>11132</v>
      </c>
      <c r="O6384" s="19" t="s">
        <v>10801</v>
      </c>
      <c r="P6384" s="21">
        <v>44460</v>
      </c>
      <c r="Q6384" s="19" t="s">
        <v>29</v>
      </c>
      <c r="R6384" s="19">
        <v>6100</v>
      </c>
      <c r="S6384" s="19" t="str">
        <f>IF(COUNTIF($B$2:B6384,B6384)&gt;1,"重複","")</f>
        <v/>
      </c>
      <c r="T6384" s="19" t="s">
        <v>11124</v>
      </c>
    </row>
    <row r="6385" spans="1:20" s="19" customFormat="1" hidden="1">
      <c r="A6385" s="19">
        <v>720161179</v>
      </c>
      <c r="B6385" s="19">
        <v>20212440</v>
      </c>
      <c r="C6385" s="19" t="s">
        <v>15134</v>
      </c>
      <c r="D6385" s="19" t="s">
        <v>15135</v>
      </c>
      <c r="E6385" s="20">
        <v>44470</v>
      </c>
      <c r="F6385" s="20">
        <v>44651</v>
      </c>
      <c r="G6385" s="19" t="s">
        <v>12416</v>
      </c>
      <c r="H6385" s="19" t="s">
        <v>76</v>
      </c>
      <c r="I6385" s="19" t="s">
        <v>14877</v>
      </c>
      <c r="O6385" s="19" t="s">
        <v>10776</v>
      </c>
      <c r="P6385" s="20"/>
      <c r="R6385" s="19">
        <v>0</v>
      </c>
      <c r="S6385" s="19" t="str">
        <f>IF(COUNTIF($B$2:B6385,B6385)&gt;1,"重複","")</f>
        <v/>
      </c>
      <c r="T6385" s="19" t="s">
        <v>12418</v>
      </c>
    </row>
    <row r="6386" spans="1:20" s="19" customFormat="1" hidden="1">
      <c r="A6386" s="19">
        <v>720161180</v>
      </c>
      <c r="B6386" s="19">
        <v>20212459</v>
      </c>
      <c r="C6386" s="19" t="s">
        <v>15136</v>
      </c>
      <c r="D6386" s="19" t="s">
        <v>15137</v>
      </c>
      <c r="E6386" s="20">
        <v>44470</v>
      </c>
      <c r="F6386" s="20">
        <v>44651</v>
      </c>
      <c r="G6386" s="19" t="s">
        <v>12416</v>
      </c>
      <c r="H6386" s="19" t="s">
        <v>76</v>
      </c>
      <c r="I6386" s="19" t="s">
        <v>14877</v>
      </c>
      <c r="O6386" s="19" t="s">
        <v>10776</v>
      </c>
      <c r="P6386" s="20"/>
      <c r="R6386" s="19">
        <v>0</v>
      </c>
      <c r="S6386" s="19" t="str">
        <f>IF(COUNTIF($B$2:B6386,B6386)&gt;1,"重複","")</f>
        <v/>
      </c>
      <c r="T6386" s="19" t="s">
        <v>12418</v>
      </c>
    </row>
    <row r="6387" spans="1:20" s="19" customFormat="1" hidden="1">
      <c r="A6387" s="19">
        <v>720161181</v>
      </c>
      <c r="B6387" s="19">
        <v>20212468</v>
      </c>
      <c r="C6387" s="19" t="s">
        <v>10766</v>
      </c>
      <c r="D6387" s="19" t="s">
        <v>10767</v>
      </c>
      <c r="E6387" s="20">
        <v>44477</v>
      </c>
      <c r="F6387" s="20">
        <v>44651</v>
      </c>
      <c r="G6387" s="19" t="s">
        <v>75</v>
      </c>
      <c r="H6387" s="19" t="s">
        <v>94</v>
      </c>
      <c r="I6387" s="19" t="s">
        <v>196</v>
      </c>
      <c r="O6387" s="19" t="s">
        <v>10768</v>
      </c>
      <c r="P6387" s="20">
        <v>10502</v>
      </c>
      <c r="Q6387" s="19" t="s">
        <v>29</v>
      </c>
      <c r="R6387" s="19">
        <v>5730</v>
      </c>
      <c r="S6387" s="19" t="str">
        <f>IF(COUNTIF($B$2:B6387,B6387)&gt;1,"重複","")</f>
        <v/>
      </c>
      <c r="T6387" s="19" t="s">
        <v>11124</v>
      </c>
    </row>
    <row r="6388" spans="1:20" s="19" customFormat="1" hidden="1">
      <c r="A6388" s="19">
        <v>720161182</v>
      </c>
      <c r="B6388" s="19">
        <v>20212477</v>
      </c>
      <c r="C6388" s="19" t="s">
        <v>11717</v>
      </c>
      <c r="D6388" s="19" t="s">
        <v>11718</v>
      </c>
      <c r="E6388" s="20">
        <v>44470</v>
      </c>
      <c r="F6388" s="20">
        <v>44651</v>
      </c>
      <c r="G6388" s="19" t="s">
        <v>75</v>
      </c>
      <c r="H6388" s="19" t="s">
        <v>74</v>
      </c>
      <c r="I6388" s="19" t="s">
        <v>11719</v>
      </c>
      <c r="O6388" s="19" t="s">
        <v>10819</v>
      </c>
      <c r="P6388" s="20">
        <v>44470</v>
      </c>
      <c r="Q6388" s="19" t="s">
        <v>29</v>
      </c>
      <c r="R6388" s="19">
        <v>5230</v>
      </c>
      <c r="S6388" s="19" t="str">
        <f>IF(COUNTIF($B$2:B6388,B6388)&gt;1,"重複","")</f>
        <v/>
      </c>
      <c r="T6388" s="19" t="s">
        <v>11124</v>
      </c>
    </row>
    <row r="6389" spans="1:20" s="19" customFormat="1" hidden="1">
      <c r="A6389" s="19">
        <v>720161183</v>
      </c>
      <c r="B6389" s="19">
        <v>20212486</v>
      </c>
      <c r="C6389" s="19" t="s">
        <v>11720</v>
      </c>
      <c r="D6389" s="19" t="s">
        <v>11721</v>
      </c>
      <c r="E6389" s="20">
        <v>44470</v>
      </c>
      <c r="F6389" s="20">
        <v>44651</v>
      </c>
      <c r="G6389" s="19" t="s">
        <v>75</v>
      </c>
      <c r="H6389" s="19" t="s">
        <v>74</v>
      </c>
      <c r="I6389" s="19" t="s">
        <v>11719</v>
      </c>
      <c r="O6389" s="19" t="s">
        <v>10819</v>
      </c>
      <c r="P6389" s="20">
        <v>44470</v>
      </c>
      <c r="Q6389" s="19" t="s">
        <v>29</v>
      </c>
      <c r="R6389" s="19">
        <v>4740</v>
      </c>
      <c r="S6389" s="19" t="str">
        <f>IF(COUNTIF($B$2:B6389,B6389)&gt;1,"重複","")</f>
        <v/>
      </c>
      <c r="T6389" s="19" t="s">
        <v>11124</v>
      </c>
    </row>
    <row r="6390" spans="1:20" s="19" customFormat="1" hidden="1">
      <c r="A6390" s="19">
        <v>720161184</v>
      </c>
      <c r="B6390" s="19">
        <v>20212495</v>
      </c>
      <c r="C6390" s="19" t="s">
        <v>11702</v>
      </c>
      <c r="D6390" s="19" t="s">
        <v>11703</v>
      </c>
      <c r="E6390" s="20">
        <v>44470</v>
      </c>
      <c r="F6390" s="20">
        <v>44651</v>
      </c>
      <c r="G6390" s="19" t="s">
        <v>75</v>
      </c>
      <c r="H6390" s="19" t="s">
        <v>74</v>
      </c>
      <c r="I6390" s="19" t="s">
        <v>11704</v>
      </c>
      <c r="O6390" s="19" t="s">
        <v>10819</v>
      </c>
      <c r="P6390" s="20">
        <v>44470</v>
      </c>
      <c r="Q6390" s="19" t="s">
        <v>29</v>
      </c>
      <c r="R6390" s="19">
        <v>4740</v>
      </c>
      <c r="S6390" s="19" t="str">
        <f>IF(COUNTIF($B$2:B6390,B6390)&gt;1,"重複","")</f>
        <v/>
      </c>
      <c r="T6390" s="19" t="s">
        <v>11124</v>
      </c>
    </row>
    <row r="6391" spans="1:20" s="19" customFormat="1" hidden="1">
      <c r="A6391" s="19">
        <v>720161185</v>
      </c>
      <c r="B6391" s="19">
        <v>20212501</v>
      </c>
      <c r="C6391" s="19" t="s">
        <v>11743</v>
      </c>
      <c r="D6391" s="19" t="s">
        <v>11744</v>
      </c>
      <c r="E6391" s="20">
        <v>44470</v>
      </c>
      <c r="F6391" s="20">
        <v>44651</v>
      </c>
      <c r="G6391" s="19" t="s">
        <v>75</v>
      </c>
      <c r="H6391" s="19" t="s">
        <v>74</v>
      </c>
      <c r="I6391" s="19" t="s">
        <v>11714</v>
      </c>
      <c r="O6391" s="19" t="s">
        <v>10819</v>
      </c>
      <c r="P6391" s="20">
        <v>44470</v>
      </c>
      <c r="Q6391" s="19" t="s">
        <v>29</v>
      </c>
      <c r="R6391" s="19">
        <v>5230</v>
      </c>
      <c r="S6391" s="19" t="str">
        <f>IF(COUNTIF($B$2:B6391,B6391)&gt;1,"重複","")</f>
        <v/>
      </c>
      <c r="T6391" s="19" t="s">
        <v>11124</v>
      </c>
    </row>
    <row r="6392" spans="1:20" s="19" customFormat="1" hidden="1">
      <c r="A6392" s="19">
        <v>720161186</v>
      </c>
      <c r="B6392" s="19">
        <v>20212510</v>
      </c>
      <c r="C6392" s="19" t="s">
        <v>11712</v>
      </c>
      <c r="D6392" s="19" t="s">
        <v>11713</v>
      </c>
      <c r="E6392" s="20">
        <v>44470</v>
      </c>
      <c r="F6392" s="20">
        <v>44651</v>
      </c>
      <c r="G6392" s="19" t="s">
        <v>75</v>
      </c>
      <c r="H6392" s="19" t="s">
        <v>74</v>
      </c>
      <c r="I6392" s="19" t="s">
        <v>11714</v>
      </c>
      <c r="O6392" s="19" t="s">
        <v>10819</v>
      </c>
      <c r="P6392" s="20">
        <v>44470</v>
      </c>
      <c r="Q6392" s="19" t="s">
        <v>29</v>
      </c>
      <c r="R6392" s="19">
        <v>5730</v>
      </c>
      <c r="S6392" s="19" t="str">
        <f>IF(COUNTIF($B$2:B6392,B6392)&gt;1,"重複","")</f>
        <v/>
      </c>
      <c r="T6392" s="19" t="s">
        <v>11124</v>
      </c>
    </row>
    <row r="6393" spans="1:20" s="19" customFormat="1" hidden="1">
      <c r="A6393" s="19">
        <v>720161187</v>
      </c>
      <c r="B6393" s="19">
        <v>20213073</v>
      </c>
      <c r="C6393" s="19" t="s">
        <v>11774</v>
      </c>
      <c r="D6393" s="19" t="s">
        <v>11775</v>
      </c>
      <c r="E6393" s="20">
        <v>44543</v>
      </c>
      <c r="F6393" s="20">
        <v>44651</v>
      </c>
      <c r="G6393" s="19" t="s">
        <v>75</v>
      </c>
      <c r="H6393" s="19" t="s">
        <v>33</v>
      </c>
      <c r="I6393" s="19" t="s">
        <v>2626</v>
      </c>
      <c r="O6393" s="19" t="s">
        <v>10770</v>
      </c>
      <c r="P6393" s="20">
        <v>44543</v>
      </c>
      <c r="Q6393" s="19" t="s">
        <v>29</v>
      </c>
      <c r="R6393" s="19">
        <v>6600</v>
      </c>
      <c r="S6393" s="19" t="str">
        <f>IF(COUNTIF($B$2:B6393,B6393)&gt;1,"重複","")</f>
        <v/>
      </c>
      <c r="T6393" s="19" t="s">
        <v>11124</v>
      </c>
    </row>
    <row r="6394" spans="1:20" s="19" customFormat="1" hidden="1">
      <c r="A6394" s="19">
        <v>720161188</v>
      </c>
      <c r="B6394" s="19">
        <v>20212538</v>
      </c>
      <c r="C6394" s="19" t="s">
        <v>11741</v>
      </c>
      <c r="D6394" s="19" t="s">
        <v>11742</v>
      </c>
      <c r="E6394" s="20">
        <v>44470</v>
      </c>
      <c r="F6394" s="20">
        <v>44651</v>
      </c>
      <c r="G6394" s="19" t="s">
        <v>75</v>
      </c>
      <c r="H6394" s="19" t="s">
        <v>74</v>
      </c>
      <c r="O6394" s="19" t="s">
        <v>10819</v>
      </c>
      <c r="P6394" s="20">
        <v>44470</v>
      </c>
      <c r="Q6394" s="19" t="s">
        <v>29</v>
      </c>
      <c r="S6394" s="19" t="str">
        <f>IF(COUNTIF($B$2:B6394,B6394)&gt;1,"重複","")</f>
        <v/>
      </c>
      <c r="T6394" s="19" t="s">
        <v>11124</v>
      </c>
    </row>
    <row r="6395" spans="1:20" s="19" customFormat="1" hidden="1">
      <c r="A6395" s="19">
        <v>720161189</v>
      </c>
      <c r="B6395" s="19">
        <v>20212547</v>
      </c>
      <c r="C6395" s="19" t="s">
        <v>11706</v>
      </c>
      <c r="D6395" s="19" t="s">
        <v>11707</v>
      </c>
      <c r="E6395" s="20">
        <v>44470</v>
      </c>
      <c r="F6395" s="20">
        <v>44651</v>
      </c>
      <c r="G6395" s="19" t="s">
        <v>75</v>
      </c>
      <c r="H6395" s="19" t="s">
        <v>74</v>
      </c>
      <c r="O6395" s="19" t="s">
        <v>10819</v>
      </c>
      <c r="P6395" s="20">
        <v>44470</v>
      </c>
      <c r="Q6395" s="19" t="s">
        <v>29</v>
      </c>
      <c r="S6395" s="19" t="str">
        <f>IF(COUNTIF($B$2:B6395,B6395)&gt;1,"重複","")</f>
        <v/>
      </c>
      <c r="T6395" s="19" t="s">
        <v>11124</v>
      </c>
    </row>
    <row r="6396" spans="1:20" s="19" customFormat="1" hidden="1">
      <c r="A6396" s="19">
        <v>720161190</v>
      </c>
      <c r="B6396" s="19">
        <v>20212556</v>
      </c>
      <c r="C6396" s="19" t="s">
        <v>15138</v>
      </c>
      <c r="D6396" s="19" t="s">
        <v>15139</v>
      </c>
      <c r="E6396" s="20">
        <v>44470</v>
      </c>
      <c r="F6396" s="20">
        <v>44651</v>
      </c>
      <c r="G6396" s="19" t="s">
        <v>12416</v>
      </c>
      <c r="H6396" s="19" t="s">
        <v>28</v>
      </c>
      <c r="I6396" s="19" t="s">
        <v>13686</v>
      </c>
      <c r="O6396" s="19" t="s">
        <v>10787</v>
      </c>
      <c r="P6396" s="20"/>
      <c r="R6396" s="19">
        <v>0</v>
      </c>
      <c r="S6396" s="19" t="str">
        <f>IF(COUNTIF($B$2:B6396,B6396)&gt;1,"重複","")</f>
        <v/>
      </c>
      <c r="T6396" s="19" t="s">
        <v>12418</v>
      </c>
    </row>
    <row r="6397" spans="1:20" s="19" customFormat="1" hidden="1">
      <c r="A6397" s="19">
        <v>720161191</v>
      </c>
      <c r="B6397" s="19">
        <v>20212565</v>
      </c>
      <c r="C6397" s="19" t="s">
        <v>15140</v>
      </c>
      <c r="D6397" s="19" t="s">
        <v>15141</v>
      </c>
      <c r="E6397" s="20">
        <v>44470</v>
      </c>
      <c r="F6397" s="20">
        <v>44651</v>
      </c>
      <c r="G6397" s="19" t="s">
        <v>12416</v>
      </c>
      <c r="H6397" s="19" t="s">
        <v>28</v>
      </c>
      <c r="I6397" s="19" t="s">
        <v>13686</v>
      </c>
      <c r="O6397" s="19" t="s">
        <v>10787</v>
      </c>
      <c r="P6397" s="20"/>
      <c r="R6397" s="19">
        <v>0</v>
      </c>
      <c r="S6397" s="19" t="str">
        <f>IF(COUNTIF($B$2:B6397,B6397)&gt;1,"重複","")</f>
        <v/>
      </c>
      <c r="T6397" s="19" t="s">
        <v>12418</v>
      </c>
    </row>
    <row r="6398" spans="1:20" s="19" customFormat="1" hidden="1">
      <c r="A6398" s="19">
        <v>720161192</v>
      </c>
      <c r="B6398" s="19">
        <v>20212574</v>
      </c>
      <c r="C6398" s="19" t="s">
        <v>15142</v>
      </c>
      <c r="D6398" s="19" t="s">
        <v>15143</v>
      </c>
      <c r="E6398" s="20">
        <v>44470</v>
      </c>
      <c r="F6398" s="20">
        <v>44651</v>
      </c>
      <c r="G6398" s="19" t="s">
        <v>12416</v>
      </c>
      <c r="H6398" s="19" t="s">
        <v>28</v>
      </c>
      <c r="I6398" s="19" t="s">
        <v>13686</v>
      </c>
      <c r="O6398" s="19" t="s">
        <v>10787</v>
      </c>
      <c r="P6398" s="20"/>
      <c r="R6398" s="19">
        <v>0</v>
      </c>
      <c r="S6398" s="19" t="str">
        <f>IF(COUNTIF($B$2:B6398,B6398)&gt;1,"重複","")</f>
        <v/>
      </c>
      <c r="T6398" s="19" t="s">
        <v>12418</v>
      </c>
    </row>
    <row r="6399" spans="1:20" s="19" customFormat="1" hidden="1">
      <c r="A6399" s="19">
        <v>720161193</v>
      </c>
      <c r="B6399" s="19">
        <v>20212583</v>
      </c>
      <c r="C6399" s="19" t="s">
        <v>15144</v>
      </c>
      <c r="D6399" s="19" t="s">
        <v>15145</v>
      </c>
      <c r="E6399" s="20">
        <v>44470</v>
      </c>
      <c r="F6399" s="20">
        <v>44651</v>
      </c>
      <c r="G6399" s="19" t="s">
        <v>12416</v>
      </c>
      <c r="H6399" s="19" t="s">
        <v>28</v>
      </c>
      <c r="I6399" s="19" t="s">
        <v>13686</v>
      </c>
      <c r="O6399" s="19" t="s">
        <v>10787</v>
      </c>
      <c r="P6399" s="20"/>
      <c r="R6399" s="19">
        <v>0</v>
      </c>
      <c r="S6399" s="19" t="str">
        <f>IF(COUNTIF($B$2:B6399,B6399)&gt;1,"重複","")</f>
        <v/>
      </c>
      <c r="T6399" s="19" t="s">
        <v>12418</v>
      </c>
    </row>
    <row r="6400" spans="1:20" s="19" customFormat="1" hidden="1">
      <c r="A6400" s="19">
        <v>720161194</v>
      </c>
      <c r="B6400" s="19">
        <v>20212592</v>
      </c>
      <c r="C6400" s="19" t="s">
        <v>15146</v>
      </c>
      <c r="D6400" s="19" t="s">
        <v>15147</v>
      </c>
      <c r="E6400" s="20">
        <v>44470</v>
      </c>
      <c r="F6400" s="20">
        <v>44651</v>
      </c>
      <c r="G6400" s="19" t="s">
        <v>12416</v>
      </c>
      <c r="H6400" s="19" t="s">
        <v>28</v>
      </c>
      <c r="I6400" s="19" t="s">
        <v>13686</v>
      </c>
      <c r="O6400" s="19" t="s">
        <v>10787</v>
      </c>
      <c r="P6400" s="20"/>
      <c r="R6400" s="19">
        <v>0</v>
      </c>
      <c r="S6400" s="19" t="str">
        <f>IF(COUNTIF($B$2:B6400,B6400)&gt;1,"重複","")</f>
        <v/>
      </c>
      <c r="T6400" s="19" t="s">
        <v>12418</v>
      </c>
    </row>
    <row r="6401" spans="1:20" s="19" customFormat="1" hidden="1">
      <c r="A6401" s="19">
        <v>720161195</v>
      </c>
      <c r="B6401" s="19">
        <v>20212714</v>
      </c>
      <c r="C6401" s="19" t="s">
        <v>11679</v>
      </c>
      <c r="D6401" s="19" t="s">
        <v>11680</v>
      </c>
      <c r="E6401" s="20">
        <v>44470</v>
      </c>
      <c r="F6401" s="20">
        <v>44651</v>
      </c>
      <c r="G6401" s="19" t="s">
        <v>75</v>
      </c>
      <c r="H6401" s="19" t="s">
        <v>10781</v>
      </c>
      <c r="I6401" s="19" t="s">
        <v>133</v>
      </c>
      <c r="J6401" s="19" t="s">
        <v>11590</v>
      </c>
      <c r="O6401" s="19" t="s">
        <v>10782</v>
      </c>
      <c r="P6401" s="20">
        <v>44470</v>
      </c>
      <c r="Q6401" s="19" t="s">
        <v>29</v>
      </c>
      <c r="R6401" s="19">
        <v>4740</v>
      </c>
      <c r="S6401" s="19" t="str">
        <f>IF(COUNTIF($B$2:B6401,B6401)&gt;1,"重複","")</f>
        <v/>
      </c>
      <c r="T6401" s="19" t="s">
        <v>11124</v>
      </c>
    </row>
    <row r="6402" spans="1:20" s="19" customFormat="1" hidden="1">
      <c r="A6402" s="19">
        <v>720161196</v>
      </c>
      <c r="B6402" s="19">
        <v>20215056</v>
      </c>
      <c r="C6402" s="19" t="s">
        <v>11734</v>
      </c>
      <c r="D6402" s="19" t="s">
        <v>11735</v>
      </c>
      <c r="E6402" s="20">
        <v>44652</v>
      </c>
      <c r="F6402" s="20">
        <v>45016</v>
      </c>
      <c r="G6402" s="19" t="s">
        <v>75</v>
      </c>
      <c r="H6402" s="19" t="s">
        <v>43</v>
      </c>
      <c r="I6402" s="19" t="s">
        <v>238</v>
      </c>
      <c r="O6402" s="19" t="s">
        <v>10771</v>
      </c>
      <c r="P6402" s="21">
        <v>44470</v>
      </c>
      <c r="Q6402" s="19" t="s">
        <v>29</v>
      </c>
      <c r="R6402" s="19">
        <v>6600</v>
      </c>
      <c r="S6402" s="19" t="str">
        <f>IF(COUNTIF($B$2:B6402,B6402)&gt;1,"重複","")</f>
        <v/>
      </c>
      <c r="T6402" s="19" t="s">
        <v>11124</v>
      </c>
    </row>
    <row r="6403" spans="1:20" s="19" customFormat="1" hidden="1">
      <c r="A6403" s="19">
        <v>720161197</v>
      </c>
      <c r="B6403" s="19">
        <v>20212723</v>
      </c>
      <c r="C6403" s="19" t="s">
        <v>15148</v>
      </c>
      <c r="D6403" s="19" t="s">
        <v>15149</v>
      </c>
      <c r="E6403" s="20">
        <v>44470</v>
      </c>
      <c r="F6403" s="20">
        <v>44651</v>
      </c>
      <c r="G6403" s="19" t="s">
        <v>12416</v>
      </c>
      <c r="H6403" s="19" t="s">
        <v>28</v>
      </c>
      <c r="I6403" s="19" t="s">
        <v>13686</v>
      </c>
      <c r="O6403" s="19" t="s">
        <v>10787</v>
      </c>
      <c r="P6403" s="20"/>
      <c r="R6403" s="19">
        <v>0</v>
      </c>
      <c r="S6403" s="19" t="str">
        <f>IF(COUNTIF($B$2:B6403,B6403)&gt;1,"重複","")</f>
        <v/>
      </c>
      <c r="T6403" s="19" t="s">
        <v>12418</v>
      </c>
    </row>
    <row r="6404" spans="1:20" s="19" customFormat="1" hidden="1">
      <c r="A6404" s="19">
        <v>720161198</v>
      </c>
      <c r="B6404" s="19">
        <v>20212732</v>
      </c>
      <c r="C6404" s="19" t="s">
        <v>15150</v>
      </c>
      <c r="D6404" s="19" t="s">
        <v>15151</v>
      </c>
      <c r="E6404" s="20">
        <v>44470</v>
      </c>
      <c r="F6404" s="20">
        <v>44651</v>
      </c>
      <c r="G6404" s="19" t="s">
        <v>12416</v>
      </c>
      <c r="H6404" s="19" t="s">
        <v>28</v>
      </c>
      <c r="I6404" s="19" t="s">
        <v>13686</v>
      </c>
      <c r="O6404" s="19" t="s">
        <v>10787</v>
      </c>
      <c r="P6404" s="20"/>
      <c r="R6404" s="19">
        <v>0</v>
      </c>
      <c r="S6404" s="19" t="str">
        <f>IF(COUNTIF($B$2:B6404,B6404)&gt;1,"重複","")</f>
        <v/>
      </c>
      <c r="T6404" s="19" t="s">
        <v>12418</v>
      </c>
    </row>
    <row r="6405" spans="1:20" s="19" customFormat="1" hidden="1">
      <c r="A6405" s="19">
        <v>720161199</v>
      </c>
      <c r="B6405" s="19">
        <v>20212741</v>
      </c>
      <c r="C6405" s="19" t="s">
        <v>15152</v>
      </c>
      <c r="D6405" s="19" t="s">
        <v>15153</v>
      </c>
      <c r="E6405" s="20">
        <v>44470</v>
      </c>
      <c r="F6405" s="20">
        <v>44651</v>
      </c>
      <c r="G6405" s="19" t="s">
        <v>12416</v>
      </c>
      <c r="H6405" s="19" t="s">
        <v>28</v>
      </c>
      <c r="I6405" s="19" t="s">
        <v>13686</v>
      </c>
      <c r="O6405" s="19" t="s">
        <v>10787</v>
      </c>
      <c r="P6405" s="20"/>
      <c r="R6405" s="19">
        <v>0</v>
      </c>
      <c r="S6405" s="19" t="str">
        <f>IF(COUNTIF($B$2:B6405,B6405)&gt;1,"重複","")</f>
        <v/>
      </c>
      <c r="T6405" s="19" t="s">
        <v>12418</v>
      </c>
    </row>
    <row r="6406" spans="1:20" s="19" customFormat="1" hidden="1">
      <c r="A6406" s="19">
        <v>720161200</v>
      </c>
      <c r="B6406" s="19">
        <v>20212751</v>
      </c>
      <c r="C6406" s="19" t="s">
        <v>15154</v>
      </c>
      <c r="D6406" s="19" t="s">
        <v>15155</v>
      </c>
      <c r="E6406" s="20">
        <v>44470</v>
      </c>
      <c r="F6406" s="20">
        <v>44651</v>
      </c>
      <c r="G6406" s="19" t="s">
        <v>12416</v>
      </c>
      <c r="H6406" s="19" t="s">
        <v>28</v>
      </c>
      <c r="I6406" s="19" t="s">
        <v>13686</v>
      </c>
      <c r="O6406" s="19" t="s">
        <v>10787</v>
      </c>
      <c r="P6406" s="20"/>
      <c r="R6406" s="19">
        <v>0</v>
      </c>
      <c r="S6406" s="19" t="str">
        <f>IF(COUNTIF($B$2:B6406,B6406)&gt;1,"重複","")</f>
        <v/>
      </c>
      <c r="T6406" s="19" t="s">
        <v>12418</v>
      </c>
    </row>
    <row r="6407" spans="1:20" s="19" customFormat="1" hidden="1">
      <c r="A6407" s="19">
        <v>720161201</v>
      </c>
      <c r="B6407" s="19">
        <v>20212760</v>
      </c>
      <c r="C6407" s="19" t="s">
        <v>15156</v>
      </c>
      <c r="D6407" s="19" t="s">
        <v>15157</v>
      </c>
      <c r="E6407" s="20">
        <v>44470</v>
      </c>
      <c r="F6407" s="20">
        <v>44651</v>
      </c>
      <c r="G6407" s="19" t="s">
        <v>12416</v>
      </c>
      <c r="H6407" s="19" t="s">
        <v>28</v>
      </c>
      <c r="I6407" s="19" t="s">
        <v>13686</v>
      </c>
      <c r="O6407" s="19" t="s">
        <v>10787</v>
      </c>
      <c r="P6407" s="20"/>
      <c r="R6407" s="19">
        <v>0</v>
      </c>
      <c r="S6407" s="19" t="str">
        <f>IF(COUNTIF($B$2:B6407,B6407)&gt;1,"重複","")</f>
        <v/>
      </c>
      <c r="T6407" s="19" t="s">
        <v>12418</v>
      </c>
    </row>
    <row r="6408" spans="1:20" s="19" customFormat="1" hidden="1">
      <c r="A6408" s="19">
        <v>720161202</v>
      </c>
      <c r="B6408" s="19">
        <v>20212955</v>
      </c>
      <c r="C6408" s="19" t="s">
        <v>11758</v>
      </c>
      <c r="D6408" s="19" t="s">
        <v>11759</v>
      </c>
      <c r="E6408" s="20">
        <v>44520</v>
      </c>
      <c r="F6408" s="20">
        <v>44651</v>
      </c>
      <c r="G6408" s="19" t="s">
        <v>75</v>
      </c>
      <c r="H6408" s="19" t="s">
        <v>76</v>
      </c>
      <c r="I6408" s="19" t="s">
        <v>11760</v>
      </c>
      <c r="O6408" s="19" t="s">
        <v>10776</v>
      </c>
      <c r="P6408" s="20">
        <v>44520</v>
      </c>
      <c r="Q6408" s="19" t="s">
        <v>29</v>
      </c>
      <c r="R6408" s="19">
        <v>6600</v>
      </c>
      <c r="S6408" s="19" t="str">
        <f>IF(COUNTIF($B$2:B6408,B6408)&gt;1,"重複","")</f>
        <v/>
      </c>
      <c r="T6408" s="19" t="s">
        <v>11124</v>
      </c>
    </row>
    <row r="6409" spans="1:20" s="19" customFormat="1" hidden="1">
      <c r="A6409" s="19">
        <v>720161203</v>
      </c>
      <c r="B6409" s="19">
        <v>20212964</v>
      </c>
      <c r="C6409" s="19" t="s">
        <v>742</v>
      </c>
      <c r="D6409" s="19" t="s">
        <v>743</v>
      </c>
      <c r="E6409" s="20">
        <v>44506</v>
      </c>
      <c r="F6409" s="20">
        <v>44651</v>
      </c>
      <c r="G6409" s="19" t="s">
        <v>12416</v>
      </c>
      <c r="H6409" s="19" t="s">
        <v>94</v>
      </c>
      <c r="I6409" s="19" t="s">
        <v>196</v>
      </c>
      <c r="O6409" s="19" t="s">
        <v>10768</v>
      </c>
      <c r="P6409" s="20"/>
      <c r="R6409" s="19">
        <v>0</v>
      </c>
      <c r="S6409" s="19" t="str">
        <f>IF(COUNTIF($B$2:B6409,B6409)&gt;1,"重複","")</f>
        <v/>
      </c>
      <c r="T6409" s="19" t="s">
        <v>12418</v>
      </c>
    </row>
    <row r="6410" spans="1:20" s="19" customFormat="1" hidden="1">
      <c r="A6410" s="19">
        <v>720161204</v>
      </c>
      <c r="B6410" s="19">
        <v>20215126</v>
      </c>
      <c r="C6410" s="19" t="s">
        <v>11751</v>
      </c>
      <c r="D6410" s="19" t="s">
        <v>11752</v>
      </c>
      <c r="E6410" s="20">
        <v>44501</v>
      </c>
      <c r="F6410" s="20">
        <v>44651</v>
      </c>
      <c r="G6410" s="19" t="s">
        <v>75</v>
      </c>
      <c r="H6410" s="19" t="s">
        <v>43</v>
      </c>
      <c r="I6410" s="19" t="s">
        <v>1580</v>
      </c>
      <c r="O6410" s="19" t="s">
        <v>10771</v>
      </c>
      <c r="P6410" s="20">
        <v>44501</v>
      </c>
      <c r="Q6410" s="19" t="s">
        <v>29</v>
      </c>
      <c r="R6410" s="19">
        <v>5230</v>
      </c>
      <c r="S6410" s="19" t="str">
        <f>IF(COUNTIF($B$2:B6410,B6410)&gt;1,"重複","")</f>
        <v/>
      </c>
      <c r="T6410" s="19" t="s">
        <v>11124</v>
      </c>
    </row>
    <row r="6411" spans="1:20" s="19" customFormat="1" hidden="1">
      <c r="A6411" s="19">
        <v>720161205</v>
      </c>
      <c r="B6411" s="19">
        <v>20215171</v>
      </c>
      <c r="C6411" s="19" t="s">
        <v>11753</v>
      </c>
      <c r="D6411" s="19" t="s">
        <v>11754</v>
      </c>
      <c r="E6411" s="20">
        <v>44501</v>
      </c>
      <c r="F6411" s="20">
        <v>44651</v>
      </c>
      <c r="G6411" s="19" t="s">
        <v>75</v>
      </c>
      <c r="H6411" s="19" t="s">
        <v>43</v>
      </c>
      <c r="I6411" s="19" t="s">
        <v>11755</v>
      </c>
      <c r="J6411" s="19" t="s">
        <v>11756</v>
      </c>
      <c r="K6411" s="19" t="s">
        <v>11757</v>
      </c>
      <c r="O6411" s="19" t="s">
        <v>10771</v>
      </c>
      <c r="P6411" s="20">
        <v>44501</v>
      </c>
      <c r="Q6411" s="19" t="s">
        <v>29</v>
      </c>
      <c r="R6411" s="19">
        <v>4740</v>
      </c>
      <c r="S6411" s="19" t="str">
        <f>IF(COUNTIF($B$2:B6411,B6411)&gt;1,"重複","")</f>
        <v/>
      </c>
      <c r="T6411" s="19" t="s">
        <v>11124</v>
      </c>
    </row>
    <row r="6412" spans="1:20" s="19" customFormat="1" hidden="1">
      <c r="A6412" s="19">
        <v>720161208</v>
      </c>
      <c r="B6412" s="19">
        <v>20212982</v>
      </c>
      <c r="C6412" s="19" t="s">
        <v>11830</v>
      </c>
      <c r="D6412" s="19" t="s">
        <v>11831</v>
      </c>
      <c r="E6412" s="20">
        <v>44605</v>
      </c>
      <c r="F6412" s="20">
        <v>44651</v>
      </c>
      <c r="G6412" s="19" t="s">
        <v>75</v>
      </c>
      <c r="H6412" s="19" t="s">
        <v>125</v>
      </c>
      <c r="I6412" s="19" t="s">
        <v>11832</v>
      </c>
      <c r="O6412" s="19" t="s">
        <v>10764</v>
      </c>
      <c r="P6412" s="20">
        <v>44605</v>
      </c>
      <c r="Q6412" s="19" t="s">
        <v>29</v>
      </c>
      <c r="R6412" s="19">
        <v>6100</v>
      </c>
      <c r="S6412" s="19" t="str">
        <f>IF(COUNTIF($B$2:B6412,B6412)&gt;1,"重複","")</f>
        <v/>
      </c>
      <c r="T6412" s="19" t="s">
        <v>11124</v>
      </c>
    </row>
    <row r="6413" spans="1:20" s="19" customFormat="1" hidden="1">
      <c r="A6413" s="19">
        <v>720161209</v>
      </c>
      <c r="B6413" s="19">
        <v>20215074</v>
      </c>
      <c r="C6413" s="19" t="s">
        <v>11687</v>
      </c>
      <c r="D6413" s="19" t="s">
        <v>11688</v>
      </c>
      <c r="E6413" s="20">
        <v>44470</v>
      </c>
      <c r="F6413" s="20">
        <v>44651</v>
      </c>
      <c r="G6413" s="19" t="s">
        <v>75</v>
      </c>
      <c r="H6413" s="19" t="s">
        <v>43</v>
      </c>
      <c r="I6413" s="19" t="s">
        <v>11689</v>
      </c>
      <c r="O6413" s="19" t="s">
        <v>10771</v>
      </c>
      <c r="P6413" s="20">
        <v>44470</v>
      </c>
      <c r="Q6413" s="19" t="s">
        <v>29</v>
      </c>
      <c r="R6413" s="19">
        <v>5230</v>
      </c>
      <c r="S6413" s="19" t="str">
        <f>IF(COUNTIF($B$2:B6413,B6413)&gt;1,"重複","")</f>
        <v/>
      </c>
      <c r="T6413" s="19" t="s">
        <v>11124</v>
      </c>
    </row>
    <row r="6414" spans="1:20" s="19" customFormat="1" hidden="1">
      <c r="A6414" s="19">
        <v>720161212</v>
      </c>
      <c r="B6414" s="19">
        <v>20213091</v>
      </c>
      <c r="C6414" s="19" t="s">
        <v>15158</v>
      </c>
      <c r="D6414" s="19" t="s">
        <v>15159</v>
      </c>
      <c r="E6414" s="20">
        <v>44555</v>
      </c>
      <c r="F6414" s="20">
        <v>44651</v>
      </c>
      <c r="G6414" s="19" t="s">
        <v>12416</v>
      </c>
      <c r="H6414" s="19" t="s">
        <v>74</v>
      </c>
      <c r="I6414" s="19" t="s">
        <v>1510</v>
      </c>
      <c r="O6414" s="19" t="s">
        <v>10819</v>
      </c>
      <c r="P6414" s="20"/>
      <c r="R6414" s="19">
        <v>0</v>
      </c>
      <c r="S6414" s="19" t="str">
        <f>IF(COUNTIF($B$2:B6414,B6414)&gt;1,"重複","")</f>
        <v/>
      </c>
      <c r="T6414" s="19" t="s">
        <v>12418</v>
      </c>
    </row>
    <row r="6415" spans="1:20" s="19" customFormat="1" hidden="1">
      <c r="A6415" s="19">
        <v>720161213</v>
      </c>
      <c r="B6415" s="19">
        <v>20213107</v>
      </c>
      <c r="C6415" s="19" t="s">
        <v>15160</v>
      </c>
      <c r="D6415" s="19" t="s">
        <v>15161</v>
      </c>
      <c r="E6415" s="20">
        <v>44557</v>
      </c>
      <c r="F6415" s="20">
        <v>44651</v>
      </c>
      <c r="G6415" s="19" t="s">
        <v>12416</v>
      </c>
      <c r="H6415" s="19" t="s">
        <v>74</v>
      </c>
      <c r="I6415" s="19" t="s">
        <v>1510</v>
      </c>
      <c r="O6415" s="19" t="s">
        <v>10819</v>
      </c>
      <c r="P6415" s="20"/>
      <c r="R6415" s="19">
        <v>0</v>
      </c>
      <c r="S6415" s="19" t="str">
        <f>IF(COUNTIF($B$2:B6415,B6415)&gt;1,"重複","")</f>
        <v/>
      </c>
      <c r="T6415" s="19" t="s">
        <v>12418</v>
      </c>
    </row>
    <row r="6416" spans="1:20" s="19" customFormat="1" hidden="1">
      <c r="A6416" s="19">
        <v>720161214</v>
      </c>
      <c r="B6416" s="19">
        <v>20213143</v>
      </c>
      <c r="C6416" s="19" t="s">
        <v>11784</v>
      </c>
      <c r="D6416" s="19" t="s">
        <v>11785</v>
      </c>
      <c r="E6416" s="20">
        <v>44558</v>
      </c>
      <c r="F6416" s="20">
        <v>44651</v>
      </c>
      <c r="G6416" s="19" t="s">
        <v>75</v>
      </c>
      <c r="H6416" s="19" t="s">
        <v>74</v>
      </c>
      <c r="I6416" s="19" t="s">
        <v>1510</v>
      </c>
      <c r="O6416" s="19" t="s">
        <v>10819</v>
      </c>
      <c r="P6416" s="20">
        <v>44558</v>
      </c>
      <c r="Q6416" s="19" t="s">
        <v>29</v>
      </c>
      <c r="R6416" s="19">
        <v>6100</v>
      </c>
      <c r="S6416" s="19" t="str">
        <f>IF(COUNTIF($B$2:B6416,B6416)&gt;1,"重複","")</f>
        <v/>
      </c>
      <c r="T6416" s="19" t="s">
        <v>11124</v>
      </c>
    </row>
    <row r="6417" spans="1:20" s="19" customFormat="1" hidden="1">
      <c r="A6417" s="19">
        <v>720161215</v>
      </c>
      <c r="B6417" s="19">
        <v>20213152</v>
      </c>
      <c r="C6417" s="19" t="s">
        <v>11781</v>
      </c>
      <c r="D6417" s="19" t="s">
        <v>11782</v>
      </c>
      <c r="E6417" s="20">
        <v>44557</v>
      </c>
      <c r="F6417" s="20">
        <v>44651</v>
      </c>
      <c r="G6417" s="19" t="s">
        <v>75</v>
      </c>
      <c r="H6417" s="19" t="s">
        <v>74</v>
      </c>
      <c r="I6417" s="19" t="s">
        <v>1510</v>
      </c>
      <c r="O6417" s="19" t="s">
        <v>10819</v>
      </c>
      <c r="P6417" s="20">
        <v>44557</v>
      </c>
      <c r="Q6417" s="19" t="s">
        <v>29</v>
      </c>
      <c r="R6417" s="19">
        <v>5730</v>
      </c>
      <c r="S6417" s="19" t="str">
        <f>IF(COUNTIF($B$2:B6417,B6417)&gt;1,"重複","")</f>
        <v/>
      </c>
      <c r="T6417" s="19" t="s">
        <v>11124</v>
      </c>
    </row>
    <row r="6418" spans="1:20" s="19" customFormat="1" hidden="1">
      <c r="A6418" s="19">
        <v>720161216</v>
      </c>
      <c r="B6418" s="19">
        <v>20213161</v>
      </c>
      <c r="C6418" s="19" t="s">
        <v>11776</v>
      </c>
      <c r="D6418" s="19" t="s">
        <v>11777</v>
      </c>
      <c r="E6418" s="20">
        <v>44556</v>
      </c>
      <c r="F6418" s="20">
        <v>44651</v>
      </c>
      <c r="G6418" s="19" t="s">
        <v>75</v>
      </c>
      <c r="H6418" s="19" t="s">
        <v>74</v>
      </c>
      <c r="I6418" s="19" t="s">
        <v>1510</v>
      </c>
      <c r="O6418" s="19" t="s">
        <v>10819</v>
      </c>
      <c r="P6418" s="20">
        <v>44556</v>
      </c>
      <c r="Q6418" s="19" t="s">
        <v>29</v>
      </c>
      <c r="R6418" s="19">
        <v>5230</v>
      </c>
      <c r="S6418" s="19" t="str">
        <f>IF(COUNTIF($B$2:B6418,B6418)&gt;1,"重複","")</f>
        <v/>
      </c>
      <c r="T6418" s="19" t="s">
        <v>11124</v>
      </c>
    </row>
    <row r="6419" spans="1:20" s="19" customFormat="1" hidden="1">
      <c r="A6419" s="19">
        <v>720161217</v>
      </c>
      <c r="B6419" s="19">
        <v>20213171</v>
      </c>
      <c r="C6419" s="19" t="s">
        <v>11786</v>
      </c>
      <c r="D6419" s="19" t="s">
        <v>11787</v>
      </c>
      <c r="E6419" s="20">
        <v>44558</v>
      </c>
      <c r="F6419" s="20">
        <v>44651</v>
      </c>
      <c r="G6419" s="19" t="s">
        <v>75</v>
      </c>
      <c r="H6419" s="19" t="s">
        <v>74</v>
      </c>
      <c r="I6419" s="19" t="s">
        <v>1510</v>
      </c>
      <c r="O6419" s="19" t="s">
        <v>10819</v>
      </c>
      <c r="P6419" s="20">
        <v>44558</v>
      </c>
      <c r="Q6419" s="19" t="s">
        <v>29</v>
      </c>
      <c r="R6419" s="19">
        <v>6230</v>
      </c>
      <c r="S6419" s="19" t="str">
        <f>IF(COUNTIF($B$2:B6419,B6419)&gt;1,"重複","")</f>
        <v/>
      </c>
      <c r="T6419" s="19" t="s">
        <v>11124</v>
      </c>
    </row>
    <row r="6420" spans="1:20" s="19" customFormat="1" hidden="1">
      <c r="A6420" s="19">
        <v>720161218</v>
      </c>
      <c r="B6420" s="19">
        <v>20215190</v>
      </c>
      <c r="C6420" s="19" t="s">
        <v>11761</v>
      </c>
      <c r="D6420" s="19" t="s">
        <v>11762</v>
      </c>
      <c r="E6420" s="20">
        <v>44652</v>
      </c>
      <c r="F6420" s="20">
        <v>45016</v>
      </c>
      <c r="G6420" s="19" t="s">
        <v>75</v>
      </c>
      <c r="H6420" s="19" t="s">
        <v>43</v>
      </c>
      <c r="I6420" s="19" t="s">
        <v>501</v>
      </c>
      <c r="O6420" s="19" t="s">
        <v>10771</v>
      </c>
      <c r="P6420" s="21">
        <v>44531</v>
      </c>
      <c r="Q6420" s="19" t="s">
        <v>29</v>
      </c>
      <c r="R6420" s="19">
        <v>6100</v>
      </c>
      <c r="S6420" s="19" t="str">
        <f>IF(COUNTIF($B$2:B6420,B6420)&gt;1,"重複","")</f>
        <v/>
      </c>
      <c r="T6420" s="19" t="s">
        <v>11124</v>
      </c>
    </row>
    <row r="6421" spans="1:20" s="19" customFormat="1" hidden="1">
      <c r="A6421" s="19">
        <v>720161222</v>
      </c>
      <c r="B6421" s="19">
        <v>20213180</v>
      </c>
      <c r="C6421" s="19" t="s">
        <v>11802</v>
      </c>
      <c r="D6421" s="19" t="s">
        <v>11803</v>
      </c>
      <c r="E6421" s="20">
        <v>44569</v>
      </c>
      <c r="F6421" s="20">
        <v>44651</v>
      </c>
      <c r="G6421" s="19" t="s">
        <v>75</v>
      </c>
      <c r="H6421" s="19" t="s">
        <v>28</v>
      </c>
      <c r="I6421" s="19" t="s">
        <v>2143</v>
      </c>
      <c r="O6421" s="19" t="s">
        <v>10787</v>
      </c>
      <c r="P6421" s="20">
        <v>44569</v>
      </c>
      <c r="Q6421" s="19" t="s">
        <v>29</v>
      </c>
      <c r="R6421" s="19">
        <v>6600</v>
      </c>
      <c r="S6421" s="19" t="str">
        <f>IF(COUNTIF($B$2:B6421,B6421)&gt;1,"重複","")</f>
        <v/>
      </c>
      <c r="T6421" s="19" t="s">
        <v>11124</v>
      </c>
    </row>
    <row r="6422" spans="1:20" s="19" customFormat="1" hidden="1">
      <c r="A6422" s="19">
        <v>720161223</v>
      </c>
      <c r="B6422" s="19">
        <v>20214672</v>
      </c>
      <c r="C6422" s="19" t="s">
        <v>15162</v>
      </c>
      <c r="D6422" s="19" t="s">
        <v>15163</v>
      </c>
      <c r="E6422" s="20">
        <v>44543</v>
      </c>
      <c r="F6422" s="20">
        <v>44651</v>
      </c>
      <c r="G6422" s="19" t="s">
        <v>12416</v>
      </c>
      <c r="H6422" s="19" t="s">
        <v>43</v>
      </c>
      <c r="I6422" s="19" t="s">
        <v>14845</v>
      </c>
      <c r="O6422" s="19" t="s">
        <v>10771</v>
      </c>
      <c r="P6422" s="20"/>
      <c r="R6422" s="19">
        <v>0</v>
      </c>
      <c r="S6422" s="19" t="str">
        <f>IF(COUNTIF($B$2:B6422,B6422)&gt;1,"重複","")</f>
        <v/>
      </c>
      <c r="T6422" s="19" t="s">
        <v>12418</v>
      </c>
    </row>
    <row r="6423" spans="1:20" s="19" customFormat="1" hidden="1">
      <c r="A6423" s="19">
        <v>720161224</v>
      </c>
      <c r="B6423" s="19">
        <v>20214681</v>
      </c>
      <c r="C6423" s="19" t="s">
        <v>15164</v>
      </c>
      <c r="D6423" s="19" t="s">
        <v>15165</v>
      </c>
      <c r="E6423" s="20">
        <v>44543</v>
      </c>
      <c r="F6423" s="20">
        <v>44651</v>
      </c>
      <c r="G6423" s="19" t="s">
        <v>12416</v>
      </c>
      <c r="H6423" s="19" t="s">
        <v>43</v>
      </c>
      <c r="I6423" s="19" t="s">
        <v>15166</v>
      </c>
      <c r="O6423" s="19" t="s">
        <v>10771</v>
      </c>
      <c r="P6423" s="20"/>
      <c r="R6423" s="19">
        <v>0</v>
      </c>
      <c r="S6423" s="19" t="str">
        <f>IF(COUNTIF($B$2:B6423,B6423)&gt;1,"重複","")</f>
        <v/>
      </c>
      <c r="T6423" s="19" t="s">
        <v>12418</v>
      </c>
    </row>
    <row r="6424" spans="1:20" s="19" customFormat="1" hidden="1">
      <c r="A6424" s="19">
        <v>720161225</v>
      </c>
      <c r="B6424" s="19">
        <v>20213199</v>
      </c>
      <c r="C6424" s="19" t="s">
        <v>11826</v>
      </c>
      <c r="D6424" s="19" t="s">
        <v>11827</v>
      </c>
      <c r="E6424" s="20">
        <v>44599</v>
      </c>
      <c r="F6424" s="20">
        <v>44651</v>
      </c>
      <c r="G6424" s="19" t="s">
        <v>75</v>
      </c>
      <c r="H6424" s="19" t="s">
        <v>33</v>
      </c>
      <c r="I6424" s="19" t="s">
        <v>1553</v>
      </c>
      <c r="O6424" s="19" t="s">
        <v>10770</v>
      </c>
      <c r="P6424" s="20">
        <v>44599</v>
      </c>
      <c r="Q6424" s="19" t="s">
        <v>29</v>
      </c>
      <c r="R6424" s="19">
        <v>5600</v>
      </c>
      <c r="S6424" s="19" t="str">
        <f>IF(COUNTIF($B$2:B6424,B6424)&gt;1,"重複","")</f>
        <v/>
      </c>
      <c r="T6424" s="19" t="s">
        <v>11124</v>
      </c>
    </row>
    <row r="6425" spans="1:20" s="19" customFormat="1" hidden="1">
      <c r="A6425" s="19">
        <v>720161226</v>
      </c>
      <c r="B6425" s="19">
        <v>20213213</v>
      </c>
      <c r="C6425" s="19" t="s">
        <v>11790</v>
      </c>
      <c r="D6425" s="19" t="s">
        <v>686</v>
      </c>
      <c r="E6425" s="20">
        <v>44562</v>
      </c>
      <c r="F6425" s="20">
        <v>44651</v>
      </c>
      <c r="G6425" s="19" t="s">
        <v>75</v>
      </c>
      <c r="H6425" s="19" t="s">
        <v>74</v>
      </c>
      <c r="I6425" s="19" t="s">
        <v>11791</v>
      </c>
      <c r="O6425" s="19" t="s">
        <v>10819</v>
      </c>
      <c r="P6425" s="20">
        <v>44562</v>
      </c>
      <c r="Q6425" s="19" t="s">
        <v>29</v>
      </c>
      <c r="R6425" s="19">
        <v>6600</v>
      </c>
      <c r="S6425" s="19" t="str">
        <f>IF(COUNTIF($B$2:B6425,B6425)&gt;1,"重複","")</f>
        <v/>
      </c>
      <c r="T6425" s="19" t="s">
        <v>11124</v>
      </c>
    </row>
    <row r="6426" spans="1:20" s="19" customFormat="1" hidden="1">
      <c r="A6426" s="19">
        <v>720161227</v>
      </c>
      <c r="B6426" s="19">
        <v>20214663</v>
      </c>
      <c r="C6426" s="19" t="s">
        <v>11797</v>
      </c>
      <c r="D6426" s="19" t="s">
        <v>11798</v>
      </c>
      <c r="E6426" s="20">
        <v>44652</v>
      </c>
      <c r="F6426" s="20">
        <v>45016</v>
      </c>
      <c r="G6426" s="19" t="s">
        <v>75</v>
      </c>
      <c r="H6426" s="19" t="s">
        <v>43</v>
      </c>
      <c r="I6426" s="19" t="s">
        <v>11799</v>
      </c>
      <c r="O6426" s="19" t="s">
        <v>10771</v>
      </c>
      <c r="P6426" s="21">
        <v>44562</v>
      </c>
      <c r="Q6426" s="19" t="s">
        <v>29</v>
      </c>
      <c r="R6426" s="19">
        <v>5230</v>
      </c>
      <c r="S6426" s="19" t="str">
        <f>IF(COUNTIF($B$2:B6426,B6426)&gt;1,"重複","")</f>
        <v/>
      </c>
      <c r="T6426" s="19" t="s">
        <v>11124</v>
      </c>
    </row>
    <row r="6427" spans="1:20" s="19" customFormat="1" hidden="1">
      <c r="A6427" s="19">
        <v>720161228</v>
      </c>
      <c r="B6427" s="19">
        <v>20214618</v>
      </c>
      <c r="C6427" s="19" t="s">
        <v>11800</v>
      </c>
      <c r="D6427" s="19" t="s">
        <v>11801</v>
      </c>
      <c r="E6427" s="20">
        <v>44562</v>
      </c>
      <c r="F6427" s="20">
        <v>44651</v>
      </c>
      <c r="G6427" s="19" t="s">
        <v>75</v>
      </c>
      <c r="H6427" s="19" t="s">
        <v>43</v>
      </c>
      <c r="I6427" s="19" t="s">
        <v>10747</v>
      </c>
      <c r="O6427" s="19" t="s">
        <v>10771</v>
      </c>
      <c r="P6427" s="20">
        <v>44562</v>
      </c>
      <c r="Q6427" s="19" t="s">
        <v>29</v>
      </c>
      <c r="R6427" s="19">
        <v>6230</v>
      </c>
      <c r="S6427" s="19" t="str">
        <f>IF(COUNTIF($B$2:B6427,B6427)&gt;1,"重複","")</f>
        <v/>
      </c>
      <c r="T6427" s="19" t="s">
        <v>11124</v>
      </c>
    </row>
    <row r="6428" spans="1:20" s="19" customFormat="1" hidden="1">
      <c r="A6428" s="19">
        <v>720161229</v>
      </c>
      <c r="B6428" s="19">
        <v>20214654</v>
      </c>
      <c r="C6428" s="19" t="s">
        <v>11793</v>
      </c>
      <c r="D6428" s="19" t="s">
        <v>11794</v>
      </c>
      <c r="E6428" s="20">
        <v>44562</v>
      </c>
      <c r="F6428" s="20">
        <v>44651</v>
      </c>
      <c r="G6428" s="19" t="s">
        <v>75</v>
      </c>
      <c r="H6428" s="19" t="s">
        <v>43</v>
      </c>
      <c r="I6428" s="19" t="s">
        <v>2840</v>
      </c>
      <c r="O6428" s="19" t="s">
        <v>10771</v>
      </c>
      <c r="P6428" s="20">
        <v>44562</v>
      </c>
      <c r="Q6428" s="19" t="s">
        <v>29</v>
      </c>
      <c r="R6428" s="19">
        <v>5230</v>
      </c>
      <c r="S6428" s="19" t="str">
        <f>IF(COUNTIF($B$2:B6428,B6428)&gt;1,"重複","")</f>
        <v/>
      </c>
      <c r="T6428" s="19" t="s">
        <v>11124</v>
      </c>
    </row>
    <row r="6429" spans="1:20" s="19" customFormat="1" hidden="1">
      <c r="A6429" s="19">
        <v>720161231</v>
      </c>
      <c r="B6429" s="19">
        <v>20214636</v>
      </c>
      <c r="C6429" s="19" t="s">
        <v>15167</v>
      </c>
      <c r="D6429" s="19" t="s">
        <v>15168</v>
      </c>
      <c r="E6429" s="20">
        <v>44562</v>
      </c>
      <c r="F6429" s="20">
        <v>44651</v>
      </c>
      <c r="G6429" s="19" t="s">
        <v>12416</v>
      </c>
      <c r="H6429" s="19" t="s">
        <v>43</v>
      </c>
      <c r="I6429" s="19" t="s">
        <v>11341</v>
      </c>
      <c r="O6429" s="19" t="s">
        <v>10771</v>
      </c>
      <c r="P6429" s="20"/>
      <c r="R6429" s="19">
        <v>0</v>
      </c>
      <c r="S6429" s="19" t="str">
        <f>IF(COUNTIF($B$2:B6429,B6429)&gt;1,"重複","")</f>
        <v/>
      </c>
      <c r="T6429" s="19" t="s">
        <v>12418</v>
      </c>
    </row>
    <row r="6430" spans="1:20" s="19" customFormat="1" hidden="1">
      <c r="A6430" s="19">
        <v>720161233</v>
      </c>
      <c r="B6430" s="19">
        <v>20215232</v>
      </c>
      <c r="C6430" s="19" t="s">
        <v>14942</v>
      </c>
      <c r="D6430" s="19" t="s">
        <v>14943</v>
      </c>
      <c r="E6430" s="20">
        <v>44562</v>
      </c>
      <c r="F6430" s="20">
        <v>44651</v>
      </c>
      <c r="G6430" s="19" t="s">
        <v>12416</v>
      </c>
      <c r="H6430" s="19" t="s">
        <v>43</v>
      </c>
      <c r="I6430" s="19" t="s">
        <v>15169</v>
      </c>
      <c r="O6430" s="19" t="s">
        <v>10771</v>
      </c>
      <c r="P6430" s="20"/>
      <c r="R6430" s="19">
        <v>0</v>
      </c>
      <c r="S6430" s="19" t="str">
        <f>IF(COUNTIF($B$2:B6430,B6430)&gt;1,"重複","")</f>
        <v/>
      </c>
      <c r="T6430" s="19" t="s">
        <v>12418</v>
      </c>
    </row>
    <row r="6431" spans="1:20" s="19" customFormat="1" hidden="1">
      <c r="A6431" s="19">
        <v>720161239</v>
      </c>
      <c r="B6431" s="19">
        <v>20213222</v>
      </c>
      <c r="C6431" s="19" t="s">
        <v>11810</v>
      </c>
      <c r="D6431" s="19" t="s">
        <v>11811</v>
      </c>
      <c r="E6431" s="20">
        <v>44581</v>
      </c>
      <c r="F6431" s="20">
        <v>44651</v>
      </c>
      <c r="G6431" s="19" t="s">
        <v>75</v>
      </c>
      <c r="H6431" s="19" t="s">
        <v>74</v>
      </c>
      <c r="I6431" s="19" t="s">
        <v>11812</v>
      </c>
      <c r="O6431" s="19" t="s">
        <v>10819</v>
      </c>
      <c r="P6431" s="20">
        <v>44581</v>
      </c>
      <c r="Q6431" s="19" t="s">
        <v>29</v>
      </c>
      <c r="R6431" s="19">
        <v>6600</v>
      </c>
      <c r="S6431" s="19" t="str">
        <f>IF(COUNTIF($B$2:B6431,B6431)&gt;1,"重複","")</f>
        <v/>
      </c>
      <c r="T6431" s="19" t="s">
        <v>11124</v>
      </c>
    </row>
    <row r="6432" spans="1:20" s="19" customFormat="1" hidden="1">
      <c r="A6432" s="19">
        <v>720161240</v>
      </c>
      <c r="B6432" s="19">
        <v>20213231</v>
      </c>
      <c r="C6432" s="19" t="s">
        <v>11807</v>
      </c>
      <c r="D6432" s="19" t="s">
        <v>11808</v>
      </c>
      <c r="E6432" s="20">
        <v>44652</v>
      </c>
      <c r="F6432" s="20">
        <v>45016</v>
      </c>
      <c r="G6432" s="19" t="s">
        <v>75</v>
      </c>
      <c r="H6432" s="19" t="s">
        <v>74</v>
      </c>
      <c r="I6432" s="19" t="s">
        <v>11809</v>
      </c>
      <c r="O6432" s="19" t="s">
        <v>10819</v>
      </c>
      <c r="P6432" s="21">
        <v>44581</v>
      </c>
      <c r="Q6432" s="19" t="s">
        <v>29</v>
      </c>
      <c r="R6432" s="19">
        <v>4740</v>
      </c>
      <c r="S6432" s="19" t="str">
        <f>IF(COUNTIF($B$2:B6432,B6432)&gt;1,"重複","")</f>
        <v/>
      </c>
      <c r="T6432" s="19" t="s">
        <v>11124</v>
      </c>
    </row>
    <row r="6433" spans="1:20" s="19" customFormat="1" hidden="1">
      <c r="A6433" s="19">
        <v>720161241</v>
      </c>
      <c r="B6433" s="19">
        <v>20213241</v>
      </c>
      <c r="C6433" s="19" t="s">
        <v>11118</v>
      </c>
      <c r="D6433" s="19" t="s">
        <v>11119</v>
      </c>
      <c r="E6433" s="20">
        <v>44594</v>
      </c>
      <c r="F6433" s="20">
        <v>44651</v>
      </c>
      <c r="G6433" s="19" t="s">
        <v>75</v>
      </c>
      <c r="H6433" s="19" t="s">
        <v>125</v>
      </c>
      <c r="I6433" s="19" t="s">
        <v>11120</v>
      </c>
      <c r="O6433" s="19" t="s">
        <v>10764</v>
      </c>
      <c r="P6433" s="20">
        <v>43498</v>
      </c>
      <c r="Q6433" s="19" t="s">
        <v>29</v>
      </c>
      <c r="R6433" s="19">
        <v>5110</v>
      </c>
      <c r="S6433" s="19" t="str">
        <f>IF(COUNTIF($B$2:B6433,B6433)&gt;1,"重複","")</f>
        <v/>
      </c>
      <c r="T6433" s="19" t="s">
        <v>11124</v>
      </c>
    </row>
    <row r="6434" spans="1:20" s="19" customFormat="1" hidden="1">
      <c r="A6434" s="19">
        <v>720161242</v>
      </c>
      <c r="B6434" s="19">
        <v>20213250</v>
      </c>
      <c r="C6434" s="19" t="s">
        <v>11822</v>
      </c>
      <c r="D6434" s="19" t="s">
        <v>11823</v>
      </c>
      <c r="E6434" s="20">
        <v>44598</v>
      </c>
      <c r="F6434" s="20">
        <v>44651</v>
      </c>
      <c r="G6434" s="19" t="s">
        <v>75</v>
      </c>
      <c r="H6434" s="19" t="s">
        <v>125</v>
      </c>
      <c r="I6434" s="19" t="s">
        <v>11494</v>
      </c>
      <c r="O6434" s="19" t="s">
        <v>10764</v>
      </c>
      <c r="P6434" s="20">
        <v>44598</v>
      </c>
      <c r="Q6434" s="19" t="s">
        <v>29</v>
      </c>
      <c r="R6434" s="19">
        <v>5730</v>
      </c>
      <c r="S6434" s="19" t="str">
        <f>IF(COUNTIF($B$2:B6434,B6434)&gt;1,"重複","")</f>
        <v/>
      </c>
      <c r="T6434" s="19" t="s">
        <v>11124</v>
      </c>
    </row>
    <row r="6435" spans="1:20" s="19" customFormat="1" hidden="1">
      <c r="A6435" s="19">
        <v>720161243</v>
      </c>
      <c r="B6435" s="19">
        <v>20213269</v>
      </c>
      <c r="C6435" s="19" t="s">
        <v>11828</v>
      </c>
      <c r="D6435" s="19" t="s">
        <v>11829</v>
      </c>
      <c r="E6435" s="20">
        <v>44601</v>
      </c>
      <c r="F6435" s="20">
        <v>44651</v>
      </c>
      <c r="G6435" s="19" t="s">
        <v>75</v>
      </c>
      <c r="H6435" s="19" t="s">
        <v>28</v>
      </c>
      <c r="I6435" s="19" t="s">
        <v>2281</v>
      </c>
      <c r="O6435" s="19" t="s">
        <v>10787</v>
      </c>
      <c r="P6435" s="20">
        <v>44601</v>
      </c>
      <c r="Q6435" s="19" t="s">
        <v>29</v>
      </c>
      <c r="R6435" s="19">
        <v>6600</v>
      </c>
      <c r="S6435" s="19" t="str">
        <f>IF(COUNTIF($B$2:B6435,B6435)&gt;1,"重複","")</f>
        <v/>
      </c>
      <c r="T6435" s="19" t="s">
        <v>11124</v>
      </c>
    </row>
    <row r="6436" spans="1:20" s="19" customFormat="1" hidden="1">
      <c r="A6436" s="19">
        <v>720161244</v>
      </c>
      <c r="B6436" s="19">
        <v>20213278</v>
      </c>
      <c r="C6436" s="19" t="s">
        <v>11824</v>
      </c>
      <c r="D6436" s="19" t="s">
        <v>11825</v>
      </c>
      <c r="E6436" s="20">
        <v>44599</v>
      </c>
      <c r="F6436" s="20">
        <v>44651</v>
      </c>
      <c r="G6436" s="19" t="s">
        <v>75</v>
      </c>
      <c r="H6436" s="19" t="s">
        <v>28</v>
      </c>
      <c r="I6436" s="19" t="s">
        <v>2277</v>
      </c>
      <c r="O6436" s="19" t="s">
        <v>10787</v>
      </c>
      <c r="P6436" s="20">
        <v>44599</v>
      </c>
      <c r="Q6436" s="19" t="s">
        <v>29</v>
      </c>
      <c r="R6436" s="19">
        <v>6600</v>
      </c>
      <c r="S6436" s="19" t="str">
        <f>IF(COUNTIF($B$2:B6436,B6436)&gt;1,"重複","")</f>
        <v/>
      </c>
      <c r="T6436" s="19" t="s">
        <v>11124</v>
      </c>
    </row>
    <row r="6437" spans="1:20" s="19" customFormat="1" hidden="1">
      <c r="A6437" s="19">
        <v>720161245</v>
      </c>
      <c r="B6437" s="19">
        <v>20214691</v>
      </c>
      <c r="C6437" s="19" t="s">
        <v>15170</v>
      </c>
      <c r="D6437" s="19" t="s">
        <v>15171</v>
      </c>
      <c r="E6437" s="20">
        <v>44593</v>
      </c>
      <c r="F6437" s="20">
        <v>44651</v>
      </c>
      <c r="G6437" s="19" t="s">
        <v>12416</v>
      </c>
      <c r="H6437" s="19" t="s">
        <v>43</v>
      </c>
      <c r="I6437" s="19" t="s">
        <v>731</v>
      </c>
      <c r="O6437" s="19" t="s">
        <v>10771</v>
      </c>
      <c r="P6437" s="20"/>
      <c r="R6437" s="19">
        <v>0</v>
      </c>
      <c r="S6437" s="19" t="str">
        <f>IF(COUNTIF($B$2:B6437,B6437)&gt;1,"重複","")</f>
        <v/>
      </c>
      <c r="T6437" s="19" t="s">
        <v>12418</v>
      </c>
    </row>
    <row r="6438" spans="1:20" s="19" customFormat="1" hidden="1">
      <c r="A6438" s="19">
        <v>720161246</v>
      </c>
      <c r="B6438" s="19">
        <v>20214706</v>
      </c>
      <c r="C6438" s="19" t="s">
        <v>15172</v>
      </c>
      <c r="D6438" s="19" t="s">
        <v>15173</v>
      </c>
      <c r="E6438" s="20">
        <v>44593</v>
      </c>
      <c r="F6438" s="20">
        <v>44651</v>
      </c>
      <c r="G6438" s="19" t="s">
        <v>12416</v>
      </c>
      <c r="H6438" s="19" t="s">
        <v>43</v>
      </c>
      <c r="I6438" s="19" t="s">
        <v>479</v>
      </c>
      <c r="O6438" s="19" t="s">
        <v>10771</v>
      </c>
      <c r="P6438" s="20"/>
      <c r="R6438" s="19">
        <v>0</v>
      </c>
      <c r="S6438" s="19" t="str">
        <f>IF(COUNTIF($B$2:B6438,B6438)&gt;1,"重複","")</f>
        <v/>
      </c>
      <c r="T6438" s="19" t="s">
        <v>12418</v>
      </c>
    </row>
    <row r="6439" spans="1:20" s="19" customFormat="1" hidden="1">
      <c r="A6439" s="19">
        <v>720161247</v>
      </c>
      <c r="B6439" s="19">
        <v>20213296</v>
      </c>
      <c r="C6439" s="19" t="s">
        <v>15174</v>
      </c>
      <c r="D6439" s="19" t="s">
        <v>15175</v>
      </c>
      <c r="E6439" s="20">
        <v>44607</v>
      </c>
      <c r="F6439" s="20">
        <v>44651</v>
      </c>
      <c r="G6439" s="19" t="s">
        <v>12416</v>
      </c>
      <c r="H6439" s="19" t="s">
        <v>74</v>
      </c>
      <c r="I6439" s="19" t="s">
        <v>14744</v>
      </c>
      <c r="O6439" s="19" t="s">
        <v>10819</v>
      </c>
      <c r="P6439" s="20"/>
      <c r="R6439" s="19">
        <v>0</v>
      </c>
      <c r="S6439" s="19" t="str">
        <f>IF(COUNTIF($B$2:B6439,B6439)&gt;1,"重複","")</f>
        <v/>
      </c>
      <c r="T6439" s="19" t="s">
        <v>12418</v>
      </c>
    </row>
    <row r="6440" spans="1:20" s="19" customFormat="1" hidden="1">
      <c r="A6440" s="19">
        <v>720161248</v>
      </c>
      <c r="B6440" s="19">
        <v>20213301</v>
      </c>
      <c r="C6440" s="19" t="s">
        <v>15176</v>
      </c>
      <c r="D6440" s="19" t="s">
        <v>15177</v>
      </c>
      <c r="E6440" s="20">
        <v>44607</v>
      </c>
      <c r="F6440" s="20">
        <v>44651</v>
      </c>
      <c r="G6440" s="19" t="s">
        <v>12416</v>
      </c>
      <c r="H6440" s="19" t="s">
        <v>74</v>
      </c>
      <c r="I6440" s="19" t="s">
        <v>14744</v>
      </c>
      <c r="O6440" s="19" t="s">
        <v>10819</v>
      </c>
      <c r="P6440" s="20"/>
      <c r="R6440" s="19">
        <v>0</v>
      </c>
      <c r="S6440" s="19" t="str">
        <f>IF(COUNTIF($B$2:B6440,B6440)&gt;1,"重複","")</f>
        <v/>
      </c>
      <c r="T6440" s="19" t="s">
        <v>12418</v>
      </c>
    </row>
    <row r="6441" spans="1:20" s="19" customFormat="1" hidden="1">
      <c r="A6441" s="19">
        <v>720161249</v>
      </c>
      <c r="B6441" s="19">
        <v>20213311</v>
      </c>
      <c r="C6441" s="19" t="s">
        <v>11834</v>
      </c>
      <c r="D6441" s="19" t="s">
        <v>11835</v>
      </c>
      <c r="E6441" s="20">
        <v>44630</v>
      </c>
      <c r="F6441" s="20">
        <v>44651</v>
      </c>
      <c r="G6441" s="19" t="s">
        <v>75</v>
      </c>
      <c r="H6441" s="19" t="s">
        <v>76</v>
      </c>
      <c r="I6441" s="19" t="s">
        <v>5112</v>
      </c>
      <c r="O6441" s="19" t="s">
        <v>10776</v>
      </c>
      <c r="P6441" s="20">
        <v>44630</v>
      </c>
      <c r="Q6441" s="19" t="s">
        <v>29</v>
      </c>
      <c r="R6441" s="19">
        <v>6100</v>
      </c>
      <c r="S6441" s="19" t="str">
        <f>IF(COUNTIF($B$2:B6441,B6441)&gt;1,"重複","")</f>
        <v/>
      </c>
      <c r="T6441" s="19" t="s">
        <v>11124</v>
      </c>
    </row>
    <row r="6442" spans="1:20" s="19" customFormat="1" hidden="1">
      <c r="A6442" s="19">
        <v>720161250</v>
      </c>
      <c r="B6442" s="19">
        <v>20213320</v>
      </c>
      <c r="C6442" s="19" t="s">
        <v>11836</v>
      </c>
      <c r="D6442" s="19" t="s">
        <v>11837</v>
      </c>
      <c r="E6442" s="20">
        <v>44633</v>
      </c>
      <c r="F6442" s="20">
        <v>44636</v>
      </c>
      <c r="G6442" s="19" t="s">
        <v>75</v>
      </c>
      <c r="H6442" s="19" t="s">
        <v>76</v>
      </c>
      <c r="I6442" s="19" t="s">
        <v>11838</v>
      </c>
      <c r="O6442" s="19" t="s">
        <v>10776</v>
      </c>
      <c r="P6442" s="20">
        <v>44633</v>
      </c>
      <c r="Q6442" s="19" t="s">
        <v>29</v>
      </c>
      <c r="R6442" s="19">
        <v>6600</v>
      </c>
      <c r="S6442" s="19" t="str">
        <f>IF(COUNTIF($B$2:B6442,B6442)&gt;1,"重複","")</f>
        <v/>
      </c>
      <c r="T6442" s="19" t="s">
        <v>11124</v>
      </c>
    </row>
    <row r="6443" spans="1:20" s="19" customFormat="1" hidden="1">
      <c r="A6443" s="19">
        <v>720161252</v>
      </c>
      <c r="B6443" s="19">
        <v>20213348</v>
      </c>
      <c r="C6443" s="19" t="s">
        <v>15178</v>
      </c>
      <c r="D6443" s="19" t="s">
        <v>15179</v>
      </c>
      <c r="E6443" s="20">
        <v>44622</v>
      </c>
      <c r="F6443" s="20">
        <v>44651</v>
      </c>
      <c r="G6443" s="19" t="s">
        <v>12416</v>
      </c>
      <c r="H6443" s="19" t="s">
        <v>33</v>
      </c>
      <c r="I6443" s="19" t="s">
        <v>15180</v>
      </c>
      <c r="O6443" s="19" t="s">
        <v>10770</v>
      </c>
      <c r="P6443" s="20"/>
      <c r="R6443" s="19">
        <v>0</v>
      </c>
      <c r="S6443" s="19" t="str">
        <f>IF(COUNTIF($B$2:B6443,B6443)&gt;1,"重複","")</f>
        <v/>
      </c>
      <c r="T6443" s="19" t="s">
        <v>12418</v>
      </c>
    </row>
    <row r="6444" spans="1:20" s="19" customFormat="1" hidden="1">
      <c r="A6444" s="19">
        <v>720161253</v>
      </c>
      <c r="B6444" s="19">
        <v>20220052</v>
      </c>
      <c r="C6444" s="19" t="s">
        <v>11911</v>
      </c>
      <c r="D6444" s="19" t="s">
        <v>11912</v>
      </c>
      <c r="E6444" s="20">
        <v>44662</v>
      </c>
      <c r="F6444" s="20">
        <v>45016</v>
      </c>
      <c r="G6444" s="19" t="s">
        <v>75</v>
      </c>
      <c r="H6444" s="19" t="s">
        <v>125</v>
      </c>
      <c r="I6444" s="19" t="s">
        <v>11913</v>
      </c>
      <c r="O6444" s="19" t="s">
        <v>10764</v>
      </c>
      <c r="P6444" s="21">
        <v>44662</v>
      </c>
      <c r="Q6444" s="19" t="s">
        <v>29</v>
      </c>
      <c r="R6444" s="19">
        <v>6100</v>
      </c>
      <c r="S6444" s="19" t="str">
        <f>IF(COUNTIF($B$2:B6444,B6444)&gt;1,"重複","")</f>
        <v/>
      </c>
      <c r="T6444" s="19" t="s">
        <v>11124</v>
      </c>
    </row>
    <row r="6445" spans="1:20" s="19" customFormat="1" hidden="1">
      <c r="A6445" s="19">
        <v>720161254</v>
      </c>
      <c r="B6445" s="19">
        <v>20220061</v>
      </c>
      <c r="C6445" s="19" t="s">
        <v>11929</v>
      </c>
      <c r="D6445" s="19" t="s">
        <v>11930</v>
      </c>
      <c r="E6445" s="20">
        <v>44663</v>
      </c>
      <c r="F6445" s="20">
        <v>45016</v>
      </c>
      <c r="G6445" s="19" t="s">
        <v>75</v>
      </c>
      <c r="H6445" s="19" t="s">
        <v>125</v>
      </c>
      <c r="I6445" s="19" t="s">
        <v>11931</v>
      </c>
      <c r="O6445" s="19" t="s">
        <v>10764</v>
      </c>
      <c r="P6445" s="21">
        <v>44663</v>
      </c>
      <c r="Q6445" s="19" t="s">
        <v>29</v>
      </c>
      <c r="R6445" s="19">
        <v>6230</v>
      </c>
      <c r="S6445" s="19" t="str">
        <f>IF(COUNTIF($B$2:B6445,B6445)&gt;1,"重複","")</f>
        <v/>
      </c>
      <c r="T6445" s="19" t="s">
        <v>11124</v>
      </c>
    </row>
    <row r="6446" spans="1:20" s="19" customFormat="1" hidden="1">
      <c r="A6446" s="19">
        <v>720161255</v>
      </c>
      <c r="B6446" s="19">
        <v>20220007</v>
      </c>
      <c r="C6446" s="19" t="s">
        <v>11899</v>
      </c>
      <c r="D6446" s="19" t="s">
        <v>11900</v>
      </c>
      <c r="E6446" s="20">
        <v>44657</v>
      </c>
      <c r="F6446" s="20">
        <v>45016</v>
      </c>
      <c r="G6446" s="19" t="s">
        <v>75</v>
      </c>
      <c r="H6446" s="19" t="s">
        <v>69</v>
      </c>
      <c r="I6446" s="19" t="s">
        <v>1360</v>
      </c>
      <c r="J6446" s="19" t="s">
        <v>1361</v>
      </c>
      <c r="O6446" s="19" t="s">
        <v>10801</v>
      </c>
      <c r="P6446" s="21">
        <v>44657</v>
      </c>
      <c r="Q6446" s="19" t="s">
        <v>29</v>
      </c>
      <c r="R6446" s="19">
        <v>30000</v>
      </c>
      <c r="S6446" s="19" t="str">
        <f>IF(COUNTIF($B$2:B6446,B6446)&gt;1,"重複","")</f>
        <v/>
      </c>
      <c r="T6446" s="19" t="s">
        <v>11124</v>
      </c>
    </row>
    <row r="6447" spans="1:20" s="19" customFormat="1" hidden="1">
      <c r="A6447" s="19">
        <v>720161256</v>
      </c>
      <c r="B6447" s="19">
        <v>20220113</v>
      </c>
      <c r="C6447" s="19" t="s">
        <v>15181</v>
      </c>
      <c r="D6447" s="19" t="s">
        <v>15182</v>
      </c>
      <c r="E6447" s="20">
        <v>44652</v>
      </c>
      <c r="F6447" s="20">
        <v>45016</v>
      </c>
      <c r="G6447" s="19" t="s">
        <v>12416</v>
      </c>
      <c r="H6447" s="19" t="s">
        <v>28</v>
      </c>
      <c r="I6447" s="19" t="s">
        <v>5140</v>
      </c>
      <c r="O6447" s="19" t="s">
        <v>10787</v>
      </c>
      <c r="P6447" s="20"/>
      <c r="R6447" s="19">
        <v>0</v>
      </c>
      <c r="S6447" s="19" t="str">
        <f>IF(COUNTIF($B$2:B6447,B6447)&gt;1,"重複","")</f>
        <v/>
      </c>
      <c r="T6447" s="19" t="s">
        <v>12418</v>
      </c>
    </row>
    <row r="6448" spans="1:20" s="19" customFormat="1" hidden="1">
      <c r="A6448" s="19">
        <v>720161257</v>
      </c>
      <c r="B6448" s="19">
        <v>20220025</v>
      </c>
      <c r="C6448" s="19" t="s">
        <v>11894</v>
      </c>
      <c r="D6448" s="19" t="s">
        <v>11895</v>
      </c>
      <c r="E6448" s="20">
        <v>44657</v>
      </c>
      <c r="F6448" s="20">
        <v>45016</v>
      </c>
      <c r="G6448" s="19" t="s">
        <v>75</v>
      </c>
      <c r="H6448" s="19" t="s">
        <v>69</v>
      </c>
      <c r="I6448" s="19" t="s">
        <v>1355</v>
      </c>
      <c r="O6448" s="19" t="s">
        <v>10801</v>
      </c>
      <c r="P6448" s="21">
        <v>44657</v>
      </c>
      <c r="Q6448" s="19" t="s">
        <v>29</v>
      </c>
      <c r="R6448" s="19">
        <v>6600</v>
      </c>
      <c r="S6448" s="19" t="str">
        <f>IF(COUNTIF($B$2:B6448,B6448)&gt;1,"重複","")</f>
        <v/>
      </c>
      <c r="T6448" s="19" t="s">
        <v>11124</v>
      </c>
    </row>
    <row r="6449" spans="1:20" s="19" customFormat="1" hidden="1">
      <c r="A6449" s="19">
        <v>720161257</v>
      </c>
      <c r="B6449" s="19">
        <v>20213339</v>
      </c>
      <c r="C6449" s="19" t="s">
        <v>11839</v>
      </c>
      <c r="D6449" s="19" t="s">
        <v>11840</v>
      </c>
      <c r="E6449" s="20">
        <v>44634</v>
      </c>
      <c r="F6449" s="20">
        <v>44651</v>
      </c>
      <c r="G6449" s="19" t="s">
        <v>75</v>
      </c>
      <c r="H6449" s="19" t="s">
        <v>76</v>
      </c>
      <c r="I6449" s="19" t="s">
        <v>11841</v>
      </c>
      <c r="O6449" s="19" t="s">
        <v>10776</v>
      </c>
      <c r="P6449" s="20">
        <v>44634</v>
      </c>
      <c r="Q6449" s="19" t="s">
        <v>29</v>
      </c>
      <c r="R6449" s="19">
        <v>6600</v>
      </c>
      <c r="S6449" s="19" t="str">
        <f>IF(COUNTIF($B$2:B6449,B6449)&gt;1,"重複","")</f>
        <v/>
      </c>
      <c r="T6449" s="19" t="s">
        <v>11124</v>
      </c>
    </row>
    <row r="6450" spans="1:20" s="19" customFormat="1" hidden="1">
      <c r="A6450" s="19">
        <v>720161258</v>
      </c>
      <c r="B6450" s="19">
        <v>20220034</v>
      </c>
      <c r="C6450" s="19" t="s">
        <v>11892</v>
      </c>
      <c r="D6450" s="19" t="s">
        <v>11893</v>
      </c>
      <c r="E6450" s="20">
        <v>44657</v>
      </c>
      <c r="F6450" s="20">
        <v>45016</v>
      </c>
      <c r="G6450" s="19" t="s">
        <v>75</v>
      </c>
      <c r="H6450" s="19" t="s">
        <v>69</v>
      </c>
      <c r="I6450" s="19" t="s">
        <v>1355</v>
      </c>
      <c r="O6450" s="19" t="s">
        <v>10801</v>
      </c>
      <c r="P6450" s="21">
        <v>44657</v>
      </c>
      <c r="Q6450" s="19" t="s">
        <v>29</v>
      </c>
      <c r="R6450" s="19">
        <v>5600</v>
      </c>
      <c r="S6450" s="19" t="str">
        <f>IF(COUNTIF($B$2:B6450,B6450)&gt;1,"重複","")</f>
        <v/>
      </c>
      <c r="T6450" s="19" t="s">
        <v>11124</v>
      </c>
    </row>
    <row r="6451" spans="1:20" s="19" customFormat="1" hidden="1">
      <c r="A6451" s="19">
        <v>720161259</v>
      </c>
      <c r="B6451" s="19">
        <v>20220043</v>
      </c>
      <c r="C6451" s="19" t="s">
        <v>11889</v>
      </c>
      <c r="D6451" s="19" t="s">
        <v>11890</v>
      </c>
      <c r="E6451" s="20">
        <v>44657</v>
      </c>
      <c r="F6451" s="20">
        <v>45016</v>
      </c>
      <c r="G6451" s="19" t="s">
        <v>75</v>
      </c>
      <c r="H6451" s="19" t="s">
        <v>69</v>
      </c>
      <c r="I6451" s="19" t="s">
        <v>11891</v>
      </c>
      <c r="O6451" s="19" t="s">
        <v>10801</v>
      </c>
      <c r="P6451" s="21">
        <v>44657</v>
      </c>
      <c r="Q6451" s="19" t="s">
        <v>29</v>
      </c>
      <c r="R6451" s="19">
        <v>5600</v>
      </c>
      <c r="S6451" s="19" t="str">
        <f>IF(COUNTIF($B$2:B6451,B6451)&gt;1,"重複","")</f>
        <v/>
      </c>
      <c r="T6451" s="19" t="s">
        <v>11124</v>
      </c>
    </row>
    <row r="6452" spans="1:20" s="19" customFormat="1" hidden="1">
      <c r="A6452" s="19">
        <v>720161260</v>
      </c>
      <c r="B6452" s="19">
        <v>20220122</v>
      </c>
      <c r="C6452" s="19" t="s">
        <v>11926</v>
      </c>
      <c r="D6452" s="19" t="s">
        <v>11927</v>
      </c>
      <c r="E6452" s="20">
        <v>44663</v>
      </c>
      <c r="F6452" s="20">
        <v>45016</v>
      </c>
      <c r="G6452" s="19" t="s">
        <v>75</v>
      </c>
      <c r="H6452" s="19" t="s">
        <v>33</v>
      </c>
      <c r="I6452" s="19" t="s">
        <v>11928</v>
      </c>
      <c r="O6452" s="19" t="s">
        <v>10770</v>
      </c>
      <c r="P6452" s="21">
        <v>44663</v>
      </c>
      <c r="Q6452" s="19" t="s">
        <v>29</v>
      </c>
      <c r="R6452" s="19">
        <v>6230</v>
      </c>
      <c r="S6452" s="19" t="str">
        <f>IF(COUNTIF($B$2:B6452,B6452)&gt;1,"重複","")</f>
        <v/>
      </c>
      <c r="T6452" s="19" t="s">
        <v>11124</v>
      </c>
    </row>
    <row r="6453" spans="1:20" s="19" customFormat="1" hidden="1">
      <c r="A6453" s="19">
        <v>720161262</v>
      </c>
      <c r="B6453" s="19">
        <v>20220080</v>
      </c>
      <c r="C6453" s="19" t="s">
        <v>11858</v>
      </c>
      <c r="D6453" s="19" t="s">
        <v>7366</v>
      </c>
      <c r="E6453" s="20">
        <v>44652</v>
      </c>
      <c r="F6453" s="20">
        <v>45016</v>
      </c>
      <c r="G6453" s="19" t="s">
        <v>75</v>
      </c>
      <c r="H6453" s="19" t="s">
        <v>76</v>
      </c>
      <c r="I6453" s="19" t="s">
        <v>1058</v>
      </c>
      <c r="O6453" s="19" t="s">
        <v>10776</v>
      </c>
      <c r="P6453" s="21">
        <v>44652</v>
      </c>
      <c r="Q6453" s="19" t="s">
        <v>29</v>
      </c>
      <c r="R6453" s="19">
        <v>5730</v>
      </c>
      <c r="S6453" s="19" t="str">
        <f>IF(COUNTIF($B$2:B6453,B6453)&gt;1,"重複","")</f>
        <v/>
      </c>
      <c r="T6453" s="19" t="s">
        <v>11124</v>
      </c>
    </row>
    <row r="6454" spans="1:20" s="19" customFormat="1" hidden="1">
      <c r="A6454" s="19">
        <v>720161263</v>
      </c>
      <c r="B6454" s="19">
        <v>20220099</v>
      </c>
      <c r="C6454" s="19" t="s">
        <v>11850</v>
      </c>
      <c r="D6454" s="19" t="s">
        <v>11851</v>
      </c>
      <c r="E6454" s="20">
        <v>44652</v>
      </c>
      <c r="F6454" s="20">
        <v>45016</v>
      </c>
      <c r="G6454" s="19" t="s">
        <v>75</v>
      </c>
      <c r="H6454" s="19" t="s">
        <v>76</v>
      </c>
      <c r="I6454" s="19" t="s">
        <v>11852</v>
      </c>
      <c r="J6454" s="19" t="s">
        <v>11853</v>
      </c>
      <c r="K6454" s="19" t="s">
        <v>11854</v>
      </c>
      <c r="L6454" s="19" t="s">
        <v>10461</v>
      </c>
      <c r="O6454" s="19" t="s">
        <v>10776</v>
      </c>
      <c r="P6454" s="21">
        <v>44652</v>
      </c>
      <c r="Q6454" s="19" t="s">
        <v>29</v>
      </c>
      <c r="R6454" s="19">
        <v>6230</v>
      </c>
      <c r="S6454" s="19" t="str">
        <f>IF(COUNTIF($B$2:B6454,B6454)&gt;1,"重複","")</f>
        <v/>
      </c>
      <c r="T6454" s="19" t="s">
        <v>11124</v>
      </c>
    </row>
    <row r="6455" spans="1:20" s="19" customFormat="1" hidden="1">
      <c r="A6455" s="19">
        <v>720161264</v>
      </c>
      <c r="B6455" s="19">
        <v>20220104</v>
      </c>
      <c r="C6455" s="19" t="s">
        <v>15183</v>
      </c>
      <c r="D6455" s="19" t="s">
        <v>15184</v>
      </c>
      <c r="E6455" s="20">
        <v>44652</v>
      </c>
      <c r="F6455" s="20">
        <v>45016</v>
      </c>
      <c r="G6455" s="19" t="s">
        <v>12416</v>
      </c>
      <c r="H6455" s="19" t="s">
        <v>76</v>
      </c>
      <c r="I6455" s="19" t="s">
        <v>14730</v>
      </c>
      <c r="O6455" s="19" t="s">
        <v>10776</v>
      </c>
      <c r="P6455" s="20">
        <v>44652</v>
      </c>
      <c r="R6455" s="19">
        <v>0</v>
      </c>
      <c r="S6455" s="19" t="str">
        <f>IF(COUNTIF($B$2:B6455,B6455)&gt;1,"重複","")</f>
        <v/>
      </c>
      <c r="T6455" s="19" t="s">
        <v>12418</v>
      </c>
    </row>
    <row r="6456" spans="1:20" s="19" customFormat="1" hidden="1">
      <c r="A6456" s="19">
        <v>720161265</v>
      </c>
      <c r="B6456" s="19">
        <v>20220141</v>
      </c>
      <c r="C6456" s="19" t="s">
        <v>11922</v>
      </c>
      <c r="D6456" s="19" t="s">
        <v>11923</v>
      </c>
      <c r="E6456" s="20">
        <v>44663</v>
      </c>
      <c r="F6456" s="20">
        <v>45016</v>
      </c>
      <c r="G6456" s="19" t="s">
        <v>75</v>
      </c>
      <c r="H6456" s="19" t="s">
        <v>94</v>
      </c>
      <c r="I6456" s="19" t="s">
        <v>746</v>
      </c>
      <c r="O6456" s="19" t="s">
        <v>10768</v>
      </c>
      <c r="P6456" s="21">
        <v>44663</v>
      </c>
      <c r="Q6456" s="19" t="s">
        <v>29</v>
      </c>
      <c r="R6456" s="19">
        <v>5230</v>
      </c>
      <c r="S6456" s="19" t="str">
        <f>IF(COUNTIF($B$2:B6456,B6456)&gt;1,"重複","")</f>
        <v/>
      </c>
      <c r="T6456" s="19" t="s">
        <v>11124</v>
      </c>
    </row>
    <row r="6457" spans="1:20" s="19" customFormat="1" hidden="1">
      <c r="A6457" s="19">
        <v>720161266</v>
      </c>
      <c r="B6457" s="19">
        <v>20220150</v>
      </c>
      <c r="C6457" s="19" t="s">
        <v>11924</v>
      </c>
      <c r="D6457" s="19" t="s">
        <v>11925</v>
      </c>
      <c r="E6457" s="20">
        <v>44663</v>
      </c>
      <c r="F6457" s="20">
        <v>45016</v>
      </c>
      <c r="G6457" s="19" t="s">
        <v>75</v>
      </c>
      <c r="H6457" s="19" t="s">
        <v>94</v>
      </c>
      <c r="I6457" s="19" t="s">
        <v>5211</v>
      </c>
      <c r="O6457" s="19" t="s">
        <v>10768</v>
      </c>
      <c r="P6457" s="21">
        <v>44663</v>
      </c>
      <c r="Q6457" s="19" t="s">
        <v>29</v>
      </c>
      <c r="R6457" s="19">
        <v>6230</v>
      </c>
      <c r="S6457" s="19" t="str">
        <f>IF(COUNTIF($B$2:B6457,B6457)&gt;1,"重複","")</f>
        <v/>
      </c>
      <c r="T6457" s="19" t="s">
        <v>11124</v>
      </c>
    </row>
    <row r="6458" spans="1:20" s="19" customFormat="1" hidden="1">
      <c r="A6458" s="19">
        <v>720161266</v>
      </c>
      <c r="B6458" s="19">
        <v>20220196</v>
      </c>
      <c r="C6458" s="19" t="s">
        <v>11924</v>
      </c>
      <c r="D6458" s="19" t="s">
        <v>11925</v>
      </c>
      <c r="E6458" s="20">
        <v>44663</v>
      </c>
      <c r="F6458" s="20">
        <v>45016</v>
      </c>
      <c r="G6458" s="19" t="s">
        <v>75</v>
      </c>
      <c r="H6458" s="19" t="s">
        <v>287</v>
      </c>
      <c r="I6458" s="19" t="s">
        <v>445</v>
      </c>
      <c r="O6458" s="19" t="s">
        <v>10800</v>
      </c>
      <c r="P6458" s="21">
        <v>44663</v>
      </c>
      <c r="Q6458" s="19" t="s">
        <v>29</v>
      </c>
      <c r="R6458" s="19">
        <v>6230</v>
      </c>
      <c r="S6458" s="19" t="str">
        <f>IF(COUNTIF($B$2:B6458,B6458)&gt;1,"重複","")</f>
        <v/>
      </c>
      <c r="T6458" s="19" t="s">
        <v>11124</v>
      </c>
    </row>
    <row r="6459" spans="1:20" s="19" customFormat="1" hidden="1">
      <c r="A6459" s="19">
        <v>720161267</v>
      </c>
      <c r="B6459" s="19">
        <v>20220169</v>
      </c>
      <c r="C6459" s="19" t="s">
        <v>11869</v>
      </c>
      <c r="D6459" s="19" t="s">
        <v>11870</v>
      </c>
      <c r="E6459" s="20">
        <v>44652</v>
      </c>
      <c r="F6459" s="20">
        <v>45016</v>
      </c>
      <c r="G6459" s="19" t="s">
        <v>75</v>
      </c>
      <c r="H6459" s="19" t="s">
        <v>74</v>
      </c>
      <c r="I6459" s="19" t="s">
        <v>11871</v>
      </c>
      <c r="O6459" s="19" t="s">
        <v>10819</v>
      </c>
      <c r="P6459" s="21">
        <v>44652</v>
      </c>
      <c r="Q6459" s="19" t="s">
        <v>29</v>
      </c>
      <c r="R6459" s="19">
        <v>6230</v>
      </c>
      <c r="S6459" s="19" t="str">
        <f>IF(COUNTIF($B$2:B6459,B6459)&gt;1,"重複","")</f>
        <v/>
      </c>
      <c r="T6459" s="19" t="s">
        <v>11124</v>
      </c>
    </row>
    <row r="6460" spans="1:20" s="19" customFormat="1" hidden="1">
      <c r="A6460" s="19">
        <v>720161268</v>
      </c>
      <c r="B6460" s="19">
        <v>20220178</v>
      </c>
      <c r="C6460" s="19" t="s">
        <v>11881</v>
      </c>
      <c r="D6460" s="19" t="s">
        <v>11882</v>
      </c>
      <c r="E6460" s="20">
        <v>44652</v>
      </c>
      <c r="F6460" s="20">
        <v>45016</v>
      </c>
      <c r="G6460" s="19" t="s">
        <v>75</v>
      </c>
      <c r="H6460" s="19" t="s">
        <v>74</v>
      </c>
      <c r="I6460" s="19" t="s">
        <v>10632</v>
      </c>
      <c r="O6460" s="19" t="s">
        <v>10819</v>
      </c>
      <c r="P6460" s="21">
        <v>44652</v>
      </c>
      <c r="Q6460" s="19" t="s">
        <v>29</v>
      </c>
      <c r="R6460" s="19">
        <v>5230</v>
      </c>
      <c r="S6460" s="19" t="str">
        <f>IF(COUNTIF($B$2:B6460,B6460)&gt;1,"重複","")</f>
        <v/>
      </c>
      <c r="T6460" s="19" t="s">
        <v>11124</v>
      </c>
    </row>
    <row r="6461" spans="1:20" s="19" customFormat="1" hidden="1">
      <c r="A6461" s="19">
        <v>720161269</v>
      </c>
      <c r="B6461" s="19">
        <v>20220187</v>
      </c>
      <c r="C6461" s="19" t="s">
        <v>11935</v>
      </c>
      <c r="D6461" s="19" t="s">
        <v>11936</v>
      </c>
      <c r="E6461" s="20">
        <v>44663</v>
      </c>
      <c r="F6461" s="20">
        <v>45016</v>
      </c>
      <c r="G6461" s="19" t="s">
        <v>75</v>
      </c>
      <c r="H6461" s="19" t="s">
        <v>94</v>
      </c>
      <c r="I6461" s="19" t="s">
        <v>11937</v>
      </c>
      <c r="O6461" s="19" t="s">
        <v>10768</v>
      </c>
      <c r="P6461" s="21">
        <v>44663</v>
      </c>
      <c r="Q6461" s="19" t="s">
        <v>29</v>
      </c>
      <c r="R6461" s="19">
        <v>6600</v>
      </c>
      <c r="S6461" s="19" t="str">
        <f>IF(COUNTIF($B$2:B6461,B6461)&gt;1,"重複","")</f>
        <v/>
      </c>
      <c r="T6461" s="19" t="s">
        <v>11124</v>
      </c>
    </row>
    <row r="6462" spans="1:20" s="19" customFormat="1" hidden="1">
      <c r="A6462" s="19">
        <v>720161270</v>
      </c>
      <c r="B6462" s="19">
        <v>20220201</v>
      </c>
      <c r="C6462" s="19" t="s">
        <v>11909</v>
      </c>
      <c r="D6462" s="19" t="s">
        <v>11910</v>
      </c>
      <c r="E6462" s="20">
        <v>44660</v>
      </c>
      <c r="F6462" s="20">
        <v>45016</v>
      </c>
      <c r="G6462" s="19" t="s">
        <v>75</v>
      </c>
      <c r="H6462" s="19" t="s">
        <v>287</v>
      </c>
      <c r="I6462" s="19" t="s">
        <v>10997</v>
      </c>
      <c r="J6462" s="19" t="s">
        <v>10998</v>
      </c>
      <c r="O6462" s="19" t="s">
        <v>10800</v>
      </c>
      <c r="P6462" s="21">
        <v>44660</v>
      </c>
      <c r="Q6462" s="19" t="s">
        <v>29</v>
      </c>
      <c r="R6462" s="19">
        <v>6230</v>
      </c>
      <c r="S6462" s="19" t="str">
        <f>IF(COUNTIF($B$2:B6462,B6462)&gt;1,"重複","")</f>
        <v/>
      </c>
      <c r="T6462" s="19" t="s">
        <v>11124</v>
      </c>
    </row>
    <row r="6463" spans="1:20" s="19" customFormat="1" hidden="1">
      <c r="A6463" s="19">
        <v>720161272</v>
      </c>
      <c r="B6463" s="19">
        <v>20220318</v>
      </c>
      <c r="C6463" s="19" t="s">
        <v>15185</v>
      </c>
      <c r="D6463" s="19" t="s">
        <v>15186</v>
      </c>
      <c r="E6463" s="20">
        <v>44666</v>
      </c>
      <c r="F6463" s="20">
        <v>45016</v>
      </c>
      <c r="G6463" s="19" t="s">
        <v>12416</v>
      </c>
      <c r="H6463" s="19" t="s">
        <v>10781</v>
      </c>
      <c r="I6463" s="19" t="s">
        <v>13863</v>
      </c>
      <c r="J6463" s="19" t="s">
        <v>13863</v>
      </c>
      <c r="O6463" s="19" t="s">
        <v>10782</v>
      </c>
      <c r="P6463" s="20"/>
      <c r="R6463" s="19">
        <v>0</v>
      </c>
      <c r="S6463" s="19" t="str">
        <f>IF(COUNTIF($B$2:B6463,B6463)&gt;1,"重複","")</f>
        <v/>
      </c>
      <c r="T6463" s="19" t="s">
        <v>12418</v>
      </c>
    </row>
    <row r="6464" spans="1:20" s="19" customFormat="1" hidden="1">
      <c r="A6464" s="19">
        <v>720161273</v>
      </c>
      <c r="B6464" s="19">
        <v>20220327</v>
      </c>
      <c r="C6464" s="19" t="s">
        <v>11861</v>
      </c>
      <c r="D6464" s="19" t="s">
        <v>11862</v>
      </c>
      <c r="E6464" s="20">
        <v>44652</v>
      </c>
      <c r="F6464" s="20">
        <v>45016</v>
      </c>
      <c r="G6464" s="19" t="s">
        <v>75</v>
      </c>
      <c r="H6464" s="19" t="s">
        <v>10781</v>
      </c>
      <c r="I6464" s="19" t="s">
        <v>791</v>
      </c>
      <c r="J6464" s="19" t="s">
        <v>792</v>
      </c>
      <c r="O6464" s="19" t="s">
        <v>10782</v>
      </c>
      <c r="P6464" s="21">
        <v>44652</v>
      </c>
      <c r="Q6464" s="19" t="s">
        <v>29</v>
      </c>
      <c r="R6464" s="19">
        <v>4740</v>
      </c>
      <c r="S6464" s="19" t="str">
        <f>IF(COUNTIF($B$2:B6464,B6464)&gt;1,"重複","")</f>
        <v/>
      </c>
      <c r="T6464" s="19" t="s">
        <v>11124</v>
      </c>
    </row>
    <row r="6465" spans="1:20" s="19" customFormat="1" hidden="1">
      <c r="A6465" s="19">
        <v>720161274</v>
      </c>
      <c r="B6465" s="19">
        <v>20220336</v>
      </c>
      <c r="C6465" s="19" t="s">
        <v>11842</v>
      </c>
      <c r="D6465" s="19" t="s">
        <v>11843</v>
      </c>
      <c r="E6465" s="20">
        <v>44652</v>
      </c>
      <c r="F6465" s="20">
        <v>45016</v>
      </c>
      <c r="G6465" s="19" t="s">
        <v>75</v>
      </c>
      <c r="H6465" s="19" t="s">
        <v>10781</v>
      </c>
      <c r="I6465" s="19" t="s">
        <v>10857</v>
      </c>
      <c r="J6465" s="19" t="s">
        <v>11844</v>
      </c>
      <c r="K6465" s="19" t="s">
        <v>11844</v>
      </c>
      <c r="O6465" s="19" t="s">
        <v>10782</v>
      </c>
      <c r="P6465" s="21">
        <v>44652</v>
      </c>
      <c r="Q6465" s="19" t="s">
        <v>29</v>
      </c>
      <c r="R6465" s="19">
        <v>10</v>
      </c>
      <c r="S6465" s="19" t="str">
        <f>IF(COUNTIF($B$2:B6465,B6465)&gt;1,"重複","")</f>
        <v/>
      </c>
      <c r="T6465" s="19" t="s">
        <v>11124</v>
      </c>
    </row>
    <row r="6466" spans="1:20" s="19" customFormat="1" hidden="1">
      <c r="A6466" s="19">
        <v>720161275</v>
      </c>
      <c r="B6466" s="19">
        <v>20220345</v>
      </c>
      <c r="C6466" s="19" t="s">
        <v>11872</v>
      </c>
      <c r="D6466" s="19" t="s">
        <v>11873</v>
      </c>
      <c r="E6466" s="20">
        <v>44652</v>
      </c>
      <c r="F6466" s="20">
        <v>45016</v>
      </c>
      <c r="G6466" s="19" t="s">
        <v>75</v>
      </c>
      <c r="H6466" s="19" t="s">
        <v>10781</v>
      </c>
      <c r="I6466" s="19" t="s">
        <v>783</v>
      </c>
      <c r="J6466" s="19" t="s">
        <v>11844</v>
      </c>
      <c r="K6466" s="19" t="s">
        <v>11874</v>
      </c>
      <c r="L6466" s="19" t="s">
        <v>11082</v>
      </c>
      <c r="O6466" s="19" t="s">
        <v>10782</v>
      </c>
      <c r="P6466" s="21">
        <v>44652</v>
      </c>
      <c r="Q6466" s="19" t="s">
        <v>29</v>
      </c>
      <c r="R6466" s="19">
        <v>10</v>
      </c>
      <c r="S6466" s="19" t="str">
        <f>IF(COUNTIF($B$2:B6466,B6466)&gt;1,"重複","")</f>
        <v/>
      </c>
      <c r="T6466" s="19" t="s">
        <v>11124</v>
      </c>
    </row>
    <row r="6467" spans="1:20" s="19" customFormat="1" hidden="1">
      <c r="A6467" s="19">
        <v>720161277</v>
      </c>
      <c r="B6467" s="19">
        <v>20220363</v>
      </c>
      <c r="C6467" s="19" t="s">
        <v>11920</v>
      </c>
      <c r="D6467" s="19" t="s">
        <v>11921</v>
      </c>
      <c r="E6467" s="20">
        <v>44663</v>
      </c>
      <c r="F6467" s="20">
        <v>45016</v>
      </c>
      <c r="G6467" s="19" t="s">
        <v>75</v>
      </c>
      <c r="H6467" s="19" t="s">
        <v>10781</v>
      </c>
      <c r="I6467" s="19" t="s">
        <v>826</v>
      </c>
      <c r="J6467" s="19" t="s">
        <v>1963</v>
      </c>
      <c r="O6467" s="19" t="s">
        <v>10782</v>
      </c>
      <c r="P6467" s="21">
        <v>44663</v>
      </c>
      <c r="Q6467" s="19" t="s">
        <v>29</v>
      </c>
      <c r="R6467" s="19">
        <v>10</v>
      </c>
      <c r="S6467" s="19" t="str">
        <f>IF(COUNTIF($B$2:B6467,B6467)&gt;1,"重複","")</f>
        <v/>
      </c>
      <c r="T6467" s="19" t="s">
        <v>11124</v>
      </c>
    </row>
    <row r="6468" spans="1:20" s="19" customFormat="1" hidden="1">
      <c r="A6468" s="19">
        <v>720161279</v>
      </c>
      <c r="B6468" s="19">
        <v>20220540</v>
      </c>
      <c r="C6468" s="19" t="s">
        <v>11896</v>
      </c>
      <c r="D6468" s="19" t="s">
        <v>11897</v>
      </c>
      <c r="E6468" s="20">
        <v>44657</v>
      </c>
      <c r="F6468" s="20">
        <v>45016</v>
      </c>
      <c r="G6468" s="19" t="s">
        <v>75</v>
      </c>
      <c r="H6468" s="19" t="s">
        <v>69</v>
      </c>
      <c r="I6468" s="19" t="s">
        <v>11898</v>
      </c>
      <c r="O6468" s="19" t="s">
        <v>10801</v>
      </c>
      <c r="P6468" s="21">
        <v>44657</v>
      </c>
      <c r="Q6468" s="19" t="s">
        <v>29</v>
      </c>
      <c r="R6468" s="19">
        <v>6600</v>
      </c>
      <c r="S6468" s="19" t="str">
        <f>IF(COUNTIF($B$2:B6468,B6468)&gt;1,"重複","")</f>
        <v/>
      </c>
      <c r="T6468" s="19" t="s">
        <v>11124</v>
      </c>
    </row>
    <row r="6469" spans="1:20" s="19" customFormat="1" hidden="1">
      <c r="A6469" s="19">
        <v>720161281</v>
      </c>
      <c r="B6469" s="19">
        <v>20220762</v>
      </c>
      <c r="C6469" s="19" t="s">
        <v>11901</v>
      </c>
      <c r="D6469" s="19" t="s">
        <v>11902</v>
      </c>
      <c r="E6469" s="20">
        <v>44658</v>
      </c>
      <c r="F6469" s="20">
        <v>45016</v>
      </c>
      <c r="G6469" s="19" t="s">
        <v>75</v>
      </c>
      <c r="H6469" s="19" t="s">
        <v>108</v>
      </c>
      <c r="I6469" s="19" t="s">
        <v>107</v>
      </c>
      <c r="O6469" s="19" t="s">
        <v>10806</v>
      </c>
      <c r="P6469" s="21">
        <v>44658</v>
      </c>
      <c r="Q6469" s="19" t="s">
        <v>29</v>
      </c>
      <c r="R6469" s="19">
        <v>2380</v>
      </c>
      <c r="S6469" s="19" t="str">
        <f>IF(COUNTIF($B$2:B6469,B6469)&gt;1,"重複","")</f>
        <v/>
      </c>
      <c r="T6469" s="19" t="s">
        <v>11124</v>
      </c>
    </row>
    <row r="6470" spans="1:20" s="19" customFormat="1" hidden="1">
      <c r="A6470" s="19">
        <v>720161282</v>
      </c>
      <c r="B6470" s="19">
        <v>20220771</v>
      </c>
      <c r="C6470" s="19" t="s">
        <v>11903</v>
      </c>
      <c r="D6470" s="19" t="s">
        <v>11904</v>
      </c>
      <c r="E6470" s="20">
        <v>44658</v>
      </c>
      <c r="F6470" s="20">
        <v>45016</v>
      </c>
      <c r="G6470" s="19" t="s">
        <v>75</v>
      </c>
      <c r="H6470" s="19" t="s">
        <v>108</v>
      </c>
      <c r="I6470" s="19" t="s">
        <v>1313</v>
      </c>
      <c r="O6470" s="19" t="s">
        <v>10806</v>
      </c>
      <c r="P6470" s="21">
        <v>44658</v>
      </c>
      <c r="Q6470" s="19" t="s">
        <v>29</v>
      </c>
      <c r="R6470" s="19">
        <v>2380</v>
      </c>
      <c r="S6470" s="19" t="str">
        <f>IF(COUNTIF($B$2:B6470,B6470)&gt;1,"重複","")</f>
        <v/>
      </c>
      <c r="T6470" s="19" t="s">
        <v>11124</v>
      </c>
    </row>
    <row r="6471" spans="1:20" s="19" customFormat="1" hidden="1">
      <c r="A6471" s="19">
        <v>720161283</v>
      </c>
      <c r="B6471" s="19">
        <v>20221067</v>
      </c>
      <c r="C6471" s="19" t="s">
        <v>11883</v>
      </c>
      <c r="D6471" s="19" t="s">
        <v>11884</v>
      </c>
      <c r="E6471" s="20">
        <v>44652</v>
      </c>
      <c r="F6471" s="20">
        <v>45016</v>
      </c>
      <c r="G6471" s="19" t="s">
        <v>75</v>
      </c>
      <c r="H6471" s="19" t="s">
        <v>1378</v>
      </c>
      <c r="I6471" s="19" t="s">
        <v>1377</v>
      </c>
      <c r="O6471" s="19" t="s">
        <v>10780</v>
      </c>
      <c r="P6471" s="21">
        <v>44652</v>
      </c>
      <c r="Q6471" s="19" t="s">
        <v>29</v>
      </c>
      <c r="R6471" s="19">
        <v>5500</v>
      </c>
      <c r="S6471" s="19" t="str">
        <f>IF(COUNTIF($B$2:B6471,B6471)&gt;1,"重複","")</f>
        <v/>
      </c>
      <c r="T6471" s="19" t="s">
        <v>11124</v>
      </c>
    </row>
    <row r="6472" spans="1:20" s="19" customFormat="1" hidden="1">
      <c r="A6472" s="19">
        <v>720161284</v>
      </c>
      <c r="B6472" s="19">
        <v>20221076</v>
      </c>
      <c r="C6472" s="19" t="s">
        <v>11855</v>
      </c>
      <c r="D6472" s="19" t="s">
        <v>11856</v>
      </c>
      <c r="E6472" s="20">
        <v>44652</v>
      </c>
      <c r="F6472" s="20">
        <v>45016</v>
      </c>
      <c r="G6472" s="19" t="s">
        <v>75</v>
      </c>
      <c r="H6472" s="19" t="s">
        <v>104</v>
      </c>
      <c r="I6472" s="19" t="s">
        <v>11857</v>
      </c>
      <c r="O6472" s="19" t="s">
        <v>10805</v>
      </c>
      <c r="P6472" s="21">
        <v>44652</v>
      </c>
      <c r="Q6472" s="19" t="s">
        <v>29</v>
      </c>
      <c r="R6472" s="19">
        <v>2380</v>
      </c>
      <c r="S6472" s="19" t="str">
        <f>IF(COUNTIF($B$2:B6472,B6472)&gt;1,"重複","")</f>
        <v/>
      </c>
      <c r="T6472" s="19" t="s">
        <v>11124</v>
      </c>
    </row>
    <row r="6473" spans="1:20" s="19" customFormat="1" hidden="1">
      <c r="A6473" s="19">
        <v>720161285</v>
      </c>
      <c r="B6473" s="19">
        <v>20221085</v>
      </c>
      <c r="C6473" s="19" t="s">
        <v>11885</v>
      </c>
      <c r="D6473" s="19" t="s">
        <v>11886</v>
      </c>
      <c r="E6473" s="20">
        <v>44652</v>
      </c>
      <c r="F6473" s="20">
        <v>45016</v>
      </c>
      <c r="G6473" s="19" t="s">
        <v>75</v>
      </c>
      <c r="H6473" s="19" t="s">
        <v>74</v>
      </c>
      <c r="I6473" s="19" t="s">
        <v>11887</v>
      </c>
      <c r="J6473" s="19" t="s">
        <v>11888</v>
      </c>
      <c r="O6473" s="19" t="s">
        <v>10819</v>
      </c>
      <c r="P6473" s="21">
        <v>44652</v>
      </c>
      <c r="Q6473" s="19" t="s">
        <v>29</v>
      </c>
      <c r="R6473" s="19">
        <v>6230</v>
      </c>
      <c r="S6473" s="19" t="str">
        <f>IF(COUNTIF($B$2:B6473,B6473)&gt;1,"重複","")</f>
        <v/>
      </c>
      <c r="T6473" s="19" t="s">
        <v>11124</v>
      </c>
    </row>
    <row r="6474" spans="1:20" s="19" customFormat="1" hidden="1">
      <c r="A6474" s="19">
        <v>720161286</v>
      </c>
      <c r="B6474" s="19">
        <v>20221094</v>
      </c>
      <c r="C6474" s="19" t="s">
        <v>11932</v>
      </c>
      <c r="D6474" s="19" t="s">
        <v>11933</v>
      </c>
      <c r="E6474" s="20">
        <v>44663</v>
      </c>
      <c r="F6474" s="20">
        <v>45016</v>
      </c>
      <c r="G6474" s="19" t="s">
        <v>75</v>
      </c>
      <c r="H6474" s="19" t="s">
        <v>74</v>
      </c>
      <c r="I6474" s="19" t="s">
        <v>11934</v>
      </c>
      <c r="O6474" s="19" t="s">
        <v>10819</v>
      </c>
      <c r="P6474" s="21">
        <v>44663</v>
      </c>
      <c r="Q6474" s="19" t="s">
        <v>29</v>
      </c>
      <c r="R6474" s="19">
        <v>4190</v>
      </c>
      <c r="S6474" s="19" t="str">
        <f>IF(COUNTIF($B$2:B6474,B6474)&gt;1,"重複","")</f>
        <v/>
      </c>
      <c r="T6474" s="19" t="s">
        <v>11124</v>
      </c>
    </row>
    <row r="6475" spans="1:20" s="19" customFormat="1" hidden="1">
      <c r="A6475" s="19">
        <v>720161287</v>
      </c>
      <c r="B6475" s="19">
        <v>20225802</v>
      </c>
      <c r="C6475" s="19" t="s">
        <v>11848</v>
      </c>
      <c r="D6475" s="19" t="s">
        <v>11849</v>
      </c>
      <c r="E6475" s="20">
        <v>44652</v>
      </c>
      <c r="F6475" s="20">
        <v>45016</v>
      </c>
      <c r="G6475" s="19" t="s">
        <v>75</v>
      </c>
      <c r="H6475" s="19" t="s">
        <v>43</v>
      </c>
      <c r="I6475" s="19" t="s">
        <v>1420</v>
      </c>
      <c r="O6475" s="19" t="s">
        <v>10771</v>
      </c>
      <c r="P6475" s="21">
        <v>44652</v>
      </c>
      <c r="Q6475" s="19" t="s">
        <v>29</v>
      </c>
      <c r="R6475" s="19">
        <v>6230</v>
      </c>
      <c r="S6475" s="19" t="str">
        <f>IF(COUNTIF($B$2:B6475,B6475)&gt;1,"重複","")</f>
        <v/>
      </c>
      <c r="T6475" s="19" t="s">
        <v>11124</v>
      </c>
    </row>
    <row r="6476" spans="1:20" s="19" customFormat="1" hidden="1">
      <c r="A6476" s="19">
        <v>720161288</v>
      </c>
      <c r="B6476" s="19">
        <v>20225811</v>
      </c>
      <c r="C6476" s="19" t="s">
        <v>11875</v>
      </c>
      <c r="D6476" s="19" t="s">
        <v>11876</v>
      </c>
      <c r="E6476" s="20">
        <v>44652</v>
      </c>
      <c r="F6476" s="20">
        <v>45016</v>
      </c>
      <c r="G6476" s="19" t="s">
        <v>75</v>
      </c>
      <c r="H6476" s="19" t="s">
        <v>43</v>
      </c>
      <c r="I6476" s="19" t="s">
        <v>4068</v>
      </c>
      <c r="O6476" s="19" t="s">
        <v>10771</v>
      </c>
      <c r="P6476" s="21">
        <v>44652</v>
      </c>
      <c r="Q6476" s="19" t="s">
        <v>29</v>
      </c>
      <c r="R6476" s="19">
        <v>6230</v>
      </c>
      <c r="S6476" s="19" t="str">
        <f>IF(COUNTIF($B$2:B6476,B6476)&gt;1,"重複","")</f>
        <v/>
      </c>
      <c r="T6476" s="19" t="s">
        <v>11124</v>
      </c>
    </row>
    <row r="6477" spans="1:20" s="19" customFormat="1" hidden="1">
      <c r="A6477" s="19">
        <v>720161289</v>
      </c>
      <c r="B6477" s="19">
        <v>20225849</v>
      </c>
      <c r="C6477" s="19" t="s">
        <v>11863</v>
      </c>
      <c r="D6477" s="19" t="s">
        <v>11864</v>
      </c>
      <c r="E6477" s="20">
        <v>44652</v>
      </c>
      <c r="F6477" s="20">
        <v>45016</v>
      </c>
      <c r="G6477" s="19" t="s">
        <v>75</v>
      </c>
      <c r="H6477" s="19" t="s">
        <v>43</v>
      </c>
      <c r="I6477" s="19" t="s">
        <v>10701</v>
      </c>
      <c r="O6477" s="19" t="s">
        <v>10771</v>
      </c>
      <c r="P6477" s="21">
        <v>44652</v>
      </c>
      <c r="Q6477" s="19" t="s">
        <v>29</v>
      </c>
      <c r="R6477" s="19">
        <v>4740</v>
      </c>
      <c r="S6477" s="19" t="str">
        <f>IF(COUNTIF($B$2:B6477,B6477)&gt;1,"重複","")</f>
        <v/>
      </c>
      <c r="T6477" s="19" t="s">
        <v>11124</v>
      </c>
    </row>
    <row r="6478" spans="1:20" s="19" customFormat="1" hidden="1">
      <c r="A6478" s="19">
        <v>720161290</v>
      </c>
      <c r="B6478" s="19">
        <v>20225830</v>
      </c>
      <c r="C6478" s="19" t="s">
        <v>11865</v>
      </c>
      <c r="D6478" s="19" t="s">
        <v>11866</v>
      </c>
      <c r="E6478" s="20">
        <v>44652</v>
      </c>
      <c r="F6478" s="20">
        <v>45016</v>
      </c>
      <c r="G6478" s="19" t="s">
        <v>75</v>
      </c>
      <c r="H6478" s="19" t="s">
        <v>43</v>
      </c>
      <c r="I6478" s="19" t="s">
        <v>10701</v>
      </c>
      <c r="O6478" s="19" t="s">
        <v>10771</v>
      </c>
      <c r="P6478" s="21">
        <v>44652</v>
      </c>
      <c r="Q6478" s="19" t="s">
        <v>29</v>
      </c>
      <c r="R6478" s="19">
        <v>5230</v>
      </c>
      <c r="S6478" s="19" t="str">
        <f>IF(COUNTIF($B$2:B6478,B6478)&gt;1,"重複","")</f>
        <v/>
      </c>
      <c r="T6478" s="19" t="s">
        <v>11124</v>
      </c>
    </row>
    <row r="6479" spans="1:20" s="19" customFormat="1" hidden="1">
      <c r="A6479" s="19">
        <v>720161291</v>
      </c>
      <c r="B6479" s="19">
        <v>20225858</v>
      </c>
      <c r="C6479" s="19" t="s">
        <v>15187</v>
      </c>
      <c r="D6479" s="19" t="s">
        <v>15188</v>
      </c>
      <c r="E6479" s="20">
        <v>44652</v>
      </c>
      <c r="F6479" s="20">
        <v>45016</v>
      </c>
      <c r="G6479" s="19" t="s">
        <v>12416</v>
      </c>
      <c r="H6479" s="19" t="s">
        <v>43</v>
      </c>
      <c r="O6479" s="19" t="s">
        <v>10771</v>
      </c>
      <c r="P6479" s="20"/>
      <c r="R6479" s="19">
        <v>0</v>
      </c>
      <c r="S6479" s="19" t="str">
        <f>IF(COUNTIF($B$2:B6479,B6479)&gt;1,"重複","")</f>
        <v/>
      </c>
      <c r="T6479" s="19" t="s">
        <v>12418</v>
      </c>
    </row>
    <row r="6480" spans="1:20" s="19" customFormat="1" hidden="1">
      <c r="A6480" s="19">
        <v>720161292</v>
      </c>
      <c r="B6480" s="19">
        <v>20221475</v>
      </c>
      <c r="C6480" s="19" t="s">
        <v>11905</v>
      </c>
      <c r="D6480" s="19" t="s">
        <v>11906</v>
      </c>
      <c r="E6480" s="20">
        <v>44658</v>
      </c>
      <c r="F6480" s="20">
        <v>45016</v>
      </c>
      <c r="G6480" s="19" t="s">
        <v>75</v>
      </c>
      <c r="H6480" s="19" t="s">
        <v>108</v>
      </c>
      <c r="I6480" s="19" t="s">
        <v>1308</v>
      </c>
      <c r="O6480" s="19" t="s">
        <v>10806</v>
      </c>
      <c r="P6480" s="21">
        <v>44658</v>
      </c>
      <c r="Q6480" s="19" t="s">
        <v>29</v>
      </c>
      <c r="R6480" s="19">
        <v>2380</v>
      </c>
      <c r="S6480" s="19" t="str">
        <f>IF(COUNTIF($B$2:B6480,B6480)&gt;1,"重複","")</f>
        <v/>
      </c>
      <c r="T6480" s="19" t="s">
        <v>11124</v>
      </c>
    </row>
    <row r="6481" spans="1:20" s="19" customFormat="1" hidden="1">
      <c r="A6481" s="19">
        <v>720161293</v>
      </c>
      <c r="B6481" s="19">
        <v>20221493</v>
      </c>
      <c r="C6481" s="19" t="s">
        <v>11918</v>
      </c>
      <c r="D6481" s="19" t="s">
        <v>11919</v>
      </c>
      <c r="E6481" s="20">
        <v>44662</v>
      </c>
      <c r="F6481" s="20">
        <v>45016</v>
      </c>
      <c r="G6481" s="19" t="s">
        <v>75</v>
      </c>
      <c r="H6481" s="19" t="s">
        <v>108</v>
      </c>
      <c r="I6481" s="19" t="s">
        <v>1165</v>
      </c>
      <c r="O6481" s="19" t="s">
        <v>10806</v>
      </c>
      <c r="P6481" s="21">
        <v>44662</v>
      </c>
      <c r="Q6481" s="19" t="s">
        <v>29</v>
      </c>
      <c r="R6481" s="19">
        <v>2380</v>
      </c>
      <c r="S6481" s="19" t="str">
        <f>IF(COUNTIF($B$2:B6481,B6481)&gt;1,"重複","")</f>
        <v/>
      </c>
      <c r="T6481" s="19" t="s">
        <v>11124</v>
      </c>
    </row>
    <row r="6482" spans="1:20" s="19" customFormat="1" hidden="1">
      <c r="A6482" s="19">
        <v>720161294</v>
      </c>
      <c r="B6482" s="19">
        <v>20221509</v>
      </c>
      <c r="C6482" s="19" t="s">
        <v>11916</v>
      </c>
      <c r="D6482" s="19" t="s">
        <v>11917</v>
      </c>
      <c r="E6482" s="20">
        <v>44662</v>
      </c>
      <c r="F6482" s="20">
        <v>45016</v>
      </c>
      <c r="G6482" s="19" t="s">
        <v>75</v>
      </c>
      <c r="H6482" s="19" t="s">
        <v>108</v>
      </c>
      <c r="I6482" s="19" t="s">
        <v>1165</v>
      </c>
      <c r="O6482" s="19" t="s">
        <v>10806</v>
      </c>
      <c r="P6482" s="21">
        <v>44662</v>
      </c>
      <c r="Q6482" s="19" t="s">
        <v>29</v>
      </c>
      <c r="R6482" s="19">
        <v>2380</v>
      </c>
      <c r="S6482" s="19" t="str">
        <f>IF(COUNTIF($B$2:B6482,B6482)&gt;1,"重複","")</f>
        <v/>
      </c>
      <c r="T6482" s="19" t="s">
        <v>11124</v>
      </c>
    </row>
    <row r="6483" spans="1:20" s="19" customFormat="1" hidden="1">
      <c r="A6483" s="19">
        <v>720161295</v>
      </c>
      <c r="B6483" s="19">
        <v>20221518</v>
      </c>
      <c r="C6483" s="19" t="s">
        <v>11914</v>
      </c>
      <c r="D6483" s="19" t="s">
        <v>11915</v>
      </c>
      <c r="E6483" s="20">
        <v>44662</v>
      </c>
      <c r="F6483" s="20">
        <v>45016</v>
      </c>
      <c r="G6483" s="19" t="s">
        <v>75</v>
      </c>
      <c r="H6483" s="19" t="s">
        <v>108</v>
      </c>
      <c r="I6483" s="19" t="s">
        <v>2933</v>
      </c>
      <c r="O6483" s="19" t="s">
        <v>10806</v>
      </c>
      <c r="P6483" s="21">
        <v>44662</v>
      </c>
      <c r="Q6483" s="19" t="s">
        <v>29</v>
      </c>
      <c r="R6483" s="19">
        <v>2380</v>
      </c>
      <c r="S6483" s="19" t="str">
        <f>IF(COUNTIF($B$2:B6483,B6483)&gt;1,"重複","")</f>
        <v/>
      </c>
      <c r="T6483" s="19" t="s">
        <v>11124</v>
      </c>
    </row>
    <row r="6484" spans="1:20" s="19" customFormat="1" hidden="1">
      <c r="A6484" s="19">
        <v>720161296</v>
      </c>
      <c r="B6484" s="19">
        <v>20221527</v>
      </c>
      <c r="C6484" s="19" t="s">
        <v>15189</v>
      </c>
      <c r="D6484" s="19" t="s">
        <v>15190</v>
      </c>
      <c r="E6484" s="20">
        <v>44663</v>
      </c>
      <c r="F6484" s="20">
        <v>45016</v>
      </c>
      <c r="G6484" s="19" t="s">
        <v>12416</v>
      </c>
      <c r="H6484" s="19" t="s">
        <v>74</v>
      </c>
      <c r="I6484" s="19" t="s">
        <v>508</v>
      </c>
      <c r="O6484" s="19" t="s">
        <v>10819</v>
      </c>
      <c r="P6484" s="20"/>
      <c r="R6484" s="19">
        <v>0</v>
      </c>
      <c r="S6484" s="19" t="str">
        <f>IF(COUNTIF($B$2:B6484,B6484)&gt;1,"重複","")</f>
        <v/>
      </c>
      <c r="T6484" s="19" t="s">
        <v>12418</v>
      </c>
    </row>
    <row r="6485" spans="1:20" s="19" customFormat="1" hidden="1">
      <c r="A6485" s="19">
        <v>720161297</v>
      </c>
      <c r="B6485" s="19">
        <v>20221536</v>
      </c>
      <c r="C6485" s="19" t="s">
        <v>15191</v>
      </c>
      <c r="D6485" s="19" t="s">
        <v>15192</v>
      </c>
      <c r="E6485" s="20">
        <v>44663</v>
      </c>
      <c r="F6485" s="20">
        <v>45016</v>
      </c>
      <c r="G6485" s="19" t="s">
        <v>12416</v>
      </c>
      <c r="H6485" s="19" t="s">
        <v>74</v>
      </c>
      <c r="I6485" s="19" t="s">
        <v>508</v>
      </c>
      <c r="O6485" s="19" t="s">
        <v>10819</v>
      </c>
      <c r="P6485" s="20"/>
      <c r="R6485" s="19">
        <v>0</v>
      </c>
      <c r="S6485" s="19" t="str">
        <f>IF(COUNTIF($B$2:B6485,B6485)&gt;1,"重複","")</f>
        <v/>
      </c>
      <c r="T6485" s="19" t="s">
        <v>12418</v>
      </c>
    </row>
    <row r="6486" spans="1:20" s="19" customFormat="1" hidden="1">
      <c r="A6486" s="19">
        <v>720161298</v>
      </c>
      <c r="B6486" s="19">
        <v>20225894</v>
      </c>
      <c r="C6486" s="19" t="s">
        <v>11867</v>
      </c>
      <c r="D6486" s="19" t="s">
        <v>11868</v>
      </c>
      <c r="E6486" s="20">
        <v>44652</v>
      </c>
      <c r="F6486" s="20">
        <v>45016</v>
      </c>
      <c r="G6486" s="19" t="s">
        <v>75</v>
      </c>
      <c r="H6486" s="19" t="s">
        <v>43</v>
      </c>
      <c r="I6486" s="19" t="s">
        <v>10701</v>
      </c>
      <c r="O6486" s="19" t="s">
        <v>10771</v>
      </c>
      <c r="P6486" s="21">
        <v>44652</v>
      </c>
      <c r="Q6486" s="19" t="s">
        <v>29</v>
      </c>
      <c r="R6486" s="19">
        <v>4740</v>
      </c>
      <c r="S6486" s="19" t="str">
        <f>IF(COUNTIF($B$2:B6486,B6486)&gt;1,"重複","")</f>
        <v/>
      </c>
      <c r="T6486" s="19" t="s">
        <v>11124</v>
      </c>
    </row>
    <row r="6487" spans="1:20" s="19" customFormat="1" hidden="1">
      <c r="A6487" s="19">
        <v>720161299</v>
      </c>
      <c r="B6487" s="19">
        <v>20225876</v>
      </c>
      <c r="C6487" s="19" t="s">
        <v>15193</v>
      </c>
      <c r="D6487" s="19" t="s">
        <v>15194</v>
      </c>
      <c r="E6487" s="20">
        <v>44652</v>
      </c>
      <c r="F6487" s="20">
        <v>45016</v>
      </c>
      <c r="G6487" s="19" t="s">
        <v>12416</v>
      </c>
      <c r="H6487" s="19" t="s">
        <v>43</v>
      </c>
      <c r="I6487" s="19" t="s">
        <v>15195</v>
      </c>
      <c r="O6487" s="19" t="s">
        <v>10771</v>
      </c>
      <c r="P6487" s="20"/>
      <c r="R6487" s="19">
        <v>0</v>
      </c>
      <c r="S6487" s="19" t="str">
        <f>IF(COUNTIF($B$2:B6487,B6487)&gt;1,"重複","")</f>
        <v/>
      </c>
      <c r="T6487" s="19" t="s">
        <v>12418</v>
      </c>
    </row>
    <row r="6488" spans="1:20" s="19" customFormat="1" hidden="1">
      <c r="A6488" s="19">
        <v>720161300</v>
      </c>
      <c r="B6488" s="19">
        <v>20225885</v>
      </c>
      <c r="C6488" s="19" t="s">
        <v>15196</v>
      </c>
      <c r="D6488" s="19" t="s">
        <v>15197</v>
      </c>
      <c r="E6488" s="20">
        <v>44652</v>
      </c>
      <c r="F6488" s="20">
        <v>45016</v>
      </c>
      <c r="G6488" s="19" t="s">
        <v>12416</v>
      </c>
      <c r="H6488" s="19" t="s">
        <v>43</v>
      </c>
      <c r="I6488" s="19" t="s">
        <v>15198</v>
      </c>
      <c r="O6488" s="19" t="s">
        <v>10771</v>
      </c>
      <c r="P6488" s="20"/>
      <c r="R6488" s="19">
        <v>0</v>
      </c>
      <c r="S6488" s="19" t="str">
        <f>IF(COUNTIF($B$2:B6488,B6488)&gt;1,"重複","")</f>
        <v/>
      </c>
      <c r="T6488" s="19" t="s">
        <v>12418</v>
      </c>
    </row>
    <row r="6489" spans="1:20" s="19" customFormat="1" hidden="1">
      <c r="A6489" s="19">
        <v>720161301</v>
      </c>
      <c r="B6489" s="19">
        <v>20225928</v>
      </c>
      <c r="C6489" s="19" t="s">
        <v>11941</v>
      </c>
      <c r="D6489" s="19" t="s">
        <v>11942</v>
      </c>
      <c r="E6489" s="20">
        <v>44664</v>
      </c>
      <c r="F6489" s="20">
        <v>45016</v>
      </c>
      <c r="G6489" s="19" t="s">
        <v>75</v>
      </c>
      <c r="H6489" s="19" t="s">
        <v>43</v>
      </c>
      <c r="I6489" s="19" t="s">
        <v>700</v>
      </c>
      <c r="O6489" s="19" t="s">
        <v>10771</v>
      </c>
      <c r="P6489" s="21">
        <v>44664</v>
      </c>
      <c r="Q6489" s="19" t="s">
        <v>29</v>
      </c>
      <c r="R6489" s="19">
        <v>4190</v>
      </c>
      <c r="S6489" s="19" t="str">
        <f>IF(COUNTIF($B$2:B6489,B6489)&gt;1,"重複","")</f>
        <v/>
      </c>
      <c r="T6489" s="19" t="s">
        <v>11124</v>
      </c>
    </row>
    <row r="6490" spans="1:20" s="19" customFormat="1" hidden="1">
      <c r="A6490" s="19">
        <v>720161302</v>
      </c>
      <c r="B6490" s="19">
        <v>20225937</v>
      </c>
      <c r="C6490" s="19" t="s">
        <v>11943</v>
      </c>
      <c r="D6490" s="19" t="s">
        <v>11944</v>
      </c>
      <c r="E6490" s="20">
        <v>44664</v>
      </c>
      <c r="F6490" s="20">
        <v>45016</v>
      </c>
      <c r="G6490" s="19" t="s">
        <v>75</v>
      </c>
      <c r="H6490" s="19" t="s">
        <v>43</v>
      </c>
      <c r="I6490" s="19" t="s">
        <v>11756</v>
      </c>
      <c r="J6490" s="19" t="s">
        <v>11945</v>
      </c>
      <c r="O6490" s="19" t="s">
        <v>10771</v>
      </c>
      <c r="P6490" s="21">
        <v>44664</v>
      </c>
      <c r="Q6490" s="19" t="s">
        <v>29</v>
      </c>
      <c r="R6490" s="19">
        <v>6230</v>
      </c>
      <c r="S6490" s="19" t="str">
        <f>IF(COUNTIF($B$2:B6490,B6490)&gt;1,"重複","")</f>
        <v/>
      </c>
      <c r="T6490" s="19" t="s">
        <v>11124</v>
      </c>
    </row>
    <row r="6491" spans="1:20" s="19" customFormat="1" hidden="1">
      <c r="A6491" s="19">
        <v>720161305</v>
      </c>
      <c r="B6491" s="19">
        <v>20221591</v>
      </c>
      <c r="C6491" s="19" t="s">
        <v>11957</v>
      </c>
      <c r="D6491" s="19" t="s">
        <v>11958</v>
      </c>
      <c r="E6491" s="20">
        <v>44692</v>
      </c>
      <c r="F6491" s="20">
        <v>45016</v>
      </c>
      <c r="G6491" s="19" t="s">
        <v>75</v>
      </c>
      <c r="H6491" s="19" t="s">
        <v>33</v>
      </c>
      <c r="I6491" s="19" t="s">
        <v>40</v>
      </c>
      <c r="O6491" s="19" t="s">
        <v>10770</v>
      </c>
      <c r="P6491" s="21">
        <v>44692</v>
      </c>
      <c r="Q6491" s="19" t="s">
        <v>29</v>
      </c>
      <c r="R6491" s="19">
        <v>5600</v>
      </c>
      <c r="S6491" s="19" t="str">
        <f>IF(COUNTIF($B$2:B6491,B6491)&gt;1,"重複","")</f>
        <v/>
      </c>
      <c r="T6491" s="19" t="s">
        <v>11124</v>
      </c>
    </row>
    <row r="6492" spans="1:20" s="19" customFormat="1" hidden="1">
      <c r="A6492" s="19">
        <v>720161306</v>
      </c>
      <c r="B6492" s="19">
        <v>20221606</v>
      </c>
      <c r="C6492" s="19" t="s">
        <v>11946</v>
      </c>
      <c r="D6492" s="19" t="s">
        <v>11947</v>
      </c>
      <c r="E6492" s="20">
        <v>44669</v>
      </c>
      <c r="F6492" s="20">
        <v>45016</v>
      </c>
      <c r="G6492" s="19" t="s">
        <v>75</v>
      </c>
      <c r="H6492" s="19" t="s">
        <v>104</v>
      </c>
      <c r="I6492" s="19" t="s">
        <v>11948</v>
      </c>
      <c r="O6492" s="19" t="s">
        <v>10805</v>
      </c>
      <c r="P6492" s="21">
        <v>44669</v>
      </c>
      <c r="Q6492" s="19" t="s">
        <v>11949</v>
      </c>
      <c r="R6492" s="19">
        <v>1521</v>
      </c>
      <c r="S6492" s="19" t="str">
        <f>IF(COUNTIF($B$2:B6492,B6492)&gt;1,"重複","")</f>
        <v/>
      </c>
      <c r="T6492" s="19" t="s">
        <v>11124</v>
      </c>
    </row>
    <row r="6493" spans="1:20" s="19" customFormat="1" hidden="1">
      <c r="A6493" s="19">
        <v>720161307</v>
      </c>
      <c r="B6493" s="19">
        <v>20221615</v>
      </c>
      <c r="C6493" s="19" t="s">
        <v>11950</v>
      </c>
      <c r="D6493" s="19" t="s">
        <v>11951</v>
      </c>
      <c r="E6493" s="20">
        <v>44682</v>
      </c>
      <c r="F6493" s="20">
        <v>45016</v>
      </c>
      <c r="G6493" s="19" t="s">
        <v>75</v>
      </c>
      <c r="H6493" s="19" t="s">
        <v>108</v>
      </c>
      <c r="I6493" s="19" t="s">
        <v>1308</v>
      </c>
      <c r="O6493" s="19" t="s">
        <v>10806</v>
      </c>
      <c r="P6493" s="21">
        <v>44682</v>
      </c>
      <c r="Q6493" s="19" t="s">
        <v>29</v>
      </c>
      <c r="R6493" s="19">
        <v>2380</v>
      </c>
      <c r="S6493" s="19" t="str">
        <f>IF(COUNTIF($B$2:B6493,B6493)&gt;1,"重複","")</f>
        <v/>
      </c>
      <c r="T6493" s="19" t="s">
        <v>11124</v>
      </c>
    </row>
    <row r="6494" spans="1:20" s="19" customFormat="1" hidden="1">
      <c r="A6494" s="19">
        <v>720161310</v>
      </c>
      <c r="B6494" s="19">
        <v>20221865</v>
      </c>
      <c r="C6494" s="19" t="s">
        <v>11952</v>
      </c>
      <c r="D6494" s="19" t="s">
        <v>11953</v>
      </c>
      <c r="E6494" s="20">
        <v>44682</v>
      </c>
      <c r="F6494" s="20">
        <v>45016</v>
      </c>
      <c r="G6494" s="19" t="s">
        <v>75</v>
      </c>
      <c r="H6494" s="19" t="s">
        <v>104</v>
      </c>
      <c r="I6494" s="19" t="s">
        <v>11954</v>
      </c>
      <c r="O6494" s="19" t="s">
        <v>10805</v>
      </c>
      <c r="P6494" s="21">
        <v>44682</v>
      </c>
      <c r="Q6494" s="19" t="s">
        <v>29</v>
      </c>
      <c r="R6494" s="19">
        <v>2380</v>
      </c>
      <c r="S6494" s="19" t="str">
        <f>IF(COUNTIF($B$2:B6494,B6494)&gt;1,"重複","")</f>
        <v/>
      </c>
      <c r="T6494" s="19" t="s">
        <v>11124</v>
      </c>
    </row>
    <row r="6495" spans="1:20" s="19" customFormat="1" hidden="1">
      <c r="A6495" s="19">
        <v>720161311</v>
      </c>
      <c r="B6495" s="19">
        <v>20225964</v>
      </c>
      <c r="C6495" s="19" t="s">
        <v>11955</v>
      </c>
      <c r="D6495" s="19" t="s">
        <v>11956</v>
      </c>
      <c r="E6495" s="20">
        <v>44687</v>
      </c>
      <c r="F6495" s="20">
        <v>45016</v>
      </c>
      <c r="G6495" s="19" t="s">
        <v>75</v>
      </c>
      <c r="H6495" s="19" t="s">
        <v>43</v>
      </c>
      <c r="I6495" s="19" t="s">
        <v>700</v>
      </c>
      <c r="J6495" s="19" t="s">
        <v>11756</v>
      </c>
      <c r="O6495" s="19" t="s">
        <v>10771</v>
      </c>
      <c r="P6495" s="21">
        <v>44687</v>
      </c>
      <c r="Q6495" s="19" t="s">
        <v>29</v>
      </c>
      <c r="R6495" s="19">
        <v>4740</v>
      </c>
      <c r="S6495" s="19" t="str">
        <f>IF(COUNTIF($B$2:B6495,B6495)&gt;1,"重複","")</f>
        <v/>
      </c>
      <c r="T6495" s="19" t="s">
        <v>11124</v>
      </c>
    </row>
    <row r="6496" spans="1:20" s="19" customFormat="1" hidden="1">
      <c r="A6496" s="19">
        <v>720161312</v>
      </c>
      <c r="B6496" s="19">
        <v>20225973</v>
      </c>
      <c r="C6496" s="19" t="s">
        <v>11959</v>
      </c>
      <c r="D6496" s="19" t="s">
        <v>11960</v>
      </c>
      <c r="E6496" s="20">
        <v>44693</v>
      </c>
      <c r="F6496" s="20">
        <v>45016</v>
      </c>
      <c r="G6496" s="19" t="s">
        <v>75</v>
      </c>
      <c r="H6496" s="19" t="s">
        <v>43</v>
      </c>
      <c r="I6496" s="19" t="s">
        <v>632</v>
      </c>
      <c r="O6496" s="19" t="s">
        <v>10771</v>
      </c>
      <c r="P6496" s="21">
        <v>44693</v>
      </c>
      <c r="Q6496" s="19" t="s">
        <v>29</v>
      </c>
      <c r="R6496" s="19">
        <v>5230</v>
      </c>
      <c r="S6496" s="19" t="str">
        <f>IF(COUNTIF($B$2:B6496,B6496)&gt;1,"重複","")</f>
        <v/>
      </c>
      <c r="T6496" s="19" t="s">
        <v>11124</v>
      </c>
    </row>
    <row r="6497" spans="1:20" s="19" customFormat="1" hidden="1">
      <c r="A6497" s="19">
        <v>720161313</v>
      </c>
      <c r="B6497" s="19">
        <v>20222044</v>
      </c>
      <c r="C6497" s="19" t="s">
        <v>15199</v>
      </c>
      <c r="D6497" s="19" t="s">
        <v>15200</v>
      </c>
      <c r="E6497" s="20">
        <v>44725</v>
      </c>
      <c r="F6497" s="20">
        <v>45016</v>
      </c>
      <c r="G6497" s="19" t="s">
        <v>12416</v>
      </c>
      <c r="H6497" s="19" t="s">
        <v>28</v>
      </c>
      <c r="I6497" s="19" t="s">
        <v>10692</v>
      </c>
      <c r="O6497" s="19" t="s">
        <v>10787</v>
      </c>
      <c r="P6497" s="20"/>
      <c r="R6497" s="19">
        <v>0</v>
      </c>
      <c r="S6497" s="19" t="str">
        <f>IF(COUNTIF($B$2:B6497,B6497)&gt;1,"重複","")</f>
        <v/>
      </c>
      <c r="T6497" s="19" t="s">
        <v>12418</v>
      </c>
    </row>
    <row r="6498" spans="1:20" s="19" customFormat="1" hidden="1">
      <c r="A6498" s="19">
        <v>720161314</v>
      </c>
      <c r="B6498" s="19">
        <v>20225991</v>
      </c>
      <c r="C6498" s="19" t="s">
        <v>11963</v>
      </c>
      <c r="D6498" s="19" t="s">
        <v>11964</v>
      </c>
      <c r="E6498" s="20">
        <v>44707</v>
      </c>
      <c r="F6498" s="20">
        <v>45016</v>
      </c>
      <c r="G6498" s="19" t="s">
        <v>75</v>
      </c>
      <c r="H6498" s="19" t="s">
        <v>43</v>
      </c>
      <c r="I6498" s="19" t="s">
        <v>676</v>
      </c>
      <c r="O6498" s="19" t="s">
        <v>10771</v>
      </c>
      <c r="P6498" s="21">
        <v>44707</v>
      </c>
      <c r="Q6498" s="19" t="s">
        <v>29</v>
      </c>
      <c r="R6498" s="19">
        <v>6230</v>
      </c>
      <c r="S6498" s="19" t="str">
        <f>IF(COUNTIF($B$2:B6498,B6498)&gt;1,"重複","")</f>
        <v/>
      </c>
      <c r="T6498" s="19" t="s">
        <v>11124</v>
      </c>
    </row>
    <row r="6499" spans="1:20" s="19" customFormat="1" hidden="1">
      <c r="A6499" s="19">
        <v>720161315</v>
      </c>
      <c r="B6499" s="19">
        <v>20225982</v>
      </c>
      <c r="C6499" s="19" t="s">
        <v>11961</v>
      </c>
      <c r="D6499" s="19" t="s">
        <v>11962</v>
      </c>
      <c r="E6499" s="20">
        <v>44707</v>
      </c>
      <c r="F6499" s="20">
        <v>45016</v>
      </c>
      <c r="G6499" s="19" t="s">
        <v>75</v>
      </c>
      <c r="H6499" s="19" t="s">
        <v>43</v>
      </c>
      <c r="I6499" s="19" t="s">
        <v>632</v>
      </c>
      <c r="O6499" s="19" t="s">
        <v>10771</v>
      </c>
      <c r="P6499" s="21">
        <v>44707</v>
      </c>
      <c r="Q6499" s="19" t="s">
        <v>29</v>
      </c>
      <c r="R6499" s="19">
        <v>5230</v>
      </c>
      <c r="S6499" s="19" t="str">
        <f>IF(COUNTIF($B$2:B6499,B6499)&gt;1,"重複","")</f>
        <v/>
      </c>
      <c r="T6499" s="19" t="s">
        <v>11124</v>
      </c>
    </row>
    <row r="6500" spans="1:20" s="19" customFormat="1" hidden="1">
      <c r="A6500" s="19">
        <v>720161317</v>
      </c>
      <c r="B6500" s="19">
        <v>20222081</v>
      </c>
      <c r="C6500" s="19" t="s">
        <v>15201</v>
      </c>
      <c r="D6500" s="19" t="s">
        <v>15202</v>
      </c>
      <c r="E6500" s="20">
        <v>44713</v>
      </c>
      <c r="F6500" s="20">
        <v>45016</v>
      </c>
      <c r="G6500" s="19" t="s">
        <v>12416</v>
      </c>
      <c r="H6500" s="19" t="s">
        <v>14687</v>
      </c>
      <c r="I6500" s="19" t="s">
        <v>14688</v>
      </c>
      <c r="O6500" s="19" t="s">
        <v>14689</v>
      </c>
      <c r="P6500" s="20"/>
      <c r="R6500" s="19">
        <v>0</v>
      </c>
      <c r="S6500" s="19" t="str">
        <f>IF(COUNTIF($B$2:B6500,B6500)&gt;1,"重複","")</f>
        <v/>
      </c>
      <c r="T6500" s="19" t="s">
        <v>12418</v>
      </c>
    </row>
    <row r="6501" spans="1:20" s="19" customFormat="1" hidden="1">
      <c r="A6501" s="19">
        <v>720161318</v>
      </c>
      <c r="B6501" s="19">
        <v>20226019</v>
      </c>
      <c r="C6501" s="19" t="s">
        <v>11965</v>
      </c>
      <c r="D6501" s="19" t="s">
        <v>11966</v>
      </c>
      <c r="E6501" s="20">
        <v>44708</v>
      </c>
      <c r="F6501" s="20">
        <v>45016</v>
      </c>
      <c r="G6501" s="19" t="s">
        <v>75</v>
      </c>
      <c r="H6501" s="19" t="s">
        <v>43</v>
      </c>
      <c r="I6501" s="19" t="s">
        <v>650</v>
      </c>
      <c r="O6501" s="19" t="s">
        <v>10771</v>
      </c>
      <c r="P6501" s="21">
        <v>44708</v>
      </c>
      <c r="Q6501" s="19" t="s">
        <v>29</v>
      </c>
      <c r="R6501" s="19">
        <v>5730</v>
      </c>
      <c r="S6501" s="19" t="str">
        <f>IF(COUNTIF($B$2:B6501,B6501)&gt;1,"重複","")</f>
        <v/>
      </c>
      <c r="T6501" s="19" t="s">
        <v>11124</v>
      </c>
    </row>
    <row r="6502" spans="1:20" s="19" customFormat="1" hidden="1">
      <c r="A6502" s="19">
        <v>720161319</v>
      </c>
      <c r="B6502" s="19">
        <v>20226000</v>
      </c>
      <c r="C6502" s="19" t="s">
        <v>11968</v>
      </c>
      <c r="D6502" s="19" t="s">
        <v>11969</v>
      </c>
      <c r="E6502" s="20">
        <v>44713</v>
      </c>
      <c r="F6502" s="20">
        <v>45016</v>
      </c>
      <c r="G6502" s="19" t="s">
        <v>75</v>
      </c>
      <c r="H6502" s="19" t="s">
        <v>43</v>
      </c>
      <c r="I6502" s="19" t="s">
        <v>632</v>
      </c>
      <c r="O6502" s="19" t="s">
        <v>10771</v>
      </c>
      <c r="P6502" s="21">
        <v>44713</v>
      </c>
      <c r="Q6502" s="19" t="s">
        <v>29</v>
      </c>
      <c r="R6502" s="19">
        <v>6230</v>
      </c>
      <c r="S6502" s="19" t="str">
        <f>IF(COUNTIF($B$2:B6502,B6502)&gt;1,"重複","")</f>
        <v/>
      </c>
      <c r="T6502" s="19" t="s">
        <v>11124</v>
      </c>
    </row>
    <row r="6503" spans="1:20" s="19" customFormat="1" hidden="1">
      <c r="A6503" s="19">
        <v>720161320</v>
      </c>
      <c r="B6503" s="19">
        <v>20226064</v>
      </c>
      <c r="C6503" s="19" t="s">
        <v>15203</v>
      </c>
      <c r="D6503" s="19" t="s">
        <v>15204</v>
      </c>
      <c r="E6503" s="20">
        <v>44743</v>
      </c>
      <c r="F6503" s="20">
        <v>45016</v>
      </c>
      <c r="G6503" s="19" t="s">
        <v>12416</v>
      </c>
      <c r="H6503" s="19" t="s">
        <v>43</v>
      </c>
      <c r="I6503" s="19" t="s">
        <v>15205</v>
      </c>
      <c r="O6503" s="19" t="s">
        <v>10771</v>
      </c>
      <c r="P6503" s="20"/>
      <c r="R6503" s="19">
        <v>0</v>
      </c>
      <c r="S6503" s="19" t="str">
        <f>IF(COUNTIF($B$2:B6503,B6503)&gt;1,"重複","")</f>
        <v/>
      </c>
      <c r="T6503" s="19" t="s">
        <v>12418</v>
      </c>
    </row>
    <row r="6504" spans="1:20" s="19" customFormat="1" hidden="1">
      <c r="A6504" s="19">
        <v>720161321</v>
      </c>
      <c r="B6504" s="19">
        <v>20222160</v>
      </c>
      <c r="C6504" s="19" t="s">
        <v>11983</v>
      </c>
      <c r="D6504" s="19" t="s">
        <v>11984</v>
      </c>
      <c r="E6504" s="20">
        <v>44757</v>
      </c>
      <c r="F6504" s="20">
        <v>45016</v>
      </c>
      <c r="G6504" s="19" t="s">
        <v>75</v>
      </c>
      <c r="H6504" s="19" t="s">
        <v>74</v>
      </c>
      <c r="I6504" s="19" t="s">
        <v>11783</v>
      </c>
      <c r="O6504" s="19" t="s">
        <v>10819</v>
      </c>
      <c r="P6504" s="21">
        <v>44757</v>
      </c>
      <c r="Q6504" s="19" t="s">
        <v>29</v>
      </c>
      <c r="R6504" s="19">
        <v>5730</v>
      </c>
      <c r="S6504" s="19" t="str">
        <f>IF(COUNTIF($B$2:B6504,B6504)&gt;1,"重複","")</f>
        <v/>
      </c>
      <c r="T6504" s="19" t="s">
        <v>11124</v>
      </c>
    </row>
    <row r="6505" spans="1:20" s="19" customFormat="1" hidden="1">
      <c r="A6505" s="19">
        <v>720161322</v>
      </c>
      <c r="B6505" s="19">
        <v>20222179</v>
      </c>
      <c r="C6505" s="19" t="s">
        <v>11985</v>
      </c>
      <c r="D6505" s="19" t="s">
        <v>1821</v>
      </c>
      <c r="E6505" s="20">
        <v>44757</v>
      </c>
      <c r="F6505" s="20">
        <v>45016</v>
      </c>
      <c r="G6505" s="19" t="s">
        <v>75</v>
      </c>
      <c r="H6505" s="19" t="s">
        <v>74</v>
      </c>
      <c r="I6505" s="19" t="s">
        <v>11783</v>
      </c>
      <c r="O6505" s="19" t="s">
        <v>10819</v>
      </c>
      <c r="P6505" s="21">
        <v>44757</v>
      </c>
      <c r="Q6505" s="19" t="s">
        <v>29</v>
      </c>
      <c r="R6505" s="19">
        <v>5230</v>
      </c>
      <c r="S6505" s="19" t="str">
        <f>IF(COUNTIF($B$2:B6505,B6505)&gt;1,"重複","")</f>
        <v/>
      </c>
      <c r="T6505" s="19" t="s">
        <v>11124</v>
      </c>
    </row>
    <row r="6506" spans="1:20" s="19" customFormat="1" hidden="1">
      <c r="A6506" s="19">
        <v>720161325</v>
      </c>
      <c r="B6506" s="19">
        <v>20226055</v>
      </c>
      <c r="C6506" s="19" t="s">
        <v>11974</v>
      </c>
      <c r="D6506" s="19" t="s">
        <v>11975</v>
      </c>
      <c r="E6506" s="20">
        <v>44743</v>
      </c>
      <c r="F6506" s="20">
        <v>45016</v>
      </c>
      <c r="G6506" s="19" t="s">
        <v>75</v>
      </c>
      <c r="H6506" s="19" t="s">
        <v>43</v>
      </c>
      <c r="I6506" s="19" t="s">
        <v>467</v>
      </c>
      <c r="O6506" s="19" t="s">
        <v>10771</v>
      </c>
      <c r="P6506" s="21">
        <v>44743</v>
      </c>
      <c r="Q6506" s="19" t="s">
        <v>29</v>
      </c>
      <c r="R6506" s="19">
        <v>6230</v>
      </c>
      <c r="S6506" s="19" t="str">
        <f>IF(COUNTIF($B$2:B6506,B6506)&gt;1,"重複","")</f>
        <v/>
      </c>
      <c r="T6506" s="19" t="s">
        <v>11124</v>
      </c>
    </row>
    <row r="6507" spans="1:20" s="19" customFormat="1" hidden="1">
      <c r="A6507" s="19">
        <v>720161326</v>
      </c>
      <c r="B6507" s="19">
        <v>20226091</v>
      </c>
      <c r="C6507" s="19" t="s">
        <v>11976</v>
      </c>
      <c r="D6507" s="19" t="s">
        <v>11977</v>
      </c>
      <c r="E6507" s="20">
        <v>44743</v>
      </c>
      <c r="F6507" s="20">
        <v>45016</v>
      </c>
      <c r="G6507" s="19" t="s">
        <v>75</v>
      </c>
      <c r="H6507" s="19" t="s">
        <v>43</v>
      </c>
      <c r="I6507" s="19" t="s">
        <v>467</v>
      </c>
      <c r="O6507" s="19" t="s">
        <v>10771</v>
      </c>
      <c r="P6507" s="21">
        <v>44743</v>
      </c>
      <c r="Q6507" s="19" t="s">
        <v>29</v>
      </c>
      <c r="R6507" s="19">
        <v>5230</v>
      </c>
      <c r="S6507" s="19" t="str">
        <f>IF(COUNTIF($B$2:B6507,B6507)&gt;1,"重複","")</f>
        <v/>
      </c>
      <c r="T6507" s="19" t="s">
        <v>11124</v>
      </c>
    </row>
    <row r="6508" spans="1:20" s="19" customFormat="1" hidden="1">
      <c r="A6508" s="19">
        <v>720161329</v>
      </c>
      <c r="B6508" s="19">
        <v>20226046</v>
      </c>
      <c r="C6508" s="19" t="s">
        <v>11972</v>
      </c>
      <c r="D6508" s="19" t="s">
        <v>11973</v>
      </c>
      <c r="E6508" s="20">
        <v>44739</v>
      </c>
      <c r="F6508" s="20">
        <v>45016</v>
      </c>
      <c r="G6508" s="19" t="s">
        <v>75</v>
      </c>
      <c r="H6508" s="19" t="s">
        <v>43</v>
      </c>
      <c r="I6508" s="19" t="s">
        <v>618</v>
      </c>
      <c r="O6508" s="19" t="s">
        <v>10771</v>
      </c>
      <c r="P6508" s="21">
        <v>44739</v>
      </c>
      <c r="Q6508" s="19" t="s">
        <v>29</v>
      </c>
      <c r="R6508" s="19">
        <v>6600</v>
      </c>
      <c r="S6508" s="19" t="str">
        <f>IF(COUNTIF($B$2:B6508,B6508)&gt;1,"重複","")</f>
        <v/>
      </c>
      <c r="T6508" s="19" t="s">
        <v>11124</v>
      </c>
    </row>
    <row r="6509" spans="1:20" s="19" customFormat="1" hidden="1">
      <c r="A6509" s="19">
        <v>720161336</v>
      </c>
      <c r="B6509" s="19">
        <v>20222151</v>
      </c>
      <c r="C6509" s="19" t="s">
        <v>11980</v>
      </c>
      <c r="D6509" s="19" t="s">
        <v>11981</v>
      </c>
      <c r="E6509" s="20">
        <v>44753</v>
      </c>
      <c r="F6509" s="20">
        <v>45016</v>
      </c>
      <c r="G6509" s="19" t="s">
        <v>75</v>
      </c>
      <c r="H6509" s="19" t="s">
        <v>94</v>
      </c>
      <c r="I6509" s="19" t="s">
        <v>11982</v>
      </c>
      <c r="O6509" s="19" t="s">
        <v>10768</v>
      </c>
      <c r="P6509" s="21">
        <v>44753</v>
      </c>
      <c r="Q6509" s="19" t="s">
        <v>29</v>
      </c>
      <c r="R6509" s="19">
        <v>6600</v>
      </c>
      <c r="S6509" s="19" t="str">
        <f>IF(COUNTIF($B$2:B6509,B6509)&gt;1,"重複","")</f>
        <v/>
      </c>
      <c r="T6509" s="19" t="s">
        <v>11124</v>
      </c>
    </row>
    <row r="6510" spans="1:20" s="19" customFormat="1" hidden="1">
      <c r="A6510" s="19">
        <v>720161337</v>
      </c>
      <c r="B6510" s="19">
        <v>20222141</v>
      </c>
      <c r="C6510" s="19" t="s">
        <v>11978</v>
      </c>
      <c r="D6510" s="19" t="s">
        <v>11979</v>
      </c>
      <c r="E6510" s="20">
        <v>44753</v>
      </c>
      <c r="F6510" s="20">
        <v>45016</v>
      </c>
      <c r="G6510" s="19" t="s">
        <v>75</v>
      </c>
      <c r="H6510" s="19" t="s">
        <v>94</v>
      </c>
      <c r="I6510" s="19" t="s">
        <v>10623</v>
      </c>
      <c r="J6510" s="19" t="s">
        <v>10624</v>
      </c>
      <c r="O6510" s="19" t="s">
        <v>10768</v>
      </c>
      <c r="P6510" s="21">
        <v>44753</v>
      </c>
      <c r="Q6510" s="19" t="s">
        <v>29</v>
      </c>
      <c r="R6510" s="19">
        <v>5110</v>
      </c>
      <c r="S6510" s="19" t="str">
        <f>IF(COUNTIF($B$2:B6510,B6510)&gt;1,"重複","")</f>
        <v/>
      </c>
      <c r="T6510" s="19" t="s">
        <v>11124</v>
      </c>
    </row>
    <row r="6511" spans="1:20" s="19" customFormat="1" hidden="1">
      <c r="A6511" s="19">
        <v>720161339</v>
      </c>
      <c r="B6511" s="19">
        <v>20226143</v>
      </c>
      <c r="C6511" s="19" t="s">
        <v>11986</v>
      </c>
      <c r="D6511" s="19" t="s">
        <v>11987</v>
      </c>
      <c r="E6511" s="20">
        <v>44775</v>
      </c>
      <c r="F6511" s="20">
        <v>45016</v>
      </c>
      <c r="G6511" s="19" t="s">
        <v>75</v>
      </c>
      <c r="H6511" s="19" t="s">
        <v>43</v>
      </c>
      <c r="I6511" s="19" t="s">
        <v>463</v>
      </c>
      <c r="O6511" s="19" t="s">
        <v>10771</v>
      </c>
      <c r="P6511" s="21">
        <v>44775</v>
      </c>
      <c r="Q6511" s="19" t="s">
        <v>29</v>
      </c>
      <c r="R6511" s="19">
        <v>5110</v>
      </c>
      <c r="S6511" s="19" t="str">
        <f>IF(COUNTIF($B$2:B6511,B6511)&gt;1,"重複","")</f>
        <v/>
      </c>
      <c r="T6511" s="19" t="s">
        <v>11124</v>
      </c>
    </row>
    <row r="6512" spans="1:20" s="19" customFormat="1" hidden="1">
      <c r="A6512" s="19">
        <v>720161340</v>
      </c>
      <c r="B6512" s="19">
        <v>20222258</v>
      </c>
      <c r="C6512" s="19" t="s">
        <v>11989</v>
      </c>
      <c r="D6512" s="19" t="s">
        <v>11990</v>
      </c>
      <c r="E6512" s="20">
        <v>44797</v>
      </c>
      <c r="F6512" s="20">
        <v>45016</v>
      </c>
      <c r="G6512" s="19" t="s">
        <v>75</v>
      </c>
      <c r="H6512" s="19" t="s">
        <v>108</v>
      </c>
      <c r="I6512" s="19" t="s">
        <v>1301</v>
      </c>
      <c r="O6512" s="19" t="s">
        <v>10806</v>
      </c>
      <c r="P6512" s="21">
        <v>44797</v>
      </c>
      <c r="Q6512" s="19" t="s">
        <v>29</v>
      </c>
      <c r="R6512" s="19">
        <v>2380</v>
      </c>
      <c r="S6512" s="19" t="str">
        <f>IF(COUNTIF($B$2:B6512,B6512)&gt;1,"重複","")</f>
        <v/>
      </c>
      <c r="T6512" s="19" t="s">
        <v>11124</v>
      </c>
    </row>
    <row r="6513" spans="1:20" s="19" customFormat="1" hidden="1">
      <c r="A6513" s="19">
        <v>720161341</v>
      </c>
      <c r="B6513" s="19">
        <v>20226152</v>
      </c>
      <c r="C6513" s="19" t="s">
        <v>15206</v>
      </c>
      <c r="D6513" s="19" t="s">
        <v>15207</v>
      </c>
      <c r="E6513" s="20">
        <v>44805</v>
      </c>
      <c r="F6513" s="20">
        <v>45016</v>
      </c>
      <c r="G6513" s="19" t="s">
        <v>12416</v>
      </c>
      <c r="H6513" s="19" t="s">
        <v>43</v>
      </c>
      <c r="I6513" s="19" t="s">
        <v>11101</v>
      </c>
      <c r="O6513" s="19" t="s">
        <v>10771</v>
      </c>
      <c r="P6513" s="20"/>
      <c r="R6513" s="19">
        <v>0</v>
      </c>
      <c r="S6513" s="19" t="str">
        <f>IF(COUNTIF($B$2:B6513,B6513)&gt;1,"重複","")</f>
        <v/>
      </c>
      <c r="T6513" s="19" t="s">
        <v>12418</v>
      </c>
    </row>
    <row r="6514" spans="1:20" s="19" customFormat="1" hidden="1">
      <c r="A6514" s="19">
        <v>720161342</v>
      </c>
      <c r="B6514" s="19">
        <v>20222285</v>
      </c>
      <c r="C6514" s="19" t="s">
        <v>11993</v>
      </c>
      <c r="D6514" s="19" t="s">
        <v>11994</v>
      </c>
      <c r="E6514" s="20">
        <v>44809</v>
      </c>
      <c r="F6514" s="20">
        <v>45016</v>
      </c>
      <c r="G6514" s="19" t="s">
        <v>75</v>
      </c>
      <c r="H6514" s="19" t="s">
        <v>104</v>
      </c>
      <c r="I6514" s="19" t="s">
        <v>1157</v>
      </c>
      <c r="J6514" s="19" t="s">
        <v>1157</v>
      </c>
      <c r="O6514" s="19" t="s">
        <v>10805</v>
      </c>
      <c r="P6514" s="21">
        <v>44809</v>
      </c>
      <c r="Q6514" s="19" t="s">
        <v>29</v>
      </c>
      <c r="R6514" s="19">
        <v>2380</v>
      </c>
      <c r="S6514" s="19" t="str">
        <f>IF(COUNTIF($B$2:B6514,B6514)&gt;1,"重複","")</f>
        <v/>
      </c>
      <c r="T6514" s="19" t="s">
        <v>11124</v>
      </c>
    </row>
    <row r="6515" spans="1:20" s="19" customFormat="1" hidden="1">
      <c r="A6515" s="19">
        <v>720161343</v>
      </c>
      <c r="B6515" s="19">
        <v>20222294</v>
      </c>
      <c r="C6515" s="19" t="s">
        <v>15208</v>
      </c>
      <c r="D6515" s="19" t="s">
        <v>15209</v>
      </c>
      <c r="E6515" s="20">
        <v>44809</v>
      </c>
      <c r="F6515" s="20">
        <v>45016</v>
      </c>
      <c r="G6515" s="19" t="s">
        <v>12416</v>
      </c>
      <c r="H6515" s="19" t="s">
        <v>28</v>
      </c>
      <c r="I6515" s="19" t="s">
        <v>1813</v>
      </c>
      <c r="O6515" s="19" t="s">
        <v>10787</v>
      </c>
      <c r="P6515" s="20"/>
      <c r="R6515" s="19">
        <v>0</v>
      </c>
      <c r="S6515" s="19" t="str">
        <f>IF(COUNTIF($B$2:B6515,B6515)&gt;1,"重複","")</f>
        <v/>
      </c>
      <c r="T6515" s="19" t="s">
        <v>12418</v>
      </c>
    </row>
    <row r="6516" spans="1:20" s="19" customFormat="1" hidden="1">
      <c r="A6516" s="19">
        <v>720161344</v>
      </c>
      <c r="B6516" s="19">
        <v>20222300</v>
      </c>
      <c r="C6516" s="19" t="s">
        <v>11995</v>
      </c>
      <c r="D6516" s="19" t="s">
        <v>11996</v>
      </c>
      <c r="E6516" s="20">
        <v>44825</v>
      </c>
      <c r="F6516" s="20">
        <v>45016</v>
      </c>
      <c r="G6516" s="19" t="s">
        <v>75</v>
      </c>
      <c r="H6516" s="19" t="s">
        <v>33</v>
      </c>
      <c r="I6516" s="19" t="s">
        <v>339</v>
      </c>
      <c r="O6516" s="19" t="s">
        <v>10770</v>
      </c>
      <c r="P6516" s="21">
        <v>44825</v>
      </c>
      <c r="Q6516" s="19" t="s">
        <v>29</v>
      </c>
      <c r="R6516" s="19">
        <v>6600</v>
      </c>
      <c r="S6516" s="19" t="str">
        <f>IF(COUNTIF($B$2:B6516,B6516)&gt;1,"重複","")</f>
        <v/>
      </c>
      <c r="T6516" s="19" t="s">
        <v>11124</v>
      </c>
    </row>
    <row r="6517" spans="1:20" s="19" customFormat="1" hidden="1">
      <c r="A6517" s="19">
        <v>720161345</v>
      </c>
      <c r="B6517" s="19">
        <v>20222328</v>
      </c>
      <c r="C6517" s="19" t="s">
        <v>11991</v>
      </c>
      <c r="D6517" s="19" t="s">
        <v>11992</v>
      </c>
      <c r="E6517" s="20">
        <v>44805</v>
      </c>
      <c r="F6517" s="20">
        <v>45016</v>
      </c>
      <c r="G6517" s="19" t="s">
        <v>75</v>
      </c>
      <c r="H6517" s="19" t="s">
        <v>104</v>
      </c>
      <c r="I6517" s="19" t="s">
        <v>1308</v>
      </c>
      <c r="J6517" s="19" t="s">
        <v>1308</v>
      </c>
      <c r="O6517" s="19" t="s">
        <v>10805</v>
      </c>
      <c r="P6517" s="21">
        <v>44805</v>
      </c>
      <c r="Q6517" s="19" t="s">
        <v>29</v>
      </c>
      <c r="R6517" s="19">
        <v>2380</v>
      </c>
      <c r="S6517" s="19" t="str">
        <f>IF(COUNTIF($B$2:B6517,B6517)&gt;1,"重複","")</f>
        <v/>
      </c>
      <c r="T6517" s="19" t="s">
        <v>11124</v>
      </c>
    </row>
    <row r="6518" spans="1:20" s="19" customFormat="1" hidden="1">
      <c r="A6518" s="19">
        <v>720162769</v>
      </c>
      <c r="B6518" s="19">
        <v>20162769</v>
      </c>
      <c r="C6518" s="19" t="s">
        <v>15210</v>
      </c>
      <c r="D6518" s="19" t="s">
        <v>15211</v>
      </c>
      <c r="E6518" s="20">
        <v>42675</v>
      </c>
      <c r="F6518" s="20">
        <v>42825</v>
      </c>
      <c r="G6518" s="19" t="s">
        <v>12416</v>
      </c>
      <c r="H6518" s="19" t="s">
        <v>43</v>
      </c>
      <c r="I6518" s="19" t="s">
        <v>15212</v>
      </c>
      <c r="O6518" s="19" t="s">
        <v>10771</v>
      </c>
      <c r="P6518" s="20"/>
      <c r="R6518" s="19">
        <v>0</v>
      </c>
      <c r="S6518" s="19" t="str">
        <f>IF(COUNTIF($B$2:B6518,B6518)&gt;1,"重複","")</f>
        <v/>
      </c>
      <c r="T6518" s="19" t="s">
        <v>12418</v>
      </c>
    </row>
    <row r="6519" spans="1:20" s="19" customFormat="1" hidden="1">
      <c r="A6519" s="19">
        <v>920090028</v>
      </c>
      <c r="B6519" s="19">
        <v>20140609</v>
      </c>
      <c r="C6519" s="19" t="s">
        <v>1953</v>
      </c>
      <c r="D6519" s="19" t="s">
        <v>1954</v>
      </c>
      <c r="E6519" s="20">
        <v>41740</v>
      </c>
      <c r="F6519" s="20">
        <v>42094</v>
      </c>
      <c r="G6519" s="19" t="s">
        <v>75</v>
      </c>
      <c r="H6519" s="19" t="s">
        <v>33</v>
      </c>
      <c r="I6519" s="19" t="s">
        <v>1955</v>
      </c>
      <c r="O6519" s="19" t="s">
        <v>10770</v>
      </c>
      <c r="P6519" s="20">
        <v>41374</v>
      </c>
      <c r="Q6519" s="19" t="s">
        <v>29</v>
      </c>
      <c r="R6519" s="19">
        <v>5230</v>
      </c>
      <c r="S6519" s="19" t="str">
        <f>IF(COUNTIF($B$2:B6519,B6519)&gt;1,"重複","")</f>
        <v/>
      </c>
      <c r="T6519" s="19" t="s">
        <v>11124</v>
      </c>
    </row>
    <row r="6520" spans="1:20" s="19" customFormat="1" hidden="1">
      <c r="A6520" s="19">
        <v>920090028</v>
      </c>
      <c r="B6520" s="19">
        <v>20121402</v>
      </c>
      <c r="C6520" s="19" t="s">
        <v>1953</v>
      </c>
      <c r="D6520" s="19" t="s">
        <v>1954</v>
      </c>
      <c r="E6520" s="20">
        <v>40821</v>
      </c>
      <c r="F6520" s="20">
        <v>40999</v>
      </c>
      <c r="G6520" s="19" t="s">
        <v>75</v>
      </c>
      <c r="H6520" s="19" t="s">
        <v>2660</v>
      </c>
      <c r="I6520" s="19" t="s">
        <v>1828</v>
      </c>
      <c r="O6520" s="19" t="s">
        <v>10769</v>
      </c>
      <c r="P6520" s="20">
        <v>41374</v>
      </c>
      <c r="Q6520" s="19" t="s">
        <v>29</v>
      </c>
      <c r="R6520" s="19">
        <v>4740</v>
      </c>
      <c r="S6520" s="19" t="str">
        <f>IF(COUNTIF($B$2:B6520,B6520)&gt;1,"重複","")</f>
        <v/>
      </c>
      <c r="T6520" s="19" t="s">
        <v>11124</v>
      </c>
    </row>
    <row r="6521" spans="1:20" s="19" customFormat="1" hidden="1">
      <c r="A6521" s="19">
        <v>920090028</v>
      </c>
      <c r="B6521" s="19">
        <v>20097030</v>
      </c>
      <c r="C6521" s="19" t="s">
        <v>1953</v>
      </c>
      <c r="D6521" s="19" t="s">
        <v>1954</v>
      </c>
      <c r="E6521" s="20">
        <v>39890</v>
      </c>
      <c r="F6521" s="20">
        <v>39903</v>
      </c>
      <c r="G6521" s="19" t="s">
        <v>75</v>
      </c>
      <c r="H6521" s="19" t="s">
        <v>119</v>
      </c>
      <c r="I6521" s="19" t="s">
        <v>1075</v>
      </c>
      <c r="O6521" s="19" t="s">
        <v>10792</v>
      </c>
      <c r="P6521" s="20">
        <v>41374</v>
      </c>
      <c r="Q6521" s="19" t="s">
        <v>29</v>
      </c>
      <c r="R6521" s="19">
        <v>4740</v>
      </c>
      <c r="S6521" s="19" t="str">
        <f>IF(COUNTIF($B$2:B6521,B6521)&gt;1,"重複","")</f>
        <v/>
      </c>
      <c r="T6521" s="19" t="s">
        <v>11124</v>
      </c>
    </row>
    <row r="6522" spans="1:20" s="19" customFormat="1" hidden="1">
      <c r="A6522" s="19">
        <v>920090032</v>
      </c>
      <c r="B6522" s="19">
        <v>20097331</v>
      </c>
      <c r="C6522" s="19" t="s">
        <v>15213</v>
      </c>
      <c r="D6522" s="19" t="s">
        <v>15214</v>
      </c>
      <c r="E6522" s="20"/>
      <c r="F6522" s="20"/>
      <c r="G6522" s="19" t="s">
        <v>12416</v>
      </c>
      <c r="H6522" s="19" t="s">
        <v>2660</v>
      </c>
      <c r="O6522" s="19" t="s">
        <v>10769</v>
      </c>
      <c r="P6522" s="20"/>
      <c r="S6522" s="19" t="str">
        <f>IF(COUNTIF($B$2:B6522,B6522)&gt;1,"重複","")</f>
        <v/>
      </c>
      <c r="T6522" s="19" t="s">
        <v>12418</v>
      </c>
    </row>
    <row r="6523" spans="1:20" s="19" customFormat="1" hidden="1">
      <c r="A6523" s="19">
        <v>920090033</v>
      </c>
      <c r="B6523" s="19">
        <v>20097536</v>
      </c>
      <c r="C6523" s="19" t="s">
        <v>5487</v>
      </c>
      <c r="D6523" s="19" t="s">
        <v>5488</v>
      </c>
      <c r="E6523" s="20">
        <v>39917</v>
      </c>
      <c r="F6523" s="20">
        <v>40268</v>
      </c>
      <c r="G6523" s="19" t="s">
        <v>75</v>
      </c>
      <c r="H6523" s="19" t="s">
        <v>2660</v>
      </c>
      <c r="I6523" s="19" t="s">
        <v>5489</v>
      </c>
      <c r="O6523" s="19" t="s">
        <v>10769</v>
      </c>
      <c r="P6523" s="20"/>
      <c r="R6523" s="19">
        <v>5230</v>
      </c>
      <c r="S6523" s="19" t="str">
        <f>IF(COUNTIF($B$2:B6523,B6523)&gt;1,"重複","")</f>
        <v/>
      </c>
      <c r="T6523" s="19" t="s">
        <v>11124</v>
      </c>
    </row>
    <row r="6524" spans="1:20" s="19" customFormat="1" hidden="1">
      <c r="A6524" s="19">
        <v>920090034</v>
      </c>
      <c r="B6524" s="19">
        <v>20097554</v>
      </c>
      <c r="C6524" s="19" t="s">
        <v>3934</v>
      </c>
      <c r="D6524" s="19" t="s">
        <v>3935</v>
      </c>
      <c r="E6524" s="20">
        <v>39917</v>
      </c>
      <c r="F6524" s="20">
        <v>40268</v>
      </c>
      <c r="G6524" s="19" t="s">
        <v>75</v>
      </c>
      <c r="H6524" s="19" t="s">
        <v>2660</v>
      </c>
      <c r="I6524" s="19" t="s">
        <v>2314</v>
      </c>
      <c r="O6524" s="19" t="s">
        <v>10769</v>
      </c>
      <c r="P6524" s="20"/>
      <c r="R6524" s="19">
        <v>5230</v>
      </c>
      <c r="S6524" s="19" t="str">
        <f>IF(COUNTIF($B$2:B6524,B6524)&gt;1,"重複","")</f>
        <v/>
      </c>
      <c r="T6524" s="19" t="s">
        <v>11124</v>
      </c>
    </row>
    <row r="6525" spans="1:20" s="19" customFormat="1" hidden="1">
      <c r="A6525" s="19">
        <v>920090034</v>
      </c>
      <c r="B6525" s="19">
        <v>20127423</v>
      </c>
      <c r="C6525" s="19" t="s">
        <v>3934</v>
      </c>
      <c r="D6525" s="19" t="s">
        <v>3935</v>
      </c>
      <c r="E6525" s="20">
        <v>41052</v>
      </c>
      <c r="F6525" s="20">
        <v>41364</v>
      </c>
      <c r="G6525" s="19" t="s">
        <v>12416</v>
      </c>
      <c r="H6525" s="19" t="s">
        <v>2660</v>
      </c>
      <c r="I6525" s="19" t="s">
        <v>2314</v>
      </c>
      <c r="O6525" s="19" t="s">
        <v>10769</v>
      </c>
      <c r="P6525" s="20"/>
      <c r="R6525" s="19">
        <v>0</v>
      </c>
      <c r="S6525" s="19" t="str">
        <f>IF(COUNTIF($B$2:B6525,B6525)&gt;1,"重複","")</f>
        <v/>
      </c>
      <c r="T6525" s="19" t="s">
        <v>12418</v>
      </c>
    </row>
    <row r="6526" spans="1:20" s="19" customFormat="1" hidden="1">
      <c r="A6526" s="19">
        <v>920090035</v>
      </c>
      <c r="B6526" s="19">
        <v>20097572</v>
      </c>
      <c r="C6526" s="19" t="s">
        <v>5493</v>
      </c>
      <c r="D6526" s="19" t="s">
        <v>5494</v>
      </c>
      <c r="E6526" s="20">
        <v>39917</v>
      </c>
      <c r="F6526" s="20">
        <v>40268</v>
      </c>
      <c r="G6526" s="19" t="s">
        <v>75</v>
      </c>
      <c r="H6526" s="19" t="s">
        <v>2660</v>
      </c>
      <c r="I6526" s="19" t="s">
        <v>2314</v>
      </c>
      <c r="O6526" s="19" t="s">
        <v>10769</v>
      </c>
      <c r="P6526" s="20"/>
      <c r="R6526" s="19">
        <v>6230</v>
      </c>
      <c r="S6526" s="19" t="str">
        <f>IF(COUNTIF($B$2:B6526,B6526)&gt;1,"重複","")</f>
        <v/>
      </c>
      <c r="T6526" s="19" t="s">
        <v>11124</v>
      </c>
    </row>
    <row r="6527" spans="1:20" s="19" customFormat="1" hidden="1">
      <c r="A6527" s="19">
        <v>920090036</v>
      </c>
      <c r="B6527" s="19">
        <v>20115785</v>
      </c>
      <c r="C6527" s="19" t="s">
        <v>1002</v>
      </c>
      <c r="D6527" s="19" t="s">
        <v>1003</v>
      </c>
      <c r="E6527" s="20">
        <v>40644</v>
      </c>
      <c r="F6527" s="20">
        <v>40999</v>
      </c>
      <c r="G6527" s="19" t="s">
        <v>75</v>
      </c>
      <c r="H6527" s="19" t="s">
        <v>74</v>
      </c>
      <c r="I6527" s="19" t="s">
        <v>4352</v>
      </c>
      <c r="J6527" s="19" t="s">
        <v>4174</v>
      </c>
      <c r="O6527" s="19" t="s">
        <v>10819</v>
      </c>
      <c r="P6527" s="20">
        <v>41374</v>
      </c>
      <c r="Q6527" s="19" t="s">
        <v>29</v>
      </c>
      <c r="R6527" s="19">
        <v>6230</v>
      </c>
      <c r="S6527" s="19" t="str">
        <f>IF(COUNTIF($B$2:B6527,B6527)&gt;1,"重複","")</f>
        <v/>
      </c>
      <c r="T6527" s="19" t="s">
        <v>11124</v>
      </c>
    </row>
    <row r="6528" spans="1:20" s="19" customFormat="1" hidden="1">
      <c r="A6528" s="19">
        <v>920090036</v>
      </c>
      <c r="B6528" s="19">
        <v>20097591</v>
      </c>
      <c r="C6528" s="19" t="s">
        <v>1002</v>
      </c>
      <c r="D6528" s="19" t="s">
        <v>1003</v>
      </c>
      <c r="E6528" s="20">
        <v>39917</v>
      </c>
      <c r="F6528" s="20">
        <v>40268</v>
      </c>
      <c r="G6528" s="19" t="s">
        <v>75</v>
      </c>
      <c r="H6528" s="19" t="s">
        <v>2660</v>
      </c>
      <c r="I6528" s="19" t="s">
        <v>2314</v>
      </c>
      <c r="O6528" s="19" t="s">
        <v>10769</v>
      </c>
      <c r="P6528" s="20"/>
      <c r="R6528" s="19">
        <v>6230</v>
      </c>
      <c r="S6528" s="19" t="str">
        <f>IF(COUNTIF($B$2:B6528,B6528)&gt;1,"重複","")</f>
        <v/>
      </c>
      <c r="T6528" s="19" t="s">
        <v>11124</v>
      </c>
    </row>
    <row r="6529" spans="1:20" s="19" customFormat="1" hidden="1">
      <c r="A6529" s="19">
        <v>920090037</v>
      </c>
      <c r="B6529" s="19">
        <v>20097606</v>
      </c>
      <c r="C6529" s="19" t="s">
        <v>5497</v>
      </c>
      <c r="D6529" s="19" t="s">
        <v>5498</v>
      </c>
      <c r="E6529" s="20">
        <v>39917</v>
      </c>
      <c r="F6529" s="20">
        <v>40268</v>
      </c>
      <c r="G6529" s="19" t="s">
        <v>75</v>
      </c>
      <c r="H6529" s="19" t="s">
        <v>2660</v>
      </c>
      <c r="I6529" s="19" t="s">
        <v>2314</v>
      </c>
      <c r="O6529" s="19" t="s">
        <v>10769</v>
      </c>
      <c r="P6529" s="20"/>
      <c r="R6529" s="19">
        <v>6230</v>
      </c>
      <c r="S6529" s="19" t="str">
        <f>IF(COUNTIF($B$2:B6529,B6529)&gt;1,"重複","")</f>
        <v/>
      </c>
      <c r="T6529" s="19" t="s">
        <v>11124</v>
      </c>
    </row>
    <row r="6530" spans="1:20" s="19" customFormat="1" hidden="1">
      <c r="A6530" s="19">
        <v>920090038</v>
      </c>
      <c r="B6530" s="19">
        <v>20097615</v>
      </c>
      <c r="C6530" s="19" t="s">
        <v>5499</v>
      </c>
      <c r="D6530" s="19" t="s">
        <v>5500</v>
      </c>
      <c r="E6530" s="20">
        <v>39917</v>
      </c>
      <c r="F6530" s="20">
        <v>40268</v>
      </c>
      <c r="G6530" s="19" t="s">
        <v>75</v>
      </c>
      <c r="H6530" s="19" t="s">
        <v>2660</v>
      </c>
      <c r="I6530" s="19" t="s">
        <v>2314</v>
      </c>
      <c r="O6530" s="19" t="s">
        <v>10769</v>
      </c>
      <c r="P6530" s="20"/>
      <c r="R6530" s="19">
        <v>6230</v>
      </c>
      <c r="S6530" s="19" t="str">
        <f>IF(COUNTIF($B$2:B6530,B6530)&gt;1,"重複","")</f>
        <v/>
      </c>
      <c r="T6530" s="19" t="s">
        <v>11124</v>
      </c>
    </row>
    <row r="6531" spans="1:20" s="19" customFormat="1" hidden="1">
      <c r="A6531" s="19">
        <v>920090039</v>
      </c>
      <c r="B6531" s="19">
        <v>20097971</v>
      </c>
      <c r="C6531" s="19" t="s">
        <v>2339</v>
      </c>
      <c r="D6531" s="19" t="s">
        <v>2340</v>
      </c>
      <c r="E6531" s="20">
        <v>39917</v>
      </c>
      <c r="F6531" s="20">
        <v>40268</v>
      </c>
      <c r="G6531" s="19" t="s">
        <v>12416</v>
      </c>
      <c r="H6531" s="19" t="s">
        <v>76</v>
      </c>
      <c r="I6531" s="19" t="s">
        <v>2309</v>
      </c>
      <c r="O6531" s="19" t="s">
        <v>10776</v>
      </c>
      <c r="P6531" s="20"/>
      <c r="R6531" s="19">
        <v>5730</v>
      </c>
      <c r="S6531" s="19" t="str">
        <f>IF(COUNTIF($B$2:B6531,B6531)&gt;1,"重複","")</f>
        <v/>
      </c>
      <c r="T6531" s="19" t="s">
        <v>12418</v>
      </c>
    </row>
    <row r="6532" spans="1:20" s="19" customFormat="1" hidden="1">
      <c r="A6532" s="19">
        <v>920090040</v>
      </c>
      <c r="B6532" s="19">
        <v>20160216</v>
      </c>
      <c r="C6532" s="19" t="s">
        <v>2312</v>
      </c>
      <c r="D6532" s="19" t="s">
        <v>2313</v>
      </c>
      <c r="E6532" s="20">
        <v>42571</v>
      </c>
      <c r="F6532" s="20">
        <v>42825</v>
      </c>
      <c r="G6532" s="19" t="s">
        <v>75</v>
      </c>
      <c r="H6532" s="19" t="s">
        <v>10781</v>
      </c>
      <c r="I6532" s="19" t="s">
        <v>2314</v>
      </c>
      <c r="O6532" s="19" t="s">
        <v>10782</v>
      </c>
      <c r="P6532" s="20">
        <v>42571</v>
      </c>
      <c r="Q6532" s="19" t="s">
        <v>29</v>
      </c>
      <c r="R6532" s="19">
        <v>4740</v>
      </c>
      <c r="S6532" s="19" t="str">
        <f>IF(COUNTIF($B$2:B6532,B6532)&gt;1,"重複","")</f>
        <v/>
      </c>
      <c r="T6532" s="19" t="s">
        <v>11124</v>
      </c>
    </row>
    <row r="6533" spans="1:20" s="19" customFormat="1" hidden="1">
      <c r="A6533" s="19">
        <v>920090040</v>
      </c>
      <c r="B6533" s="19">
        <v>20098197</v>
      </c>
      <c r="C6533" s="19" t="s">
        <v>2312</v>
      </c>
      <c r="D6533" s="19" t="s">
        <v>2313</v>
      </c>
      <c r="E6533" s="20">
        <v>39910</v>
      </c>
      <c r="F6533" s="20">
        <v>40268</v>
      </c>
      <c r="G6533" s="19" t="s">
        <v>75</v>
      </c>
      <c r="H6533" s="19" t="s">
        <v>108</v>
      </c>
      <c r="I6533" s="19" t="s">
        <v>5023</v>
      </c>
      <c r="O6533" s="19" t="s">
        <v>10806</v>
      </c>
      <c r="P6533" s="20"/>
      <c r="R6533" s="19">
        <v>2380</v>
      </c>
      <c r="S6533" s="19" t="str">
        <f>IF(COUNTIF($B$2:B6533,B6533)&gt;1,"重複","")</f>
        <v/>
      </c>
      <c r="T6533" s="19" t="s">
        <v>11124</v>
      </c>
    </row>
    <row r="6534" spans="1:20" s="19" customFormat="1" hidden="1">
      <c r="A6534" s="19">
        <v>920090041</v>
      </c>
      <c r="B6534" s="19">
        <v>20098202</v>
      </c>
      <c r="C6534" s="19" t="s">
        <v>5517</v>
      </c>
      <c r="D6534" s="19" t="s">
        <v>5518</v>
      </c>
      <c r="E6534" s="20">
        <v>39910</v>
      </c>
      <c r="F6534" s="20">
        <v>40268</v>
      </c>
      <c r="G6534" s="19" t="s">
        <v>75</v>
      </c>
      <c r="H6534" s="19" t="s">
        <v>108</v>
      </c>
      <c r="I6534" s="19" t="s">
        <v>4429</v>
      </c>
      <c r="O6534" s="19" t="s">
        <v>10806</v>
      </c>
      <c r="P6534" s="20"/>
      <c r="R6534" s="19">
        <v>2380</v>
      </c>
      <c r="S6534" s="19" t="str">
        <f>IF(COUNTIF($B$2:B6534,B6534)&gt;1,"重複","")</f>
        <v/>
      </c>
      <c r="T6534" s="19" t="s">
        <v>11124</v>
      </c>
    </row>
    <row r="6535" spans="1:20" s="19" customFormat="1" hidden="1">
      <c r="A6535" s="19">
        <v>920090042</v>
      </c>
      <c r="B6535" s="19">
        <v>20098221</v>
      </c>
      <c r="C6535" s="19" t="s">
        <v>5519</v>
      </c>
      <c r="D6535" s="19" t="s">
        <v>5520</v>
      </c>
      <c r="E6535" s="20">
        <v>39910</v>
      </c>
      <c r="F6535" s="20">
        <v>40268</v>
      </c>
      <c r="G6535" s="19" t="s">
        <v>75</v>
      </c>
      <c r="H6535" s="19" t="s">
        <v>108</v>
      </c>
      <c r="I6535" s="19" t="s">
        <v>5521</v>
      </c>
      <c r="O6535" s="19" t="s">
        <v>10806</v>
      </c>
      <c r="P6535" s="20"/>
      <c r="R6535" s="19">
        <v>3500</v>
      </c>
      <c r="S6535" s="19" t="str">
        <f>IF(COUNTIF($B$2:B6535,B6535)&gt;1,"重複","")</f>
        <v/>
      </c>
      <c r="T6535" s="19" t="s">
        <v>11124</v>
      </c>
    </row>
    <row r="6536" spans="1:20" s="19" customFormat="1" hidden="1">
      <c r="A6536" s="19">
        <v>920090043</v>
      </c>
      <c r="B6536" s="19">
        <v>20098230</v>
      </c>
      <c r="C6536" s="19" t="s">
        <v>5501</v>
      </c>
      <c r="D6536" s="19" t="s">
        <v>5502</v>
      </c>
      <c r="E6536" s="20">
        <v>39917</v>
      </c>
      <c r="F6536" s="20">
        <v>40268</v>
      </c>
      <c r="G6536" s="19" t="s">
        <v>75</v>
      </c>
      <c r="H6536" s="19" t="s">
        <v>28</v>
      </c>
      <c r="I6536" s="19" t="s">
        <v>5503</v>
      </c>
      <c r="O6536" s="19" t="s">
        <v>10787</v>
      </c>
      <c r="P6536" s="20"/>
      <c r="R6536" s="19">
        <v>6600</v>
      </c>
      <c r="S6536" s="19" t="str">
        <f>IF(COUNTIF($B$2:B6536,B6536)&gt;1,"重複","")</f>
        <v/>
      </c>
      <c r="T6536" s="19" t="s">
        <v>11124</v>
      </c>
    </row>
    <row r="6537" spans="1:20">
      <c r="A6537" s="33">
        <v>920090044</v>
      </c>
      <c r="B6537" s="33">
        <v>20195223</v>
      </c>
      <c r="C6537" s="33" t="s">
        <v>10707</v>
      </c>
      <c r="D6537" s="33" t="s">
        <v>10708</v>
      </c>
      <c r="E6537" s="34">
        <v>44652</v>
      </c>
      <c r="F6537" s="34">
        <v>45016</v>
      </c>
      <c r="G6537" s="33" t="s">
        <v>75</v>
      </c>
      <c r="H6537" s="33" t="s">
        <v>43</v>
      </c>
      <c r="I6537" s="33" t="s">
        <v>10701</v>
      </c>
      <c r="O6537" s="33" t="s">
        <v>10771</v>
      </c>
      <c r="P6537" s="34">
        <v>43466</v>
      </c>
      <c r="Q6537" s="33" t="s">
        <v>29</v>
      </c>
      <c r="R6537" s="33">
        <v>6230</v>
      </c>
      <c r="S6537" s="33" t="str">
        <f>IF(COUNTIF($B$2:B6537,B6537)&gt;1,"重複","")</f>
        <v/>
      </c>
      <c r="T6537" s="33" t="s">
        <v>11089</v>
      </c>
    </row>
    <row r="6538" spans="1:20">
      <c r="A6538" s="33">
        <v>920090044</v>
      </c>
      <c r="B6538" s="33">
        <v>20098249</v>
      </c>
      <c r="C6538" s="33" t="s">
        <v>10707</v>
      </c>
      <c r="D6538" s="33" t="s">
        <v>10708</v>
      </c>
      <c r="E6538" s="34">
        <v>39934</v>
      </c>
      <c r="F6538" s="34">
        <v>40268</v>
      </c>
      <c r="G6538" s="33" t="s">
        <v>75</v>
      </c>
      <c r="H6538" s="33" t="s">
        <v>33</v>
      </c>
      <c r="I6538" s="33" t="s">
        <v>11491</v>
      </c>
      <c r="O6538" s="33" t="s">
        <v>10770</v>
      </c>
      <c r="P6538" s="34">
        <v>44197</v>
      </c>
      <c r="Q6538" s="33" t="s">
        <v>29</v>
      </c>
      <c r="R6538" s="33">
        <v>5230</v>
      </c>
      <c r="S6538" s="33" t="str">
        <f>IF(COUNTIF($B$2:B6538,B6538)&gt;1,"重複","")</f>
        <v/>
      </c>
      <c r="T6538" s="33" t="s">
        <v>11089</v>
      </c>
    </row>
    <row r="6539" spans="1:20" s="19" customFormat="1" hidden="1">
      <c r="A6539" s="19">
        <v>920090045</v>
      </c>
      <c r="B6539" s="19">
        <v>20098258</v>
      </c>
      <c r="C6539" s="19" t="s">
        <v>3260</v>
      </c>
      <c r="D6539" s="19" t="s">
        <v>3261</v>
      </c>
      <c r="E6539" s="20">
        <v>39917</v>
      </c>
      <c r="F6539" s="20">
        <v>40268</v>
      </c>
      <c r="G6539" s="19" t="s">
        <v>75</v>
      </c>
      <c r="H6539" s="19" t="s">
        <v>94</v>
      </c>
      <c r="I6539" s="19" t="s">
        <v>3262</v>
      </c>
      <c r="O6539" s="19" t="s">
        <v>10768</v>
      </c>
      <c r="P6539" s="20">
        <v>41374</v>
      </c>
      <c r="Q6539" s="19" t="s">
        <v>29</v>
      </c>
      <c r="R6539" s="19">
        <v>5730</v>
      </c>
      <c r="S6539" s="19" t="str">
        <f>IF(COUNTIF($B$2:B6539,B6539)&gt;1,"重複","")</f>
        <v/>
      </c>
      <c r="T6539" s="19" t="s">
        <v>11124</v>
      </c>
    </row>
    <row r="6540" spans="1:20" s="19" customFormat="1" hidden="1">
      <c r="A6540" s="19">
        <v>920090046</v>
      </c>
      <c r="B6540" s="19">
        <v>20098267</v>
      </c>
      <c r="C6540" s="19" t="s">
        <v>5551</v>
      </c>
      <c r="D6540" s="19" t="s">
        <v>5552</v>
      </c>
      <c r="E6540" s="20">
        <v>39904</v>
      </c>
      <c r="F6540" s="20">
        <v>40268</v>
      </c>
      <c r="G6540" s="19" t="s">
        <v>75</v>
      </c>
      <c r="H6540" s="19" t="s">
        <v>43</v>
      </c>
      <c r="I6540" s="19" t="s">
        <v>5553</v>
      </c>
      <c r="O6540" s="19" t="s">
        <v>10771</v>
      </c>
      <c r="P6540" s="20"/>
      <c r="R6540" s="19">
        <v>4740</v>
      </c>
      <c r="S6540" s="19" t="str">
        <f>IF(COUNTIF($B$2:B6540,B6540)&gt;1,"重複","")</f>
        <v/>
      </c>
      <c r="T6540" s="19" t="s">
        <v>11124</v>
      </c>
    </row>
    <row r="6541" spans="1:20" s="19" customFormat="1" hidden="1">
      <c r="A6541" s="19">
        <v>920090047</v>
      </c>
      <c r="B6541" s="19">
        <v>20098276</v>
      </c>
      <c r="C6541" s="19" t="s">
        <v>2500</v>
      </c>
      <c r="D6541" s="19" t="s">
        <v>2501</v>
      </c>
      <c r="E6541" s="20">
        <v>39904</v>
      </c>
      <c r="F6541" s="20">
        <v>40268</v>
      </c>
      <c r="G6541" s="19" t="s">
        <v>75</v>
      </c>
      <c r="H6541" s="19" t="s">
        <v>43</v>
      </c>
      <c r="I6541" s="19" t="s">
        <v>2502</v>
      </c>
      <c r="O6541" s="19" t="s">
        <v>10771</v>
      </c>
      <c r="P6541" s="20">
        <v>41395</v>
      </c>
      <c r="Q6541" s="19" t="s">
        <v>29</v>
      </c>
      <c r="R6541" s="19">
        <v>6230</v>
      </c>
      <c r="S6541" s="19" t="str">
        <f>IF(COUNTIF($B$2:B6541,B6541)&gt;1,"重複","")</f>
        <v/>
      </c>
      <c r="T6541" s="19" t="s">
        <v>11124</v>
      </c>
    </row>
    <row r="6542" spans="1:20" s="19" customFormat="1" hidden="1">
      <c r="A6542" s="19">
        <v>920090048</v>
      </c>
      <c r="B6542" s="19">
        <v>20098285</v>
      </c>
      <c r="C6542" s="19" t="s">
        <v>5554</v>
      </c>
      <c r="D6542" s="19" t="s">
        <v>5555</v>
      </c>
      <c r="E6542" s="20">
        <v>39904</v>
      </c>
      <c r="F6542" s="20">
        <v>40268</v>
      </c>
      <c r="G6542" s="19" t="s">
        <v>75</v>
      </c>
      <c r="H6542" s="19" t="s">
        <v>43</v>
      </c>
      <c r="I6542" s="19" t="s">
        <v>5556</v>
      </c>
      <c r="O6542" s="19" t="s">
        <v>10771</v>
      </c>
      <c r="P6542" s="20"/>
      <c r="R6542" s="19">
        <v>5600</v>
      </c>
      <c r="S6542" s="19" t="str">
        <f>IF(COUNTIF($B$2:B6542,B6542)&gt;1,"重複","")</f>
        <v/>
      </c>
      <c r="T6542" s="19" t="s">
        <v>11124</v>
      </c>
    </row>
    <row r="6543" spans="1:20" s="19" customFormat="1" hidden="1">
      <c r="A6543" s="19">
        <v>920090049</v>
      </c>
      <c r="B6543" s="19">
        <v>20098294</v>
      </c>
      <c r="C6543" s="19" t="s">
        <v>5044</v>
      </c>
      <c r="D6543" s="19" t="s">
        <v>5045</v>
      </c>
      <c r="E6543" s="20">
        <v>39904</v>
      </c>
      <c r="F6543" s="20">
        <v>40268</v>
      </c>
      <c r="G6543" s="19" t="s">
        <v>75</v>
      </c>
      <c r="H6543" s="19" t="s">
        <v>43</v>
      </c>
      <c r="I6543" s="19" t="s">
        <v>175</v>
      </c>
      <c r="O6543" s="19" t="s">
        <v>10771</v>
      </c>
      <c r="P6543" s="20"/>
      <c r="R6543" s="19">
        <v>6600</v>
      </c>
      <c r="S6543" s="19" t="str">
        <f>IF(COUNTIF($B$2:B6543,B6543)&gt;1,"重複","")</f>
        <v/>
      </c>
      <c r="T6543" s="19" t="s">
        <v>11124</v>
      </c>
    </row>
    <row r="6544" spans="1:20" s="19" customFormat="1" hidden="1">
      <c r="A6544" s="19">
        <v>920090050</v>
      </c>
      <c r="B6544" s="19">
        <v>20098300</v>
      </c>
      <c r="C6544" s="19" t="s">
        <v>3588</v>
      </c>
      <c r="D6544" s="19" t="s">
        <v>3589</v>
      </c>
      <c r="E6544" s="20">
        <v>39904</v>
      </c>
      <c r="F6544" s="20">
        <v>40268</v>
      </c>
      <c r="G6544" s="19" t="s">
        <v>75</v>
      </c>
      <c r="H6544" s="19" t="s">
        <v>43</v>
      </c>
      <c r="I6544" s="19" t="s">
        <v>2502</v>
      </c>
      <c r="O6544" s="19" t="s">
        <v>10771</v>
      </c>
      <c r="P6544" s="20">
        <v>41395</v>
      </c>
      <c r="Q6544" s="19" t="s">
        <v>29</v>
      </c>
      <c r="R6544" s="19">
        <v>6600</v>
      </c>
      <c r="S6544" s="19" t="str">
        <f>IF(COUNTIF($B$2:B6544,B6544)&gt;1,"重複","")</f>
        <v/>
      </c>
      <c r="T6544" s="19" t="s">
        <v>11124</v>
      </c>
    </row>
    <row r="6545" spans="1:20" s="19" customFormat="1" hidden="1">
      <c r="A6545" s="19">
        <v>920090051</v>
      </c>
      <c r="B6545" s="19">
        <v>20098337</v>
      </c>
      <c r="C6545" s="19" t="s">
        <v>3943</v>
      </c>
      <c r="D6545" s="19" t="s">
        <v>3944</v>
      </c>
      <c r="E6545" s="20">
        <v>39904</v>
      </c>
      <c r="F6545" s="20">
        <v>40268</v>
      </c>
      <c r="G6545" s="19" t="s">
        <v>75</v>
      </c>
      <c r="H6545" s="19" t="s">
        <v>43</v>
      </c>
      <c r="I6545" s="19" t="s">
        <v>5862</v>
      </c>
      <c r="O6545" s="19" t="s">
        <v>10771</v>
      </c>
      <c r="P6545" s="20"/>
      <c r="R6545" s="19">
        <v>6230</v>
      </c>
      <c r="S6545" s="19" t="str">
        <f>IF(COUNTIF($B$2:B6545,B6545)&gt;1,"重複","")</f>
        <v/>
      </c>
      <c r="T6545" s="19" t="s">
        <v>11124</v>
      </c>
    </row>
    <row r="6546" spans="1:20" s="19" customFormat="1" hidden="1">
      <c r="A6546" s="19">
        <v>920090059</v>
      </c>
      <c r="B6546" s="19">
        <v>20098346</v>
      </c>
      <c r="C6546" s="19" t="s">
        <v>11859</v>
      </c>
      <c r="D6546" s="19" t="s">
        <v>11860</v>
      </c>
      <c r="E6546" s="20">
        <v>44652</v>
      </c>
      <c r="F6546" s="20">
        <v>45016</v>
      </c>
      <c r="G6546" s="19" t="s">
        <v>75</v>
      </c>
      <c r="H6546" s="19" t="s">
        <v>43</v>
      </c>
      <c r="I6546" s="19" t="s">
        <v>10734</v>
      </c>
      <c r="O6546" s="19" t="s">
        <v>10771</v>
      </c>
      <c r="P6546" s="21">
        <v>44652</v>
      </c>
      <c r="Q6546" s="19" t="s">
        <v>29</v>
      </c>
      <c r="R6546" s="19">
        <v>6230</v>
      </c>
      <c r="S6546" s="19" t="str">
        <f>IF(COUNTIF($B$2:B6546,B6546)&gt;1,"重複","")</f>
        <v/>
      </c>
      <c r="T6546" s="19" t="s">
        <v>11124</v>
      </c>
    </row>
    <row r="6547" spans="1:20" s="19" customFormat="1" hidden="1">
      <c r="A6547" s="19">
        <v>920090060</v>
      </c>
      <c r="B6547" s="19">
        <v>20098355</v>
      </c>
      <c r="C6547" s="19" t="s">
        <v>15215</v>
      </c>
      <c r="D6547" s="19" t="s">
        <v>15216</v>
      </c>
      <c r="E6547" s="20">
        <v>39904</v>
      </c>
      <c r="F6547" s="20">
        <v>40268</v>
      </c>
      <c r="G6547" s="19" t="s">
        <v>12416</v>
      </c>
      <c r="H6547" s="19" t="s">
        <v>43</v>
      </c>
      <c r="I6547" s="19" t="s">
        <v>13657</v>
      </c>
      <c r="O6547" s="19" t="s">
        <v>10771</v>
      </c>
      <c r="P6547" s="20"/>
      <c r="R6547" s="19">
        <v>0</v>
      </c>
      <c r="S6547" s="19" t="str">
        <f>IF(COUNTIF($B$2:B6547,B6547)&gt;1,"重複","")</f>
        <v/>
      </c>
      <c r="T6547" s="19" t="s">
        <v>12418</v>
      </c>
    </row>
    <row r="6548" spans="1:20" s="19" customFormat="1" hidden="1">
      <c r="A6548" s="19">
        <v>920090061</v>
      </c>
      <c r="B6548" s="19">
        <v>20098364</v>
      </c>
      <c r="C6548" s="19" t="s">
        <v>15217</v>
      </c>
      <c r="D6548" s="19" t="s">
        <v>15218</v>
      </c>
      <c r="E6548" s="20">
        <v>39904</v>
      </c>
      <c r="F6548" s="20">
        <v>40268</v>
      </c>
      <c r="G6548" s="19" t="s">
        <v>12416</v>
      </c>
      <c r="H6548" s="19" t="s">
        <v>43</v>
      </c>
      <c r="I6548" s="19" t="s">
        <v>13657</v>
      </c>
      <c r="O6548" s="19" t="s">
        <v>10771</v>
      </c>
      <c r="P6548" s="20"/>
      <c r="R6548" s="19">
        <v>0</v>
      </c>
      <c r="S6548" s="19" t="str">
        <f>IF(COUNTIF($B$2:B6548,B6548)&gt;1,"重複","")</f>
        <v/>
      </c>
      <c r="T6548" s="19" t="s">
        <v>12418</v>
      </c>
    </row>
    <row r="6549" spans="1:20" s="19" customFormat="1" hidden="1">
      <c r="A6549" s="19">
        <v>920090062</v>
      </c>
      <c r="B6549" s="19">
        <v>20098373</v>
      </c>
      <c r="C6549" s="19" t="s">
        <v>15219</v>
      </c>
      <c r="D6549" s="19" t="s">
        <v>15220</v>
      </c>
      <c r="E6549" s="20">
        <v>39904</v>
      </c>
      <c r="F6549" s="20">
        <v>40268</v>
      </c>
      <c r="G6549" s="19" t="s">
        <v>12416</v>
      </c>
      <c r="H6549" s="19" t="s">
        <v>43</v>
      </c>
      <c r="I6549" s="19" t="s">
        <v>13657</v>
      </c>
      <c r="O6549" s="19" t="s">
        <v>10771</v>
      </c>
      <c r="P6549" s="20"/>
      <c r="R6549" s="19">
        <v>0</v>
      </c>
      <c r="S6549" s="19" t="str">
        <f>IF(COUNTIF($B$2:B6549,B6549)&gt;1,"重複","")</f>
        <v/>
      </c>
      <c r="T6549" s="19" t="s">
        <v>12418</v>
      </c>
    </row>
    <row r="6550" spans="1:20" s="19" customFormat="1" hidden="1">
      <c r="A6550" s="19">
        <v>920090063</v>
      </c>
      <c r="B6550" s="19">
        <v>20098382</v>
      </c>
      <c r="C6550" s="19" t="s">
        <v>15221</v>
      </c>
      <c r="D6550" s="19" t="s">
        <v>15222</v>
      </c>
      <c r="E6550" s="20">
        <v>39904</v>
      </c>
      <c r="F6550" s="20">
        <v>40268</v>
      </c>
      <c r="G6550" s="19" t="s">
        <v>12416</v>
      </c>
      <c r="H6550" s="19" t="s">
        <v>43</v>
      </c>
      <c r="I6550" s="19" t="s">
        <v>13657</v>
      </c>
      <c r="O6550" s="19" t="s">
        <v>10771</v>
      </c>
      <c r="P6550" s="20"/>
      <c r="R6550" s="19">
        <v>0</v>
      </c>
      <c r="S6550" s="19" t="str">
        <f>IF(COUNTIF($B$2:B6550,B6550)&gt;1,"重複","")</f>
        <v/>
      </c>
      <c r="T6550" s="19" t="s">
        <v>12418</v>
      </c>
    </row>
    <row r="6551" spans="1:20" s="19" customFormat="1" hidden="1">
      <c r="A6551" s="19">
        <v>920090064</v>
      </c>
      <c r="B6551" s="19">
        <v>20098391</v>
      </c>
      <c r="C6551" s="19" t="s">
        <v>15223</v>
      </c>
      <c r="D6551" s="19" t="s">
        <v>15224</v>
      </c>
      <c r="E6551" s="20">
        <v>39904</v>
      </c>
      <c r="F6551" s="20">
        <v>40268</v>
      </c>
      <c r="G6551" s="19" t="s">
        <v>12416</v>
      </c>
      <c r="H6551" s="19" t="s">
        <v>43</v>
      </c>
      <c r="I6551" s="19" t="s">
        <v>13657</v>
      </c>
      <c r="O6551" s="19" t="s">
        <v>10771</v>
      </c>
      <c r="P6551" s="20"/>
      <c r="R6551" s="19">
        <v>0</v>
      </c>
      <c r="S6551" s="19" t="str">
        <f>IF(COUNTIF($B$2:B6551,B6551)&gt;1,"重複","")</f>
        <v/>
      </c>
      <c r="T6551" s="19" t="s">
        <v>12418</v>
      </c>
    </row>
    <row r="6552" spans="1:20" s="19" customFormat="1" hidden="1">
      <c r="A6552" s="19">
        <v>920090065</v>
      </c>
      <c r="B6552" s="19">
        <v>20098407</v>
      </c>
      <c r="C6552" s="19" t="s">
        <v>15225</v>
      </c>
      <c r="D6552" s="19" t="s">
        <v>15226</v>
      </c>
      <c r="E6552" s="20">
        <v>39904</v>
      </c>
      <c r="F6552" s="20">
        <v>40268</v>
      </c>
      <c r="G6552" s="19" t="s">
        <v>12416</v>
      </c>
      <c r="H6552" s="19" t="s">
        <v>43</v>
      </c>
      <c r="I6552" s="19" t="s">
        <v>4796</v>
      </c>
      <c r="O6552" s="19" t="s">
        <v>10771</v>
      </c>
      <c r="P6552" s="20"/>
      <c r="R6552" s="19">
        <v>0</v>
      </c>
      <c r="S6552" s="19" t="str">
        <f>IF(COUNTIF($B$2:B6552,B6552)&gt;1,"重複","")</f>
        <v/>
      </c>
      <c r="T6552" s="19" t="s">
        <v>12418</v>
      </c>
    </row>
    <row r="6553" spans="1:20" s="19" customFormat="1" hidden="1">
      <c r="A6553" s="19">
        <v>920090066</v>
      </c>
      <c r="B6553" s="19">
        <v>20098504</v>
      </c>
      <c r="C6553" s="19" t="s">
        <v>5018</v>
      </c>
      <c r="D6553" s="19" t="s">
        <v>5019</v>
      </c>
      <c r="E6553" s="20">
        <v>39910</v>
      </c>
      <c r="F6553" s="20">
        <v>40268</v>
      </c>
      <c r="G6553" s="19" t="s">
        <v>75</v>
      </c>
      <c r="H6553" s="19" t="s">
        <v>108</v>
      </c>
      <c r="I6553" s="19" t="s">
        <v>5020</v>
      </c>
      <c r="O6553" s="19" t="s">
        <v>10806</v>
      </c>
      <c r="P6553" s="20"/>
      <c r="R6553" s="19">
        <v>2380</v>
      </c>
      <c r="S6553" s="19" t="str">
        <f>IF(COUNTIF($B$2:B6553,B6553)&gt;1,"重複","")</f>
        <v/>
      </c>
      <c r="T6553" s="19" t="s">
        <v>11124</v>
      </c>
    </row>
    <row r="6554" spans="1:20" s="19" customFormat="1" hidden="1">
      <c r="A6554" s="19">
        <v>920090067</v>
      </c>
      <c r="B6554" s="19">
        <v>20098513</v>
      </c>
      <c r="C6554" s="19" t="s">
        <v>5522</v>
      </c>
      <c r="D6554" s="19" t="s">
        <v>5523</v>
      </c>
      <c r="E6554" s="20">
        <v>39910</v>
      </c>
      <c r="F6554" s="20">
        <v>40268</v>
      </c>
      <c r="G6554" s="19" t="s">
        <v>75</v>
      </c>
      <c r="H6554" s="19" t="s">
        <v>108</v>
      </c>
      <c r="I6554" s="19" t="s">
        <v>5524</v>
      </c>
      <c r="O6554" s="19" t="s">
        <v>10806</v>
      </c>
      <c r="P6554" s="20"/>
      <c r="R6554" s="19">
        <v>2380</v>
      </c>
      <c r="S6554" s="19" t="str">
        <f>IF(COUNTIF($B$2:B6554,B6554)&gt;1,"重複","")</f>
        <v/>
      </c>
      <c r="T6554" s="19" t="s">
        <v>11124</v>
      </c>
    </row>
    <row r="6555" spans="1:20" s="19" customFormat="1" hidden="1">
      <c r="A6555" s="19">
        <v>920090068</v>
      </c>
      <c r="B6555" s="19">
        <v>20098522</v>
      </c>
      <c r="C6555" s="19" t="s">
        <v>5525</v>
      </c>
      <c r="D6555" s="19" t="s">
        <v>5526</v>
      </c>
      <c r="E6555" s="20">
        <v>39910</v>
      </c>
      <c r="F6555" s="20">
        <v>40268</v>
      </c>
      <c r="G6555" s="19" t="s">
        <v>75</v>
      </c>
      <c r="H6555" s="19" t="s">
        <v>108</v>
      </c>
      <c r="I6555" s="19" t="s">
        <v>5026</v>
      </c>
      <c r="O6555" s="19" t="s">
        <v>10806</v>
      </c>
      <c r="P6555" s="20"/>
      <c r="R6555" s="19">
        <v>2380</v>
      </c>
      <c r="S6555" s="19" t="str">
        <f>IF(COUNTIF($B$2:B6555,B6555)&gt;1,"重複","")</f>
        <v/>
      </c>
      <c r="T6555" s="19" t="s">
        <v>11124</v>
      </c>
    </row>
    <row r="6556" spans="1:20" s="19" customFormat="1" hidden="1">
      <c r="A6556" s="19">
        <v>920090069</v>
      </c>
      <c r="B6556" s="19">
        <v>20098531</v>
      </c>
      <c r="C6556" s="19" t="s">
        <v>5527</v>
      </c>
      <c r="D6556" s="19" t="s">
        <v>5528</v>
      </c>
      <c r="E6556" s="20">
        <v>39910</v>
      </c>
      <c r="F6556" s="20">
        <v>40268</v>
      </c>
      <c r="G6556" s="19" t="s">
        <v>75</v>
      </c>
      <c r="H6556" s="19" t="s">
        <v>108</v>
      </c>
      <c r="I6556" s="19" t="s">
        <v>5529</v>
      </c>
      <c r="O6556" s="19" t="s">
        <v>10806</v>
      </c>
      <c r="P6556" s="20"/>
      <c r="R6556" s="19">
        <v>2380</v>
      </c>
      <c r="S6556" s="19" t="str">
        <f>IF(COUNTIF($B$2:B6556,B6556)&gt;1,"重複","")</f>
        <v/>
      </c>
      <c r="T6556" s="19" t="s">
        <v>11124</v>
      </c>
    </row>
    <row r="6557" spans="1:20" s="19" customFormat="1" hidden="1">
      <c r="A6557" s="19">
        <v>920090070</v>
      </c>
      <c r="B6557" s="19">
        <v>20098541</v>
      </c>
      <c r="C6557" s="19" t="s">
        <v>5021</v>
      </c>
      <c r="D6557" s="19" t="s">
        <v>5022</v>
      </c>
      <c r="E6557" s="20">
        <v>39910</v>
      </c>
      <c r="F6557" s="20">
        <v>40268</v>
      </c>
      <c r="G6557" s="19" t="s">
        <v>75</v>
      </c>
      <c r="H6557" s="19" t="s">
        <v>108</v>
      </c>
      <c r="I6557" s="19" t="s">
        <v>5023</v>
      </c>
      <c r="O6557" s="19" t="s">
        <v>10806</v>
      </c>
      <c r="P6557" s="20"/>
      <c r="R6557" s="19">
        <v>2380</v>
      </c>
      <c r="S6557" s="19" t="str">
        <f>IF(COUNTIF($B$2:B6557,B6557)&gt;1,"重複","")</f>
        <v/>
      </c>
      <c r="T6557" s="19" t="s">
        <v>11124</v>
      </c>
    </row>
    <row r="6558" spans="1:20" s="19" customFormat="1" hidden="1">
      <c r="A6558" s="19">
        <v>920090071</v>
      </c>
      <c r="B6558" s="19">
        <v>20098550</v>
      </c>
      <c r="C6558" s="19" t="s">
        <v>5530</v>
      </c>
      <c r="D6558" s="19" t="s">
        <v>5531</v>
      </c>
      <c r="E6558" s="20">
        <v>39909</v>
      </c>
      <c r="F6558" s="20">
        <v>40268</v>
      </c>
      <c r="G6558" s="19" t="s">
        <v>75</v>
      </c>
      <c r="H6558" s="19" t="s">
        <v>104</v>
      </c>
      <c r="I6558" s="19" t="s">
        <v>5532</v>
      </c>
      <c r="O6558" s="19" t="s">
        <v>10805</v>
      </c>
      <c r="P6558" s="20"/>
      <c r="R6558" s="19">
        <v>2380</v>
      </c>
      <c r="S6558" s="19" t="str">
        <f>IF(COUNTIF($B$2:B6558,B6558)&gt;1,"重複","")</f>
        <v/>
      </c>
      <c r="T6558" s="19" t="s">
        <v>11124</v>
      </c>
    </row>
    <row r="6559" spans="1:20" s="19" customFormat="1" hidden="1">
      <c r="A6559" s="19">
        <v>920090072</v>
      </c>
      <c r="B6559" s="19" t="s">
        <v>15227</v>
      </c>
      <c r="C6559" s="19" t="s">
        <v>15228</v>
      </c>
      <c r="D6559" s="19" t="s">
        <v>15229</v>
      </c>
      <c r="E6559" s="20"/>
      <c r="F6559" s="20"/>
      <c r="G6559" s="19" t="s">
        <v>12416</v>
      </c>
      <c r="H6559" s="19" t="s">
        <v>2660</v>
      </c>
      <c r="O6559" s="19" t="s">
        <v>10769</v>
      </c>
      <c r="P6559" s="20"/>
      <c r="S6559" s="19" t="str">
        <f>IF(COUNTIF($B$2:B6559,B6559)&gt;1,"重複","")</f>
        <v/>
      </c>
      <c r="T6559" s="19" t="s">
        <v>12418</v>
      </c>
    </row>
    <row r="6560" spans="1:20" s="19" customFormat="1" hidden="1">
      <c r="A6560" s="19">
        <v>920090073</v>
      </c>
      <c r="B6560" s="19">
        <v>20099750</v>
      </c>
      <c r="C6560" s="19" t="s">
        <v>2768</v>
      </c>
      <c r="D6560" s="19" t="s">
        <v>2769</v>
      </c>
      <c r="E6560" s="20">
        <v>40014</v>
      </c>
      <c r="F6560" s="20">
        <v>40268</v>
      </c>
      <c r="G6560" s="19" t="s">
        <v>75</v>
      </c>
      <c r="H6560" s="19" t="s">
        <v>94</v>
      </c>
      <c r="I6560" s="19" t="s">
        <v>2770</v>
      </c>
      <c r="J6560" s="19" t="s">
        <v>11026</v>
      </c>
      <c r="O6560" s="19" t="s">
        <v>10768</v>
      </c>
      <c r="P6560" s="20">
        <v>42230</v>
      </c>
      <c r="Q6560" s="19" t="s">
        <v>29</v>
      </c>
      <c r="R6560" s="19">
        <v>5110</v>
      </c>
      <c r="S6560" s="19" t="str">
        <f>IF(COUNTIF($B$2:B6560,B6560)&gt;1,"重複","")</f>
        <v/>
      </c>
      <c r="T6560" s="19" t="s">
        <v>11124</v>
      </c>
    </row>
    <row r="6561" spans="1:20" s="22" customFormat="1" hidden="1">
      <c r="A6561" s="22">
        <v>920090074</v>
      </c>
      <c r="B6561" s="22">
        <v>20113473</v>
      </c>
      <c r="C6561" s="22" t="s">
        <v>1397</v>
      </c>
      <c r="D6561" s="22" t="s">
        <v>1398</v>
      </c>
      <c r="E6561" s="23">
        <v>40457</v>
      </c>
      <c r="F6561" s="23">
        <v>40633</v>
      </c>
      <c r="G6561" s="22" t="s">
        <v>75</v>
      </c>
      <c r="H6561" s="22" t="s">
        <v>10781</v>
      </c>
      <c r="I6561" s="22" t="s">
        <v>990</v>
      </c>
      <c r="O6561" s="22" t="s">
        <v>10782</v>
      </c>
      <c r="P6561" s="23">
        <v>41365</v>
      </c>
      <c r="Q6561" s="22" t="s">
        <v>29</v>
      </c>
      <c r="R6561" s="22">
        <v>5230</v>
      </c>
      <c r="S6561" s="22" t="str">
        <f>IF(COUNTIF($B$2:B6561,B6561)&gt;1,"重複","")</f>
        <v/>
      </c>
      <c r="T6561" s="22" t="s">
        <v>10765</v>
      </c>
    </row>
    <row r="6562" spans="1:20" s="22" customFormat="1" hidden="1">
      <c r="A6562" s="22">
        <v>920090074</v>
      </c>
      <c r="B6562" s="22">
        <v>20100001</v>
      </c>
      <c r="C6562" s="22" t="s">
        <v>1397</v>
      </c>
      <c r="D6562" s="22" t="s">
        <v>1398</v>
      </c>
      <c r="E6562" s="23">
        <v>44652</v>
      </c>
      <c r="F6562" s="23">
        <v>45016</v>
      </c>
      <c r="G6562" s="22" t="s">
        <v>75</v>
      </c>
      <c r="H6562" s="22" t="s">
        <v>1378</v>
      </c>
      <c r="I6562" s="22" t="s">
        <v>1377</v>
      </c>
      <c r="O6562" s="22" t="s">
        <v>10780</v>
      </c>
      <c r="P6562" s="24">
        <v>41365</v>
      </c>
      <c r="Q6562" s="22" t="s">
        <v>29</v>
      </c>
      <c r="R6562" s="22">
        <v>5500</v>
      </c>
      <c r="S6562" s="22" t="str">
        <f>IF(COUNTIF($B$2:B6562,B6562)&gt;1,"重複","")</f>
        <v/>
      </c>
      <c r="T6562" s="22" t="s">
        <v>10765</v>
      </c>
    </row>
    <row r="6563" spans="1:20" s="19" customFormat="1" hidden="1">
      <c r="A6563" s="19">
        <v>920090075</v>
      </c>
      <c r="B6563" s="19">
        <v>20100385</v>
      </c>
      <c r="C6563" s="19" t="s">
        <v>4056</v>
      </c>
      <c r="D6563" s="19" t="s">
        <v>4057</v>
      </c>
      <c r="E6563" s="20">
        <v>39934</v>
      </c>
      <c r="F6563" s="20">
        <v>40268</v>
      </c>
      <c r="G6563" s="19" t="s">
        <v>75</v>
      </c>
      <c r="H6563" s="19" t="s">
        <v>43</v>
      </c>
      <c r="I6563" s="19" t="s">
        <v>1336</v>
      </c>
      <c r="O6563" s="19" t="s">
        <v>10771</v>
      </c>
      <c r="P6563" s="20"/>
      <c r="R6563" s="19">
        <v>6600</v>
      </c>
      <c r="S6563" s="19" t="str">
        <f>IF(COUNTIF($B$2:B6563,B6563)&gt;1,"重複","")</f>
        <v/>
      </c>
      <c r="T6563" s="19" t="s">
        <v>11124</v>
      </c>
    </row>
    <row r="6564" spans="1:20" s="19" customFormat="1" hidden="1">
      <c r="A6564" s="19">
        <v>920090076</v>
      </c>
      <c r="B6564" s="19">
        <v>20100394</v>
      </c>
      <c r="C6564" s="19" t="s">
        <v>4809</v>
      </c>
      <c r="D6564" s="19" t="s">
        <v>4810</v>
      </c>
      <c r="E6564" s="20">
        <v>39934</v>
      </c>
      <c r="F6564" s="20">
        <v>40268</v>
      </c>
      <c r="G6564" s="19" t="s">
        <v>75</v>
      </c>
      <c r="H6564" s="19" t="s">
        <v>43</v>
      </c>
      <c r="I6564" s="19" t="s">
        <v>4811</v>
      </c>
      <c r="O6564" s="19" t="s">
        <v>10771</v>
      </c>
      <c r="P6564" s="20"/>
      <c r="R6564" s="19">
        <v>6230</v>
      </c>
      <c r="S6564" s="19" t="str">
        <f>IF(COUNTIF($B$2:B6564,B6564)&gt;1,"重複","")</f>
        <v/>
      </c>
      <c r="T6564" s="19" t="s">
        <v>11124</v>
      </c>
    </row>
    <row r="6565" spans="1:20" s="19" customFormat="1" hidden="1">
      <c r="A6565" s="19">
        <v>920090077</v>
      </c>
      <c r="B6565" s="19">
        <v>20100400</v>
      </c>
      <c r="C6565" s="19" t="s">
        <v>5384</v>
      </c>
      <c r="D6565" s="19" t="s">
        <v>5385</v>
      </c>
      <c r="E6565" s="20">
        <v>39934</v>
      </c>
      <c r="F6565" s="20">
        <v>40268</v>
      </c>
      <c r="G6565" s="19" t="s">
        <v>75</v>
      </c>
      <c r="H6565" s="19" t="s">
        <v>43</v>
      </c>
      <c r="I6565" s="19" t="s">
        <v>1588</v>
      </c>
      <c r="O6565" s="19" t="s">
        <v>10771</v>
      </c>
      <c r="P6565" s="20"/>
      <c r="R6565" s="19">
        <v>5230</v>
      </c>
      <c r="S6565" s="19" t="str">
        <f>IF(COUNTIF($B$2:B6565,B6565)&gt;1,"重複","")</f>
        <v/>
      </c>
      <c r="T6565" s="19" t="s">
        <v>11124</v>
      </c>
    </row>
    <row r="6566" spans="1:20" s="19" customFormat="1" hidden="1">
      <c r="A6566" s="19">
        <v>920090078</v>
      </c>
      <c r="B6566" s="19">
        <v>20100419</v>
      </c>
      <c r="C6566" s="19" t="s">
        <v>3429</v>
      </c>
      <c r="D6566" s="19" t="s">
        <v>3430</v>
      </c>
      <c r="E6566" s="20">
        <v>39974</v>
      </c>
      <c r="F6566" s="20">
        <v>40268</v>
      </c>
      <c r="G6566" s="19" t="s">
        <v>75</v>
      </c>
      <c r="H6566" s="19" t="s">
        <v>33</v>
      </c>
      <c r="I6566" s="19" t="s">
        <v>10960</v>
      </c>
      <c r="J6566" s="19" t="s">
        <v>10961</v>
      </c>
      <c r="O6566" s="19" t="s">
        <v>10770</v>
      </c>
      <c r="P6566" s="20">
        <v>41574</v>
      </c>
      <c r="Q6566" s="19" t="s">
        <v>29</v>
      </c>
      <c r="R6566" s="19">
        <v>5600</v>
      </c>
      <c r="S6566" s="19" t="str">
        <f>IF(COUNTIF($B$2:B6566,B6566)&gt;1,"重複","")</f>
        <v/>
      </c>
      <c r="T6566" s="19" t="s">
        <v>11124</v>
      </c>
    </row>
    <row r="6567" spans="1:20" s="19" customFormat="1" hidden="1">
      <c r="A6567" s="19">
        <v>920090079</v>
      </c>
      <c r="B6567" s="19">
        <v>20100473</v>
      </c>
      <c r="C6567" s="19" t="s">
        <v>3639</v>
      </c>
      <c r="D6567" s="19" t="s">
        <v>3640</v>
      </c>
      <c r="E6567" s="20">
        <v>39945</v>
      </c>
      <c r="F6567" s="20">
        <v>40268</v>
      </c>
      <c r="G6567" s="19" t="s">
        <v>75</v>
      </c>
      <c r="H6567" s="19" t="s">
        <v>69</v>
      </c>
      <c r="I6567" s="19" t="s">
        <v>1355</v>
      </c>
      <c r="J6567" s="19" t="s">
        <v>3515</v>
      </c>
      <c r="O6567" s="19" t="s">
        <v>10801</v>
      </c>
      <c r="P6567" s="20">
        <v>41374</v>
      </c>
      <c r="Q6567" s="19" t="s">
        <v>29</v>
      </c>
      <c r="R6567" s="19">
        <v>6230</v>
      </c>
      <c r="S6567" s="19" t="str">
        <f>IF(COUNTIF($B$2:B6567,B6567)&gt;1,"重複","")</f>
        <v/>
      </c>
      <c r="T6567" s="19" t="s">
        <v>11124</v>
      </c>
    </row>
    <row r="6568" spans="1:20" s="19" customFormat="1" hidden="1">
      <c r="A6568" s="19">
        <v>920090079</v>
      </c>
      <c r="B6568" s="19">
        <v>20102846</v>
      </c>
      <c r="C6568" s="19" t="s">
        <v>3639</v>
      </c>
      <c r="D6568" s="19" t="s">
        <v>3640</v>
      </c>
      <c r="E6568" s="20">
        <v>39995</v>
      </c>
      <c r="F6568" s="20">
        <v>40268</v>
      </c>
      <c r="G6568" s="19" t="s">
        <v>75</v>
      </c>
      <c r="H6568" s="19" t="s">
        <v>2660</v>
      </c>
      <c r="I6568" s="19" t="s">
        <v>973</v>
      </c>
      <c r="O6568" s="19" t="s">
        <v>10769</v>
      </c>
      <c r="P6568" s="20"/>
      <c r="R6568" s="19">
        <v>6230</v>
      </c>
      <c r="S6568" s="19" t="str">
        <f>IF(COUNTIF($B$2:B6568,B6568)&gt;1,"重複","")</f>
        <v/>
      </c>
      <c r="T6568" s="19" t="s">
        <v>11124</v>
      </c>
    </row>
    <row r="6569" spans="1:20" s="19" customFormat="1" hidden="1">
      <c r="A6569" s="19">
        <v>920090080</v>
      </c>
      <c r="B6569" s="19">
        <v>20121388</v>
      </c>
      <c r="C6569" s="19" t="s">
        <v>179</v>
      </c>
      <c r="D6569" s="19" t="s">
        <v>180</v>
      </c>
      <c r="E6569" s="20">
        <v>40821</v>
      </c>
      <c r="F6569" s="20">
        <v>40999</v>
      </c>
      <c r="G6569" s="19" t="s">
        <v>75</v>
      </c>
      <c r="H6569" s="19" t="s">
        <v>10781</v>
      </c>
      <c r="I6569" s="19" t="s">
        <v>136</v>
      </c>
      <c r="O6569" s="19" t="s">
        <v>10782</v>
      </c>
      <c r="P6569" s="20">
        <v>43374</v>
      </c>
      <c r="Q6569" s="19" t="s">
        <v>29</v>
      </c>
      <c r="R6569" s="19">
        <v>6230</v>
      </c>
      <c r="S6569" s="19" t="str">
        <f>IF(COUNTIF($B$2:B6569,B6569)&gt;1,"重複","")</f>
        <v/>
      </c>
      <c r="T6569" s="19" t="s">
        <v>11124</v>
      </c>
    </row>
    <row r="6570" spans="1:20" s="19" customFormat="1" hidden="1">
      <c r="A6570" s="19">
        <v>920090080</v>
      </c>
      <c r="B6570" s="19">
        <v>20100482</v>
      </c>
      <c r="C6570" s="19" t="s">
        <v>179</v>
      </c>
      <c r="D6570" s="19" t="s">
        <v>180</v>
      </c>
      <c r="E6570" s="20">
        <v>39945</v>
      </c>
      <c r="F6570" s="20">
        <v>40268</v>
      </c>
      <c r="G6570" s="19" t="s">
        <v>75</v>
      </c>
      <c r="H6570" s="19" t="s">
        <v>69</v>
      </c>
      <c r="I6570" s="19" t="s">
        <v>1355</v>
      </c>
      <c r="O6570" s="19" t="s">
        <v>10801</v>
      </c>
      <c r="P6570" s="20"/>
      <c r="R6570" s="19">
        <v>6230</v>
      </c>
      <c r="S6570" s="19" t="str">
        <f>IF(COUNTIF($B$2:B6570,B6570)&gt;1,"重複","")</f>
        <v/>
      </c>
      <c r="T6570" s="19" t="s">
        <v>11124</v>
      </c>
    </row>
    <row r="6571" spans="1:20" s="19" customFormat="1" hidden="1">
      <c r="A6571" s="19">
        <v>920090081</v>
      </c>
      <c r="B6571" s="19">
        <v>20100491</v>
      </c>
      <c r="C6571" s="19" t="s">
        <v>5358</v>
      </c>
      <c r="D6571" s="19" t="s">
        <v>5359</v>
      </c>
      <c r="E6571" s="20">
        <v>39965</v>
      </c>
      <c r="F6571" s="20">
        <v>40268</v>
      </c>
      <c r="G6571" s="19" t="s">
        <v>75</v>
      </c>
      <c r="H6571" s="19" t="s">
        <v>33</v>
      </c>
      <c r="I6571" s="19" t="s">
        <v>2626</v>
      </c>
      <c r="O6571" s="19" t="s">
        <v>10770</v>
      </c>
      <c r="P6571" s="20"/>
      <c r="R6571" s="19">
        <v>5600</v>
      </c>
      <c r="S6571" s="19" t="str">
        <f>IF(COUNTIF($B$2:B6571,B6571)&gt;1,"重複","")</f>
        <v/>
      </c>
      <c r="T6571" s="19" t="s">
        <v>11124</v>
      </c>
    </row>
    <row r="6572" spans="1:20" s="19" customFormat="1" hidden="1">
      <c r="A6572" s="19">
        <v>920090082</v>
      </c>
      <c r="B6572" s="19">
        <v>20100507</v>
      </c>
      <c r="C6572" s="19" t="s">
        <v>5360</v>
      </c>
      <c r="D6572" s="19" t="s">
        <v>5361</v>
      </c>
      <c r="E6572" s="20">
        <v>39965</v>
      </c>
      <c r="F6572" s="20">
        <v>40268</v>
      </c>
      <c r="G6572" s="19" t="s">
        <v>75</v>
      </c>
      <c r="H6572" s="19" t="s">
        <v>33</v>
      </c>
      <c r="I6572" s="19" t="s">
        <v>5362</v>
      </c>
      <c r="J6572" s="19" t="s">
        <v>3562</v>
      </c>
      <c r="O6572" s="19" t="s">
        <v>10770</v>
      </c>
      <c r="P6572" s="20"/>
      <c r="R6572" s="19">
        <v>6600</v>
      </c>
      <c r="S6572" s="19" t="str">
        <f>IF(COUNTIF($B$2:B6572,B6572)&gt;1,"重複","")</f>
        <v/>
      </c>
      <c r="T6572" s="19" t="s">
        <v>11124</v>
      </c>
    </row>
    <row r="6573" spans="1:20" s="19" customFormat="1" hidden="1">
      <c r="A6573" s="19">
        <v>920090083</v>
      </c>
      <c r="B6573" s="19">
        <v>20101274</v>
      </c>
      <c r="C6573" s="19" t="s">
        <v>5324</v>
      </c>
      <c r="D6573" s="19" t="s">
        <v>5325</v>
      </c>
      <c r="E6573" s="20">
        <v>39974</v>
      </c>
      <c r="F6573" s="20">
        <v>40268</v>
      </c>
      <c r="G6573" s="19" t="s">
        <v>75</v>
      </c>
      <c r="H6573" s="19" t="s">
        <v>28</v>
      </c>
      <c r="I6573" s="19" t="s">
        <v>5326</v>
      </c>
      <c r="O6573" s="19" t="s">
        <v>10787</v>
      </c>
      <c r="P6573" s="20"/>
      <c r="R6573" s="19">
        <v>6100</v>
      </c>
      <c r="S6573" s="19" t="str">
        <f>IF(COUNTIF($B$2:B6573,B6573)&gt;1,"重複","")</f>
        <v/>
      </c>
      <c r="T6573" s="19" t="s">
        <v>11124</v>
      </c>
    </row>
    <row r="6574" spans="1:20" s="19" customFormat="1" hidden="1">
      <c r="A6574" s="19">
        <v>920090084</v>
      </c>
      <c r="B6574" s="19">
        <v>20101283</v>
      </c>
      <c r="C6574" s="19" t="s">
        <v>15230</v>
      </c>
      <c r="D6574" s="19" t="s">
        <v>15231</v>
      </c>
      <c r="E6574" s="20">
        <v>39951</v>
      </c>
      <c r="F6574" s="20">
        <v>40268</v>
      </c>
      <c r="G6574" s="19" t="s">
        <v>12416</v>
      </c>
      <c r="H6574" s="19" t="s">
        <v>2268</v>
      </c>
      <c r="O6574" s="19" t="s">
        <v>12064</v>
      </c>
      <c r="P6574" s="20"/>
      <c r="R6574" s="19">
        <v>0</v>
      </c>
      <c r="S6574" s="19" t="str">
        <f>IF(COUNTIF($B$2:B6574,B6574)&gt;1,"重複","")</f>
        <v/>
      </c>
      <c r="T6574" s="19" t="s">
        <v>12418</v>
      </c>
    </row>
    <row r="6575" spans="1:20" s="19" customFormat="1" hidden="1">
      <c r="A6575" s="19">
        <v>920090085</v>
      </c>
      <c r="B6575" s="19">
        <v>20101371</v>
      </c>
      <c r="C6575" s="19" t="s">
        <v>5307</v>
      </c>
      <c r="D6575" s="19" t="s">
        <v>5308</v>
      </c>
      <c r="E6575" s="20">
        <v>39995</v>
      </c>
      <c r="F6575" s="20">
        <v>40268</v>
      </c>
      <c r="G6575" s="19" t="s">
        <v>75</v>
      </c>
      <c r="H6575" s="19" t="s">
        <v>28</v>
      </c>
      <c r="I6575" s="19" t="s">
        <v>5309</v>
      </c>
      <c r="O6575" s="19" t="s">
        <v>10787</v>
      </c>
      <c r="P6575" s="20"/>
      <c r="R6575" s="19">
        <v>5600</v>
      </c>
      <c r="S6575" s="19" t="str">
        <f>IF(COUNTIF($B$2:B6575,B6575)&gt;1,"重複","")</f>
        <v/>
      </c>
      <c r="T6575" s="19" t="s">
        <v>11124</v>
      </c>
    </row>
    <row r="6576" spans="1:20" s="19" customFormat="1" hidden="1">
      <c r="A6576" s="19">
        <v>920090086</v>
      </c>
      <c r="B6576" s="19">
        <v>20101381</v>
      </c>
      <c r="C6576" s="19" t="s">
        <v>5310</v>
      </c>
      <c r="D6576" s="19" t="s">
        <v>5311</v>
      </c>
      <c r="E6576" s="20">
        <v>39995</v>
      </c>
      <c r="F6576" s="20">
        <v>40268</v>
      </c>
      <c r="G6576" s="19" t="s">
        <v>75</v>
      </c>
      <c r="H6576" s="19" t="s">
        <v>28</v>
      </c>
      <c r="I6576" s="19" t="s">
        <v>5312</v>
      </c>
      <c r="O6576" s="19" t="s">
        <v>10787</v>
      </c>
      <c r="P6576" s="20"/>
      <c r="R6576" s="19">
        <v>5600</v>
      </c>
      <c r="S6576" s="19" t="str">
        <f>IF(COUNTIF($B$2:B6576,B6576)&gt;1,"重複","")</f>
        <v/>
      </c>
      <c r="T6576" s="19" t="s">
        <v>11124</v>
      </c>
    </row>
    <row r="6577" spans="1:20" s="19" customFormat="1" hidden="1">
      <c r="A6577" s="19">
        <v>920090087</v>
      </c>
      <c r="B6577" s="19">
        <v>20101390</v>
      </c>
      <c r="C6577" s="19" t="s">
        <v>5268</v>
      </c>
      <c r="D6577" s="19" t="s">
        <v>5269</v>
      </c>
      <c r="E6577" s="20">
        <v>40026</v>
      </c>
      <c r="F6577" s="20">
        <v>40268</v>
      </c>
      <c r="G6577" s="19" t="s">
        <v>75</v>
      </c>
      <c r="H6577" s="19" t="s">
        <v>28</v>
      </c>
      <c r="I6577" s="19" t="s">
        <v>5270</v>
      </c>
      <c r="O6577" s="19" t="s">
        <v>10787</v>
      </c>
      <c r="P6577" s="20"/>
      <c r="R6577" s="19">
        <v>6100</v>
      </c>
      <c r="S6577" s="19" t="str">
        <f>IF(COUNTIF($B$2:B6577,B6577)&gt;1,"重複","")</f>
        <v/>
      </c>
      <c r="T6577" s="19" t="s">
        <v>11124</v>
      </c>
    </row>
    <row r="6578" spans="1:20" s="19" customFormat="1" hidden="1">
      <c r="A6578" s="19">
        <v>920090088</v>
      </c>
      <c r="B6578" s="19">
        <v>20101405</v>
      </c>
      <c r="C6578" s="19" t="s">
        <v>5271</v>
      </c>
      <c r="D6578" s="19" t="s">
        <v>5272</v>
      </c>
      <c r="E6578" s="20">
        <v>40026</v>
      </c>
      <c r="F6578" s="20">
        <v>40268</v>
      </c>
      <c r="G6578" s="19" t="s">
        <v>75</v>
      </c>
      <c r="H6578" s="19" t="s">
        <v>33</v>
      </c>
      <c r="I6578" s="19" t="s">
        <v>2586</v>
      </c>
      <c r="O6578" s="19" t="s">
        <v>10770</v>
      </c>
      <c r="P6578" s="20"/>
      <c r="R6578" s="19">
        <v>5600</v>
      </c>
      <c r="S6578" s="19" t="str">
        <f>IF(COUNTIF($B$2:B6578,B6578)&gt;1,"重複","")</f>
        <v/>
      </c>
      <c r="T6578" s="19" t="s">
        <v>11124</v>
      </c>
    </row>
    <row r="6579" spans="1:20" s="19" customFormat="1" hidden="1">
      <c r="A6579" s="19">
        <v>920090089</v>
      </c>
      <c r="B6579" s="19">
        <v>20101414</v>
      </c>
      <c r="C6579" s="19" t="s">
        <v>5252</v>
      </c>
      <c r="D6579" s="19" t="s">
        <v>5253</v>
      </c>
      <c r="E6579" s="20">
        <v>40057</v>
      </c>
      <c r="F6579" s="20">
        <v>40268</v>
      </c>
      <c r="G6579" s="19" t="s">
        <v>75</v>
      </c>
      <c r="H6579" s="19" t="s">
        <v>33</v>
      </c>
      <c r="I6579" s="19" t="s">
        <v>2318</v>
      </c>
      <c r="O6579" s="19" t="s">
        <v>10770</v>
      </c>
      <c r="P6579" s="20"/>
      <c r="R6579" s="19">
        <v>6100</v>
      </c>
      <c r="S6579" s="19" t="str">
        <f>IF(COUNTIF($B$2:B6579,B6579)&gt;1,"重複","")</f>
        <v/>
      </c>
      <c r="T6579" s="19" t="s">
        <v>11124</v>
      </c>
    </row>
    <row r="6580" spans="1:20" s="19" customFormat="1" hidden="1">
      <c r="A6580" s="19">
        <v>920090090</v>
      </c>
      <c r="B6580" s="19">
        <v>20101441</v>
      </c>
      <c r="C6580" s="19" t="s">
        <v>15232</v>
      </c>
      <c r="D6580" s="19" t="s">
        <v>15233</v>
      </c>
      <c r="E6580" s="20">
        <v>39958</v>
      </c>
      <c r="F6580" s="20">
        <v>40268</v>
      </c>
      <c r="G6580" s="19" t="s">
        <v>12416</v>
      </c>
      <c r="H6580" s="19" t="s">
        <v>43</v>
      </c>
      <c r="I6580" s="19" t="s">
        <v>3587</v>
      </c>
      <c r="O6580" s="19" t="s">
        <v>10771</v>
      </c>
      <c r="P6580" s="20"/>
      <c r="R6580" s="19">
        <v>6230</v>
      </c>
      <c r="S6580" s="19" t="str">
        <f>IF(COUNTIF($B$2:B6580,B6580)&gt;1,"重複","")</f>
        <v/>
      </c>
      <c r="T6580" s="19" t="s">
        <v>12418</v>
      </c>
    </row>
    <row r="6581" spans="1:20" s="19" customFormat="1" hidden="1">
      <c r="A6581" s="19">
        <v>920090091</v>
      </c>
      <c r="B6581" s="19">
        <v>20101530</v>
      </c>
      <c r="C6581" s="19" t="s">
        <v>5363</v>
      </c>
      <c r="D6581" s="19" t="s">
        <v>5364</v>
      </c>
      <c r="E6581" s="20">
        <v>39965</v>
      </c>
      <c r="F6581" s="20">
        <v>40268</v>
      </c>
      <c r="G6581" s="19" t="s">
        <v>75</v>
      </c>
      <c r="H6581" s="19" t="s">
        <v>43</v>
      </c>
      <c r="I6581" s="19" t="s">
        <v>5365</v>
      </c>
      <c r="O6581" s="19" t="s">
        <v>10771</v>
      </c>
      <c r="P6581" s="20"/>
      <c r="R6581" s="19">
        <v>6600</v>
      </c>
      <c r="S6581" s="19" t="str">
        <f>IF(COUNTIF($B$2:B6581,B6581)&gt;1,"重複","")</f>
        <v/>
      </c>
      <c r="T6581" s="19" t="s">
        <v>11124</v>
      </c>
    </row>
    <row r="6582" spans="1:20" s="19" customFormat="1" hidden="1">
      <c r="A6582" s="19">
        <v>920090092</v>
      </c>
      <c r="B6582" s="19">
        <v>20101549</v>
      </c>
      <c r="C6582" s="19" t="s">
        <v>4448</v>
      </c>
      <c r="D6582" s="19" t="s">
        <v>4449</v>
      </c>
      <c r="E6582" s="20">
        <v>39965</v>
      </c>
      <c r="F6582" s="20">
        <v>40268</v>
      </c>
      <c r="G6582" s="19" t="s">
        <v>75</v>
      </c>
      <c r="H6582" s="19" t="s">
        <v>43</v>
      </c>
      <c r="I6582" s="19" t="s">
        <v>12202</v>
      </c>
      <c r="O6582" s="19" t="s">
        <v>10771</v>
      </c>
      <c r="P6582" s="20"/>
      <c r="R6582" s="19">
        <v>5730</v>
      </c>
      <c r="S6582" s="19" t="str">
        <f>IF(COUNTIF($B$2:B6582,B6582)&gt;1,"重複","")</f>
        <v/>
      </c>
      <c r="T6582" s="19" t="s">
        <v>11124</v>
      </c>
    </row>
    <row r="6583" spans="1:20" s="19" customFormat="1" hidden="1">
      <c r="A6583" s="19">
        <v>920090093</v>
      </c>
      <c r="B6583" s="19">
        <v>20101558</v>
      </c>
      <c r="C6583" s="19" t="s">
        <v>5366</v>
      </c>
      <c r="D6583" s="19" t="s">
        <v>5367</v>
      </c>
      <c r="E6583" s="20">
        <v>39965</v>
      </c>
      <c r="F6583" s="20">
        <v>40268</v>
      </c>
      <c r="G6583" s="19" t="s">
        <v>75</v>
      </c>
      <c r="H6583" s="19" t="s">
        <v>43</v>
      </c>
      <c r="I6583" s="19" t="s">
        <v>5368</v>
      </c>
      <c r="O6583" s="19" t="s">
        <v>10771</v>
      </c>
      <c r="P6583" s="20"/>
      <c r="R6583" s="19">
        <v>6100</v>
      </c>
      <c r="S6583" s="19" t="str">
        <f>IF(COUNTIF($B$2:B6583,B6583)&gt;1,"重複","")</f>
        <v/>
      </c>
      <c r="T6583" s="19" t="s">
        <v>11124</v>
      </c>
    </row>
    <row r="6584" spans="1:20" s="19" customFormat="1" hidden="1">
      <c r="A6584" s="19">
        <v>920090094</v>
      </c>
      <c r="B6584" s="19">
        <v>20101567</v>
      </c>
      <c r="C6584" s="19" t="s">
        <v>5369</v>
      </c>
      <c r="D6584" s="19" t="s">
        <v>5370</v>
      </c>
      <c r="E6584" s="20">
        <v>39965</v>
      </c>
      <c r="F6584" s="20">
        <v>40268</v>
      </c>
      <c r="G6584" s="19" t="s">
        <v>75</v>
      </c>
      <c r="H6584" s="19" t="s">
        <v>43</v>
      </c>
      <c r="I6584" s="19" t="s">
        <v>1588</v>
      </c>
      <c r="O6584" s="19" t="s">
        <v>10771</v>
      </c>
      <c r="P6584" s="20"/>
      <c r="R6584" s="19">
        <v>6600</v>
      </c>
      <c r="S6584" s="19" t="str">
        <f>IF(COUNTIF($B$2:B6584,B6584)&gt;1,"重複","")</f>
        <v/>
      </c>
      <c r="T6584" s="19" t="s">
        <v>11124</v>
      </c>
    </row>
    <row r="6585" spans="1:20" s="19" customFormat="1" hidden="1">
      <c r="A6585" s="19">
        <v>920090095</v>
      </c>
      <c r="B6585" s="19">
        <v>20101576</v>
      </c>
      <c r="C6585" s="19" t="s">
        <v>5371</v>
      </c>
      <c r="D6585" s="19" t="s">
        <v>5372</v>
      </c>
      <c r="E6585" s="20">
        <v>39965</v>
      </c>
      <c r="F6585" s="20">
        <v>40268</v>
      </c>
      <c r="G6585" s="19" t="s">
        <v>75</v>
      </c>
      <c r="H6585" s="19" t="s">
        <v>43</v>
      </c>
      <c r="I6585" s="19" t="s">
        <v>650</v>
      </c>
      <c r="O6585" s="19" t="s">
        <v>10771</v>
      </c>
      <c r="P6585" s="20"/>
      <c r="R6585" s="19">
        <v>4190</v>
      </c>
      <c r="S6585" s="19" t="str">
        <f>IF(COUNTIF($B$2:B6585,B6585)&gt;1,"重複","")</f>
        <v/>
      </c>
      <c r="T6585" s="19" t="s">
        <v>11124</v>
      </c>
    </row>
    <row r="6586" spans="1:20" s="19" customFormat="1" hidden="1">
      <c r="A6586" s="19">
        <v>920090096</v>
      </c>
      <c r="B6586" s="19">
        <v>20101637</v>
      </c>
      <c r="C6586" s="19" t="s">
        <v>4747</v>
      </c>
      <c r="D6586" s="19" t="s">
        <v>4748</v>
      </c>
      <c r="E6586" s="20">
        <v>39965</v>
      </c>
      <c r="F6586" s="20">
        <v>40268</v>
      </c>
      <c r="G6586" s="19" t="s">
        <v>75</v>
      </c>
      <c r="H6586" s="19" t="s">
        <v>2812</v>
      </c>
      <c r="I6586" s="19" t="s">
        <v>12312</v>
      </c>
      <c r="O6586" s="19" t="s">
        <v>10869</v>
      </c>
      <c r="P6586" s="20"/>
      <c r="R6586" s="19">
        <v>4740</v>
      </c>
      <c r="S6586" s="19" t="str">
        <f>IF(COUNTIF($B$2:B6586,B6586)&gt;1,"重複","")</f>
        <v/>
      </c>
      <c r="T6586" s="19" t="s">
        <v>11124</v>
      </c>
    </row>
    <row r="6587" spans="1:20" s="19" customFormat="1" hidden="1">
      <c r="A6587" s="19">
        <v>920090097</v>
      </c>
      <c r="B6587" s="19">
        <v>20101646</v>
      </c>
      <c r="C6587" s="19" t="s">
        <v>5373</v>
      </c>
      <c r="D6587" s="19" t="s">
        <v>5374</v>
      </c>
      <c r="E6587" s="20">
        <v>39965</v>
      </c>
      <c r="F6587" s="20">
        <v>40268</v>
      </c>
      <c r="G6587" s="19" t="s">
        <v>75</v>
      </c>
      <c r="H6587" s="19" t="s">
        <v>2812</v>
      </c>
      <c r="O6587" s="19" t="s">
        <v>10869</v>
      </c>
      <c r="P6587" s="20"/>
      <c r="R6587" s="19">
        <v>5230</v>
      </c>
      <c r="S6587" s="19" t="str">
        <f>IF(COUNTIF($B$2:B6587,B6587)&gt;1,"重複","")</f>
        <v/>
      </c>
      <c r="T6587" s="19" t="s">
        <v>11124</v>
      </c>
    </row>
    <row r="6588" spans="1:20" s="19" customFormat="1" hidden="1">
      <c r="A6588" s="19">
        <v>920090098</v>
      </c>
      <c r="B6588" s="19">
        <v>20101655</v>
      </c>
      <c r="C6588" s="19" t="s">
        <v>5375</v>
      </c>
      <c r="D6588" s="19" t="s">
        <v>5376</v>
      </c>
      <c r="E6588" s="20">
        <v>39965</v>
      </c>
      <c r="F6588" s="20">
        <v>40268</v>
      </c>
      <c r="G6588" s="19" t="s">
        <v>75</v>
      </c>
      <c r="H6588" s="19" t="s">
        <v>2812</v>
      </c>
      <c r="I6588" s="19" t="s">
        <v>5377</v>
      </c>
      <c r="J6588" s="19" t="s">
        <v>4722</v>
      </c>
      <c r="K6588" s="19" t="s">
        <v>5378</v>
      </c>
      <c r="O6588" s="19" t="s">
        <v>10869</v>
      </c>
      <c r="P6588" s="20"/>
      <c r="R6588" s="19">
        <v>4740</v>
      </c>
      <c r="S6588" s="19" t="str">
        <f>IF(COUNTIF($B$2:B6588,B6588)&gt;1,"重複","")</f>
        <v/>
      </c>
      <c r="T6588" s="19" t="s">
        <v>11124</v>
      </c>
    </row>
    <row r="6589" spans="1:20" s="19" customFormat="1" hidden="1">
      <c r="A6589" s="19">
        <v>920090099</v>
      </c>
      <c r="B6589" s="19">
        <v>20101664</v>
      </c>
      <c r="C6589" s="19" t="s">
        <v>4749</v>
      </c>
      <c r="D6589" s="19" t="s">
        <v>4750</v>
      </c>
      <c r="E6589" s="20">
        <v>39965</v>
      </c>
      <c r="F6589" s="20">
        <v>40268</v>
      </c>
      <c r="G6589" s="19" t="s">
        <v>75</v>
      </c>
      <c r="H6589" s="19" t="s">
        <v>2812</v>
      </c>
      <c r="I6589" s="19" t="s">
        <v>12151</v>
      </c>
      <c r="O6589" s="19" t="s">
        <v>10869</v>
      </c>
      <c r="P6589" s="20"/>
      <c r="R6589" s="19">
        <v>6100</v>
      </c>
      <c r="S6589" s="19" t="str">
        <f>IF(COUNTIF($B$2:B6589,B6589)&gt;1,"重複","")</f>
        <v/>
      </c>
      <c r="T6589" s="19" t="s">
        <v>11124</v>
      </c>
    </row>
    <row r="6590" spans="1:20" s="19" customFormat="1" hidden="1">
      <c r="A6590" s="19">
        <v>920090100</v>
      </c>
      <c r="B6590" s="19">
        <v>20101673</v>
      </c>
      <c r="C6590" s="19" t="s">
        <v>5379</v>
      </c>
      <c r="D6590" s="19" t="s">
        <v>5380</v>
      </c>
      <c r="E6590" s="20">
        <v>39965</v>
      </c>
      <c r="F6590" s="20">
        <v>40268</v>
      </c>
      <c r="G6590" s="19" t="s">
        <v>75</v>
      </c>
      <c r="H6590" s="19" t="s">
        <v>2812</v>
      </c>
      <c r="O6590" s="19" t="s">
        <v>10869</v>
      </c>
      <c r="P6590" s="20"/>
      <c r="R6590" s="19">
        <v>4740</v>
      </c>
      <c r="S6590" s="19" t="str">
        <f>IF(COUNTIF($B$2:B6590,B6590)&gt;1,"重複","")</f>
        <v/>
      </c>
      <c r="T6590" s="19" t="s">
        <v>11124</v>
      </c>
    </row>
    <row r="6591" spans="1:20" s="19" customFormat="1" hidden="1">
      <c r="A6591" s="19">
        <v>920090102</v>
      </c>
      <c r="B6591" s="19">
        <v>20101682</v>
      </c>
      <c r="C6591" s="19" t="s">
        <v>5381</v>
      </c>
      <c r="D6591" s="19" t="s">
        <v>5382</v>
      </c>
      <c r="E6591" s="20">
        <v>39965</v>
      </c>
      <c r="F6591" s="20">
        <v>40268</v>
      </c>
      <c r="G6591" s="19" t="s">
        <v>75</v>
      </c>
      <c r="H6591" s="19" t="s">
        <v>2812</v>
      </c>
      <c r="I6591" s="19" t="s">
        <v>5383</v>
      </c>
      <c r="O6591" s="19" t="s">
        <v>10869</v>
      </c>
      <c r="P6591" s="20"/>
      <c r="R6591" s="19">
        <v>6230</v>
      </c>
      <c r="S6591" s="19" t="str">
        <f>IF(COUNTIF($B$2:B6591,B6591)&gt;1,"重複","")</f>
        <v/>
      </c>
      <c r="T6591" s="19" t="s">
        <v>11124</v>
      </c>
    </row>
    <row r="6592" spans="1:20" s="19" customFormat="1" hidden="1">
      <c r="A6592" s="19">
        <v>920090103</v>
      </c>
      <c r="B6592" s="19">
        <v>20101691</v>
      </c>
      <c r="C6592" s="19" t="s">
        <v>15234</v>
      </c>
      <c r="D6592" s="19" t="s">
        <v>15235</v>
      </c>
      <c r="E6592" s="20">
        <v>39965</v>
      </c>
      <c r="F6592" s="20">
        <v>40268</v>
      </c>
      <c r="G6592" s="19" t="s">
        <v>12416</v>
      </c>
      <c r="H6592" s="19" t="s">
        <v>2812</v>
      </c>
      <c r="I6592" s="19" t="s">
        <v>15236</v>
      </c>
      <c r="O6592" s="19" t="s">
        <v>10869</v>
      </c>
      <c r="P6592" s="20"/>
      <c r="R6592" s="19">
        <v>6600</v>
      </c>
      <c r="S6592" s="19" t="str">
        <f>IF(COUNTIF($B$2:B6592,B6592)&gt;1,"重複","")</f>
        <v/>
      </c>
      <c r="T6592" s="19" t="s">
        <v>12418</v>
      </c>
    </row>
    <row r="6593" spans="1:20" s="19" customFormat="1" hidden="1">
      <c r="A6593" s="19">
        <v>920090104</v>
      </c>
      <c r="B6593" s="19">
        <v>20101707</v>
      </c>
      <c r="C6593" s="19" t="s">
        <v>4751</v>
      </c>
      <c r="D6593" s="19" t="s">
        <v>4752</v>
      </c>
      <c r="E6593" s="20">
        <v>39965</v>
      </c>
      <c r="F6593" s="20">
        <v>40268</v>
      </c>
      <c r="G6593" s="19" t="s">
        <v>75</v>
      </c>
      <c r="H6593" s="19" t="s">
        <v>2812</v>
      </c>
      <c r="I6593" s="19" t="s">
        <v>12213</v>
      </c>
      <c r="O6593" s="19" t="s">
        <v>10869</v>
      </c>
      <c r="P6593" s="20"/>
      <c r="R6593" s="19">
        <v>5730</v>
      </c>
      <c r="S6593" s="19" t="str">
        <f>IF(COUNTIF($B$2:B6593,B6593)&gt;1,"重複","")</f>
        <v/>
      </c>
      <c r="T6593" s="19" t="s">
        <v>11124</v>
      </c>
    </row>
    <row r="6594" spans="1:20" s="19" customFormat="1" hidden="1">
      <c r="A6594" s="19">
        <v>920090105</v>
      </c>
      <c r="B6594" s="19">
        <v>20101716</v>
      </c>
      <c r="C6594" s="19" t="s">
        <v>4753</v>
      </c>
      <c r="D6594" s="19" t="s">
        <v>4754</v>
      </c>
      <c r="E6594" s="20">
        <v>39965</v>
      </c>
      <c r="F6594" s="20">
        <v>40268</v>
      </c>
      <c r="G6594" s="19" t="s">
        <v>75</v>
      </c>
      <c r="H6594" s="19" t="s">
        <v>2812</v>
      </c>
      <c r="I6594" s="19" t="s">
        <v>12186</v>
      </c>
      <c r="O6594" s="19" t="s">
        <v>10869</v>
      </c>
      <c r="P6594" s="20"/>
      <c r="R6594" s="19">
        <v>5230</v>
      </c>
      <c r="S6594" s="19" t="str">
        <f>IF(COUNTIF($B$2:B6594,B6594)&gt;1,"重複","")</f>
        <v/>
      </c>
      <c r="T6594" s="19" t="s">
        <v>11124</v>
      </c>
    </row>
    <row r="6595" spans="1:20" s="19" customFormat="1" hidden="1">
      <c r="A6595" s="19">
        <v>920090106</v>
      </c>
      <c r="B6595" s="19">
        <v>20101725</v>
      </c>
      <c r="C6595" s="19" t="s">
        <v>4755</v>
      </c>
      <c r="D6595" s="19" t="s">
        <v>4756</v>
      </c>
      <c r="E6595" s="20">
        <v>39965</v>
      </c>
      <c r="F6595" s="20">
        <v>40268</v>
      </c>
      <c r="G6595" s="19" t="s">
        <v>75</v>
      </c>
      <c r="H6595" s="19" t="s">
        <v>2812</v>
      </c>
      <c r="I6595" s="19" t="s">
        <v>5336</v>
      </c>
      <c r="O6595" s="19" t="s">
        <v>10869</v>
      </c>
      <c r="P6595" s="20"/>
      <c r="R6595" s="19">
        <v>4740</v>
      </c>
      <c r="S6595" s="19" t="str">
        <f>IF(COUNTIF($B$2:B6595,B6595)&gt;1,"重複","")</f>
        <v/>
      </c>
      <c r="T6595" s="19" t="s">
        <v>11124</v>
      </c>
    </row>
    <row r="6596" spans="1:20" s="19" customFormat="1" hidden="1">
      <c r="A6596" s="19">
        <v>920090107</v>
      </c>
      <c r="B6596" s="19">
        <v>20101734</v>
      </c>
      <c r="C6596" s="19" t="s">
        <v>5047</v>
      </c>
      <c r="D6596" s="19" t="s">
        <v>5048</v>
      </c>
      <c r="E6596" s="20">
        <v>39965</v>
      </c>
      <c r="F6596" s="20">
        <v>40268</v>
      </c>
      <c r="G6596" s="19" t="s">
        <v>75</v>
      </c>
      <c r="H6596" s="19" t="s">
        <v>2812</v>
      </c>
      <c r="I6596" s="19" t="s">
        <v>5049</v>
      </c>
      <c r="O6596" s="19" t="s">
        <v>10869</v>
      </c>
      <c r="P6596" s="20"/>
      <c r="R6596" s="19">
        <v>5600</v>
      </c>
      <c r="S6596" s="19" t="str">
        <f>IF(COUNTIF($B$2:B6596,B6596)&gt;1,"重複","")</f>
        <v/>
      </c>
      <c r="T6596" s="19" t="s">
        <v>11124</v>
      </c>
    </row>
    <row r="6597" spans="1:20" s="19" customFormat="1" hidden="1">
      <c r="A6597" s="19">
        <v>920090108</v>
      </c>
      <c r="B6597" s="19">
        <v>20101743</v>
      </c>
      <c r="C6597" s="19" t="s">
        <v>5050</v>
      </c>
      <c r="D6597" s="19" t="s">
        <v>5051</v>
      </c>
      <c r="E6597" s="20">
        <v>39965</v>
      </c>
      <c r="F6597" s="20">
        <v>40268</v>
      </c>
      <c r="G6597" s="19" t="s">
        <v>75</v>
      </c>
      <c r="H6597" s="19" t="s">
        <v>2812</v>
      </c>
      <c r="I6597" s="19" t="s">
        <v>5049</v>
      </c>
      <c r="O6597" s="19" t="s">
        <v>10869</v>
      </c>
      <c r="P6597" s="20"/>
      <c r="R6597" s="19">
        <v>5600</v>
      </c>
      <c r="S6597" s="19" t="str">
        <f>IF(COUNTIF($B$2:B6597,B6597)&gt;1,"重複","")</f>
        <v/>
      </c>
      <c r="T6597" s="19" t="s">
        <v>11124</v>
      </c>
    </row>
    <row r="6598" spans="1:20" s="19" customFormat="1" hidden="1">
      <c r="A6598" s="19">
        <v>920090109</v>
      </c>
      <c r="B6598" s="19">
        <v>20101771</v>
      </c>
      <c r="C6598" s="19" t="s">
        <v>5276</v>
      </c>
      <c r="D6598" s="19" t="s">
        <v>5277</v>
      </c>
      <c r="E6598" s="20">
        <v>40026</v>
      </c>
      <c r="F6598" s="20">
        <v>40268</v>
      </c>
      <c r="G6598" s="19" t="s">
        <v>75</v>
      </c>
      <c r="H6598" s="19" t="s">
        <v>119</v>
      </c>
      <c r="I6598" s="19" t="s">
        <v>5278</v>
      </c>
      <c r="O6598" s="19" t="s">
        <v>10792</v>
      </c>
      <c r="P6598" s="20"/>
      <c r="R6598" s="19">
        <v>5600</v>
      </c>
      <c r="S6598" s="19" t="str">
        <f>IF(COUNTIF($B$2:B6598,B6598)&gt;1,"重複","")</f>
        <v/>
      </c>
      <c r="T6598" s="19" t="s">
        <v>11124</v>
      </c>
    </row>
    <row r="6599" spans="1:20" s="19" customFormat="1" hidden="1">
      <c r="A6599" s="19">
        <v>920090110</v>
      </c>
      <c r="B6599" s="19">
        <v>20101780</v>
      </c>
      <c r="C6599" s="19" t="s">
        <v>5302</v>
      </c>
      <c r="D6599" s="19" t="s">
        <v>5303</v>
      </c>
      <c r="E6599" s="20">
        <v>40009</v>
      </c>
      <c r="F6599" s="20">
        <v>40268</v>
      </c>
      <c r="G6599" s="19" t="s">
        <v>75</v>
      </c>
      <c r="H6599" s="19" t="s">
        <v>33</v>
      </c>
      <c r="I6599" s="19" t="s">
        <v>2154</v>
      </c>
      <c r="J6599" s="19" t="s">
        <v>5304</v>
      </c>
      <c r="O6599" s="19" t="s">
        <v>10770</v>
      </c>
      <c r="P6599" s="20"/>
      <c r="R6599" s="19">
        <v>6600</v>
      </c>
      <c r="S6599" s="19" t="str">
        <f>IF(COUNTIF($B$2:B6599,B6599)&gt;1,"重複","")</f>
        <v/>
      </c>
      <c r="T6599" s="19" t="s">
        <v>11124</v>
      </c>
    </row>
    <row r="6600" spans="1:20" s="19" customFormat="1" hidden="1">
      <c r="A6600" s="19">
        <v>920090111</v>
      </c>
      <c r="B6600" s="19">
        <v>20101896</v>
      </c>
      <c r="C6600" s="19" t="s">
        <v>5298</v>
      </c>
      <c r="D6600" s="19" t="s">
        <v>5299</v>
      </c>
      <c r="E6600" s="20">
        <v>40014</v>
      </c>
      <c r="F6600" s="20">
        <v>40268</v>
      </c>
      <c r="G6600" s="19" t="s">
        <v>75</v>
      </c>
      <c r="H6600" s="19" t="s">
        <v>28</v>
      </c>
      <c r="I6600" s="19" t="s">
        <v>4262</v>
      </c>
      <c r="O6600" s="19" t="s">
        <v>10787</v>
      </c>
      <c r="P6600" s="20"/>
      <c r="R6600" s="19">
        <v>6600</v>
      </c>
      <c r="S6600" s="19" t="str">
        <f>IF(COUNTIF($B$2:B6600,B6600)&gt;1,"重複","")</f>
        <v/>
      </c>
      <c r="T6600" s="19" t="s">
        <v>11124</v>
      </c>
    </row>
    <row r="6601" spans="1:20" s="19" customFormat="1" hidden="1">
      <c r="A6601" s="19">
        <v>920090112</v>
      </c>
      <c r="B6601" s="19">
        <v>20102242</v>
      </c>
      <c r="C6601" s="19" t="s">
        <v>15237</v>
      </c>
      <c r="D6601" s="19" t="s">
        <v>15238</v>
      </c>
      <c r="E6601" s="20">
        <v>39995</v>
      </c>
      <c r="F6601" s="20">
        <v>40268</v>
      </c>
      <c r="G6601" s="19" t="s">
        <v>12416</v>
      </c>
      <c r="H6601" s="19" t="s">
        <v>76</v>
      </c>
      <c r="I6601" s="19" t="s">
        <v>2309</v>
      </c>
      <c r="O6601" s="19" t="s">
        <v>10776</v>
      </c>
      <c r="P6601" s="20"/>
      <c r="R6601" s="19">
        <v>0</v>
      </c>
      <c r="S6601" s="19" t="str">
        <f>IF(COUNTIF($B$2:B6601,B6601)&gt;1,"重複","")</f>
        <v/>
      </c>
      <c r="T6601" s="19" t="s">
        <v>12418</v>
      </c>
    </row>
    <row r="6602" spans="1:20" s="19" customFormat="1" hidden="1">
      <c r="A6602" s="19">
        <v>920090113</v>
      </c>
      <c r="B6602" s="19">
        <v>20102261</v>
      </c>
      <c r="C6602" s="19" t="s">
        <v>15239</v>
      </c>
      <c r="D6602" s="19" t="s">
        <v>15240</v>
      </c>
      <c r="E6602" s="20">
        <v>40026</v>
      </c>
      <c r="F6602" s="20">
        <v>40268</v>
      </c>
      <c r="G6602" s="19" t="s">
        <v>12416</v>
      </c>
      <c r="H6602" s="19" t="s">
        <v>76</v>
      </c>
      <c r="I6602" s="19" t="s">
        <v>1780</v>
      </c>
      <c r="O6602" s="19" t="s">
        <v>10776</v>
      </c>
      <c r="P6602" s="20"/>
      <c r="R6602" s="19">
        <v>0</v>
      </c>
      <c r="S6602" s="19" t="str">
        <f>IF(COUNTIF($B$2:B6602,B6602)&gt;1,"重複","")</f>
        <v/>
      </c>
      <c r="T6602" s="19" t="s">
        <v>12418</v>
      </c>
    </row>
    <row r="6603" spans="1:20" s="19" customFormat="1" hidden="1">
      <c r="A6603" s="19">
        <v>920090114</v>
      </c>
      <c r="B6603" s="19">
        <v>20102270</v>
      </c>
      <c r="C6603" s="19" t="s">
        <v>15241</v>
      </c>
      <c r="D6603" s="19" t="s">
        <v>15242</v>
      </c>
      <c r="E6603" s="20">
        <v>40026</v>
      </c>
      <c r="F6603" s="20">
        <v>40268</v>
      </c>
      <c r="G6603" s="19" t="s">
        <v>12416</v>
      </c>
      <c r="H6603" s="19" t="s">
        <v>76</v>
      </c>
      <c r="I6603" s="19" t="s">
        <v>1780</v>
      </c>
      <c r="O6603" s="19" t="s">
        <v>10776</v>
      </c>
      <c r="P6603" s="20"/>
      <c r="R6603" s="19">
        <v>0</v>
      </c>
      <c r="S6603" s="19" t="str">
        <f>IF(COUNTIF($B$2:B6603,B6603)&gt;1,"重複","")</f>
        <v/>
      </c>
      <c r="T6603" s="19" t="s">
        <v>12418</v>
      </c>
    </row>
    <row r="6604" spans="1:20" s="19" customFormat="1" hidden="1">
      <c r="A6604" s="19">
        <v>920090115</v>
      </c>
      <c r="B6604" s="19">
        <v>20102289</v>
      </c>
      <c r="C6604" s="19" t="s">
        <v>15243</v>
      </c>
      <c r="D6604" s="19" t="s">
        <v>15244</v>
      </c>
      <c r="E6604" s="20">
        <v>40026</v>
      </c>
      <c r="F6604" s="20">
        <v>40268</v>
      </c>
      <c r="G6604" s="19" t="s">
        <v>12416</v>
      </c>
      <c r="H6604" s="19" t="s">
        <v>76</v>
      </c>
      <c r="I6604" s="19" t="s">
        <v>1780</v>
      </c>
      <c r="O6604" s="19" t="s">
        <v>10776</v>
      </c>
      <c r="P6604" s="20"/>
      <c r="R6604" s="19">
        <v>0</v>
      </c>
      <c r="S6604" s="19" t="str">
        <f>IF(COUNTIF($B$2:B6604,B6604)&gt;1,"重複","")</f>
        <v/>
      </c>
      <c r="T6604" s="19" t="s">
        <v>12418</v>
      </c>
    </row>
    <row r="6605" spans="1:20" s="19" customFormat="1" hidden="1">
      <c r="A6605" s="19">
        <v>920090116</v>
      </c>
      <c r="B6605" s="19">
        <v>20102298</v>
      </c>
      <c r="C6605" s="19" t="s">
        <v>15245</v>
      </c>
      <c r="D6605" s="19" t="s">
        <v>15246</v>
      </c>
      <c r="E6605" s="20">
        <v>40026</v>
      </c>
      <c r="F6605" s="20">
        <v>40268</v>
      </c>
      <c r="G6605" s="19" t="s">
        <v>12416</v>
      </c>
      <c r="H6605" s="19" t="s">
        <v>76</v>
      </c>
      <c r="I6605" s="19" t="s">
        <v>1780</v>
      </c>
      <c r="O6605" s="19" t="s">
        <v>10776</v>
      </c>
      <c r="P6605" s="20"/>
      <c r="R6605" s="19">
        <v>0</v>
      </c>
      <c r="S6605" s="19" t="str">
        <f>IF(COUNTIF($B$2:B6605,B6605)&gt;1,"重複","")</f>
        <v/>
      </c>
      <c r="T6605" s="19" t="s">
        <v>12418</v>
      </c>
    </row>
    <row r="6606" spans="1:20" s="19" customFormat="1" hidden="1">
      <c r="A6606" s="19">
        <v>920090117</v>
      </c>
      <c r="B6606" s="19">
        <v>20102303</v>
      </c>
      <c r="C6606" s="19" t="s">
        <v>5254</v>
      </c>
      <c r="D6606" s="19" t="s">
        <v>5255</v>
      </c>
      <c r="E6606" s="20">
        <v>40057</v>
      </c>
      <c r="F6606" s="20">
        <v>40268</v>
      </c>
      <c r="G6606" s="19" t="s">
        <v>75</v>
      </c>
      <c r="H6606" s="19" t="s">
        <v>33</v>
      </c>
      <c r="I6606" s="19" t="s">
        <v>2151</v>
      </c>
      <c r="O6606" s="19" t="s">
        <v>10770</v>
      </c>
      <c r="P6606" s="20"/>
      <c r="R6606" s="19">
        <v>6100</v>
      </c>
      <c r="S6606" s="19" t="str">
        <f>IF(COUNTIF($B$2:B6606,B6606)&gt;1,"重複","")</f>
        <v/>
      </c>
      <c r="T6606" s="19" t="s">
        <v>11124</v>
      </c>
    </row>
    <row r="6607" spans="1:20" s="19" customFormat="1" hidden="1">
      <c r="A6607" s="19">
        <v>920090118</v>
      </c>
      <c r="B6607" s="19">
        <v>20102321</v>
      </c>
      <c r="C6607" s="19" t="s">
        <v>5321</v>
      </c>
      <c r="D6607" s="19" t="s">
        <v>5322</v>
      </c>
      <c r="E6607" s="20">
        <v>39987</v>
      </c>
      <c r="F6607" s="20">
        <v>40268</v>
      </c>
      <c r="G6607" s="19" t="s">
        <v>75</v>
      </c>
      <c r="H6607" s="19" t="s">
        <v>43</v>
      </c>
      <c r="I6607" s="19" t="s">
        <v>5323</v>
      </c>
      <c r="O6607" s="19" t="s">
        <v>10771</v>
      </c>
      <c r="P6607" s="20"/>
      <c r="R6607" s="19">
        <v>6600</v>
      </c>
      <c r="S6607" s="19" t="str">
        <f>IF(COUNTIF($B$2:B6607,B6607)&gt;1,"重複","")</f>
        <v/>
      </c>
      <c r="T6607" s="19" t="s">
        <v>11124</v>
      </c>
    </row>
    <row r="6608" spans="1:20" s="19" customFormat="1" hidden="1">
      <c r="A6608" s="19">
        <v>920090119</v>
      </c>
      <c r="B6608" s="19">
        <v>20102331</v>
      </c>
      <c r="C6608" s="19" t="s">
        <v>665</v>
      </c>
      <c r="D6608" s="19" t="s">
        <v>666</v>
      </c>
      <c r="E6608" s="20">
        <v>39987</v>
      </c>
      <c r="F6608" s="20">
        <v>40268</v>
      </c>
      <c r="G6608" s="19" t="s">
        <v>75</v>
      </c>
      <c r="H6608" s="19" t="s">
        <v>43</v>
      </c>
      <c r="I6608" s="19" t="s">
        <v>11821</v>
      </c>
      <c r="O6608" s="19" t="s">
        <v>10771</v>
      </c>
      <c r="P6608" s="20">
        <v>44593</v>
      </c>
      <c r="Q6608" s="19" t="s">
        <v>75</v>
      </c>
      <c r="R6608" s="19">
        <v>6230</v>
      </c>
      <c r="S6608" s="19" t="str">
        <f>IF(COUNTIF($B$2:B6608,B6608)&gt;1,"重複","")</f>
        <v/>
      </c>
      <c r="T6608" s="19" t="s">
        <v>11124</v>
      </c>
    </row>
    <row r="6609" spans="1:20" s="19" customFormat="1" hidden="1">
      <c r="A6609" s="19">
        <v>920090120</v>
      </c>
      <c r="B6609" s="19">
        <v>20102377</v>
      </c>
      <c r="C6609" s="19" t="s">
        <v>4003</v>
      </c>
      <c r="D6609" s="19" t="s">
        <v>4004</v>
      </c>
      <c r="E6609" s="20">
        <v>40009</v>
      </c>
      <c r="F6609" s="20">
        <v>40268</v>
      </c>
      <c r="G6609" s="19" t="s">
        <v>75</v>
      </c>
      <c r="H6609" s="19" t="s">
        <v>76</v>
      </c>
      <c r="I6609" s="19" t="s">
        <v>442</v>
      </c>
      <c r="O6609" s="19" t="s">
        <v>10776</v>
      </c>
      <c r="P6609" s="20"/>
      <c r="R6609" s="19">
        <v>4740</v>
      </c>
      <c r="S6609" s="19" t="str">
        <f>IF(COUNTIF($B$2:B6609,B6609)&gt;1,"重複","")</f>
        <v/>
      </c>
      <c r="T6609" s="19" t="s">
        <v>11124</v>
      </c>
    </row>
    <row r="6610" spans="1:20" s="19" customFormat="1" hidden="1">
      <c r="A6610" s="19">
        <v>920090121</v>
      </c>
      <c r="B6610" s="19">
        <v>20102401</v>
      </c>
      <c r="C6610" s="19" t="s">
        <v>15247</v>
      </c>
      <c r="D6610" s="19" t="s">
        <v>3356</v>
      </c>
      <c r="E6610" s="20">
        <v>39995</v>
      </c>
      <c r="F6610" s="20">
        <v>40268</v>
      </c>
      <c r="G6610" s="19" t="s">
        <v>12416</v>
      </c>
      <c r="H6610" s="19" t="s">
        <v>2268</v>
      </c>
      <c r="I6610" s="19" t="s">
        <v>2267</v>
      </c>
      <c r="O6610" s="19" t="s">
        <v>12064</v>
      </c>
      <c r="P6610" s="20"/>
      <c r="R6610" s="19">
        <v>0</v>
      </c>
      <c r="S6610" s="19" t="str">
        <f>IF(COUNTIF($B$2:B6610,B6610)&gt;1,"重複","")</f>
        <v/>
      </c>
      <c r="T6610" s="19" t="s">
        <v>12418</v>
      </c>
    </row>
    <row r="6611" spans="1:20" s="19" customFormat="1" hidden="1">
      <c r="A6611" s="19">
        <v>920090122</v>
      </c>
      <c r="B6611" s="19">
        <v>20102456</v>
      </c>
      <c r="C6611" s="19" t="s">
        <v>15248</v>
      </c>
      <c r="D6611" s="19" t="s">
        <v>15249</v>
      </c>
      <c r="E6611" s="20">
        <v>40024</v>
      </c>
      <c r="F6611" s="20">
        <v>40268</v>
      </c>
      <c r="G6611" s="19" t="s">
        <v>12416</v>
      </c>
      <c r="H6611" s="19" t="s">
        <v>43</v>
      </c>
      <c r="I6611" s="19" t="s">
        <v>15250</v>
      </c>
      <c r="O6611" s="19" t="s">
        <v>10771</v>
      </c>
      <c r="P6611" s="20"/>
      <c r="R6611" s="19">
        <v>0</v>
      </c>
      <c r="S6611" s="19" t="str">
        <f>IF(COUNTIF($B$2:B6611,B6611)&gt;1,"重複","")</f>
        <v/>
      </c>
      <c r="T6611" s="19" t="s">
        <v>12418</v>
      </c>
    </row>
    <row r="6612" spans="1:20" s="19" customFormat="1" hidden="1">
      <c r="A6612" s="19">
        <v>920090123</v>
      </c>
      <c r="B6612" s="19">
        <v>20102465</v>
      </c>
      <c r="C6612" s="19" t="s">
        <v>5313</v>
      </c>
      <c r="D6612" s="19" t="s">
        <v>5314</v>
      </c>
      <c r="E6612" s="20">
        <v>39995</v>
      </c>
      <c r="F6612" s="20">
        <v>40268</v>
      </c>
      <c r="G6612" s="19" t="s">
        <v>75</v>
      </c>
      <c r="H6612" s="19" t="s">
        <v>43</v>
      </c>
      <c r="I6612" s="19" t="s">
        <v>238</v>
      </c>
      <c r="O6612" s="19" t="s">
        <v>10771</v>
      </c>
      <c r="P6612" s="20"/>
      <c r="R6612" s="19">
        <v>6100</v>
      </c>
      <c r="S6612" s="19" t="str">
        <f>IF(COUNTIF($B$2:B6612,B6612)&gt;1,"重複","")</f>
        <v/>
      </c>
      <c r="T6612" s="19" t="s">
        <v>11124</v>
      </c>
    </row>
    <row r="6613" spans="1:20" s="19" customFormat="1" hidden="1">
      <c r="A6613" s="19">
        <v>920090124</v>
      </c>
      <c r="B6613" s="19">
        <v>20102474</v>
      </c>
      <c r="C6613" s="19" t="s">
        <v>5256</v>
      </c>
      <c r="D6613" s="19" t="s">
        <v>5257</v>
      </c>
      <c r="E6613" s="20">
        <v>40057</v>
      </c>
      <c r="F6613" s="20">
        <v>40268</v>
      </c>
      <c r="G6613" s="19" t="s">
        <v>75</v>
      </c>
      <c r="H6613" s="19" t="s">
        <v>28</v>
      </c>
      <c r="I6613" s="19" t="s">
        <v>5258</v>
      </c>
      <c r="O6613" s="19" t="s">
        <v>10787</v>
      </c>
      <c r="P6613" s="20"/>
      <c r="R6613" s="19">
        <v>6600</v>
      </c>
      <c r="S6613" s="19" t="str">
        <f>IF(COUNTIF($B$2:B6613,B6613)&gt;1,"重複","")</f>
        <v/>
      </c>
      <c r="T6613" s="19" t="s">
        <v>11124</v>
      </c>
    </row>
    <row r="6614" spans="1:20" s="19" customFormat="1" hidden="1">
      <c r="A6614" s="19">
        <v>920090125</v>
      </c>
      <c r="B6614" s="19">
        <v>20106801</v>
      </c>
      <c r="C6614" s="19" t="s">
        <v>3263</v>
      </c>
      <c r="D6614" s="19" t="s">
        <v>3264</v>
      </c>
      <c r="E6614" s="20">
        <v>40280</v>
      </c>
      <c r="F6614" s="20">
        <v>40633</v>
      </c>
      <c r="G6614" s="19" t="s">
        <v>75</v>
      </c>
      <c r="H6614" s="19" t="s">
        <v>119</v>
      </c>
      <c r="I6614" s="19" t="s">
        <v>5390</v>
      </c>
      <c r="J6614" s="19" t="s">
        <v>10839</v>
      </c>
      <c r="K6614" s="19" t="s">
        <v>10840</v>
      </c>
      <c r="O6614" s="19" t="s">
        <v>10792</v>
      </c>
      <c r="P6614" s="20">
        <v>41374</v>
      </c>
      <c r="Q6614" s="19" t="s">
        <v>29</v>
      </c>
      <c r="R6614" s="19">
        <v>4740</v>
      </c>
      <c r="S6614" s="19" t="str">
        <f>IF(COUNTIF($B$2:B6614,B6614)&gt;1,"重複","")</f>
        <v/>
      </c>
      <c r="T6614" s="19" t="s">
        <v>11124</v>
      </c>
    </row>
    <row r="6615" spans="1:20" s="19" customFormat="1" hidden="1">
      <c r="A6615" s="19">
        <v>920090125</v>
      </c>
      <c r="B6615" s="19">
        <v>20102526</v>
      </c>
      <c r="C6615" s="19" t="s">
        <v>3263</v>
      </c>
      <c r="D6615" s="19" t="s">
        <v>3264</v>
      </c>
      <c r="E6615" s="20">
        <v>40024</v>
      </c>
      <c r="F6615" s="20">
        <v>40268</v>
      </c>
      <c r="G6615" s="19" t="s">
        <v>75</v>
      </c>
      <c r="H6615" s="19" t="s">
        <v>2315</v>
      </c>
      <c r="I6615" s="19" t="s">
        <v>12121</v>
      </c>
      <c r="O6615" s="19" t="s">
        <v>10773</v>
      </c>
      <c r="P6615" s="20"/>
      <c r="R6615" s="19">
        <v>7000</v>
      </c>
      <c r="S6615" s="19" t="str">
        <f>IF(COUNTIF($B$2:B6615,B6615)&gt;1,"重複","")</f>
        <v/>
      </c>
      <c r="T6615" s="19" t="s">
        <v>11124</v>
      </c>
    </row>
    <row r="6616" spans="1:20" s="19" customFormat="1" hidden="1">
      <c r="A6616" s="19">
        <v>920090126</v>
      </c>
      <c r="B6616" s="19">
        <v>20102581</v>
      </c>
      <c r="C6616" s="19" t="s">
        <v>15251</v>
      </c>
      <c r="D6616" s="19" t="s">
        <v>15252</v>
      </c>
      <c r="E6616" s="20">
        <v>40024</v>
      </c>
      <c r="F6616" s="20">
        <v>40268</v>
      </c>
      <c r="G6616" s="19" t="s">
        <v>12416</v>
      </c>
      <c r="H6616" s="19" t="s">
        <v>2315</v>
      </c>
      <c r="I6616" s="19" t="s">
        <v>15253</v>
      </c>
      <c r="J6616" s="19" t="s">
        <v>15253</v>
      </c>
      <c r="O6616" s="19" t="s">
        <v>10773</v>
      </c>
      <c r="P6616" s="20"/>
      <c r="R6616" s="19">
        <v>7000</v>
      </c>
      <c r="S6616" s="19" t="str">
        <f>IF(COUNTIF($B$2:B6616,B6616)&gt;1,"重複","")</f>
        <v/>
      </c>
      <c r="T6616" s="19" t="s">
        <v>12418</v>
      </c>
    </row>
    <row r="6617" spans="1:20" s="19" customFormat="1" hidden="1">
      <c r="A6617" s="19">
        <v>920090127</v>
      </c>
      <c r="B6617" s="19">
        <v>20102864</v>
      </c>
      <c r="C6617" s="19" t="s">
        <v>5315</v>
      </c>
      <c r="D6617" s="19" t="s">
        <v>5316</v>
      </c>
      <c r="E6617" s="20">
        <v>39995</v>
      </c>
      <c r="F6617" s="20">
        <v>40268</v>
      </c>
      <c r="G6617" s="19" t="s">
        <v>75</v>
      </c>
      <c r="H6617" s="19" t="s">
        <v>2660</v>
      </c>
      <c r="I6617" s="19" t="s">
        <v>973</v>
      </c>
      <c r="O6617" s="19" t="s">
        <v>10769</v>
      </c>
      <c r="P6617" s="20"/>
      <c r="R6617" s="19">
        <v>6230</v>
      </c>
      <c r="S6617" s="19" t="str">
        <f>IF(COUNTIF($B$2:B6617,B6617)&gt;1,"重複","")</f>
        <v/>
      </c>
      <c r="T6617" s="19" t="s">
        <v>11124</v>
      </c>
    </row>
    <row r="6618" spans="1:20" s="19" customFormat="1" hidden="1">
      <c r="A6618" s="19">
        <v>920090128</v>
      </c>
      <c r="B6618" s="19">
        <v>20102660</v>
      </c>
      <c r="C6618" s="19" t="s">
        <v>971</v>
      </c>
      <c r="D6618" s="19" t="s">
        <v>972</v>
      </c>
      <c r="E6618" s="20">
        <v>40024</v>
      </c>
      <c r="F6618" s="20">
        <v>40268</v>
      </c>
      <c r="G6618" s="19" t="s">
        <v>75</v>
      </c>
      <c r="H6618" s="19" t="s">
        <v>2315</v>
      </c>
      <c r="I6618" s="19" t="s">
        <v>5290</v>
      </c>
      <c r="O6618" s="19" t="s">
        <v>10773</v>
      </c>
      <c r="P6618" s="20"/>
      <c r="R6618" s="19">
        <v>7000</v>
      </c>
      <c r="S6618" s="19" t="str">
        <f>IF(COUNTIF($B$2:B6618,B6618)&gt;1,"重複","")</f>
        <v/>
      </c>
      <c r="T6618" s="19" t="s">
        <v>11124</v>
      </c>
    </row>
    <row r="6619" spans="1:20" s="19" customFormat="1" hidden="1">
      <c r="A6619" s="19">
        <v>920090128</v>
      </c>
      <c r="B6619" s="19">
        <v>20102855</v>
      </c>
      <c r="C6619" s="19" t="s">
        <v>15254</v>
      </c>
      <c r="D6619" s="19" t="s">
        <v>972</v>
      </c>
      <c r="E6619" s="20">
        <v>39995</v>
      </c>
      <c r="F6619" s="20">
        <v>40268</v>
      </c>
      <c r="G6619" s="19" t="s">
        <v>12416</v>
      </c>
      <c r="H6619" s="19" t="s">
        <v>10781</v>
      </c>
      <c r="I6619" s="19" t="s">
        <v>973</v>
      </c>
      <c r="O6619" s="19" t="s">
        <v>10782</v>
      </c>
      <c r="P6619" s="20"/>
      <c r="R6619" s="19">
        <v>6230</v>
      </c>
      <c r="S6619" s="19" t="str">
        <f>IF(COUNTIF($B$2:B6619,B6619)&gt;1,"重複","")</f>
        <v/>
      </c>
      <c r="T6619" s="19" t="s">
        <v>12418</v>
      </c>
    </row>
    <row r="6620" spans="1:20" s="19" customFormat="1" hidden="1">
      <c r="A6620" s="19">
        <v>920090129</v>
      </c>
      <c r="B6620" s="19">
        <v>20102590</v>
      </c>
      <c r="C6620" s="19" t="s">
        <v>15255</v>
      </c>
      <c r="D6620" s="19" t="s">
        <v>15256</v>
      </c>
      <c r="E6620" s="20">
        <v>40024</v>
      </c>
      <c r="F6620" s="20">
        <v>40268</v>
      </c>
      <c r="G6620" s="19" t="s">
        <v>12416</v>
      </c>
      <c r="H6620" s="19" t="s">
        <v>287</v>
      </c>
      <c r="I6620" s="19" t="s">
        <v>15257</v>
      </c>
      <c r="J6620" s="19" t="s">
        <v>15257</v>
      </c>
      <c r="O6620" s="19" t="s">
        <v>10800</v>
      </c>
      <c r="P6620" s="20"/>
      <c r="R6620" s="19">
        <v>7000</v>
      </c>
      <c r="S6620" s="19" t="str">
        <f>IF(COUNTIF($B$2:B6620,B6620)&gt;1,"重複","")</f>
        <v/>
      </c>
      <c r="T6620" s="19" t="s">
        <v>12418</v>
      </c>
    </row>
    <row r="6621" spans="1:20" s="19" customFormat="1" hidden="1">
      <c r="A6621" s="19">
        <v>920090130</v>
      </c>
      <c r="B6621" s="19">
        <v>20102605</v>
      </c>
      <c r="C6621" s="19" t="s">
        <v>15258</v>
      </c>
      <c r="D6621" s="19" t="s">
        <v>15259</v>
      </c>
      <c r="E6621" s="20">
        <v>40024</v>
      </c>
      <c r="F6621" s="20">
        <v>40268</v>
      </c>
      <c r="G6621" s="19" t="s">
        <v>12416</v>
      </c>
      <c r="H6621" s="19" t="s">
        <v>287</v>
      </c>
      <c r="I6621" s="19" t="s">
        <v>15257</v>
      </c>
      <c r="J6621" s="19" t="s">
        <v>15257</v>
      </c>
      <c r="O6621" s="19" t="s">
        <v>10800</v>
      </c>
      <c r="P6621" s="20"/>
      <c r="R6621" s="19">
        <v>7000</v>
      </c>
      <c r="S6621" s="19" t="str">
        <f>IF(COUNTIF($B$2:B6621,B6621)&gt;1,"重複","")</f>
        <v/>
      </c>
      <c r="T6621" s="19" t="s">
        <v>12418</v>
      </c>
    </row>
    <row r="6622" spans="1:20" s="19" customFormat="1" hidden="1">
      <c r="A6622" s="19">
        <v>920090131</v>
      </c>
      <c r="B6622" s="19">
        <v>20102688</v>
      </c>
      <c r="C6622" s="19" t="s">
        <v>519</v>
      </c>
      <c r="D6622" s="19" t="s">
        <v>520</v>
      </c>
      <c r="E6622" s="20">
        <v>40024</v>
      </c>
      <c r="F6622" s="20">
        <v>40268</v>
      </c>
      <c r="G6622" s="19" t="s">
        <v>75</v>
      </c>
      <c r="H6622" s="19" t="s">
        <v>287</v>
      </c>
      <c r="I6622" s="19" t="s">
        <v>10942</v>
      </c>
      <c r="O6622" s="19" t="s">
        <v>10800</v>
      </c>
      <c r="P6622" s="20">
        <v>41468</v>
      </c>
      <c r="Q6622" s="19" t="s">
        <v>29</v>
      </c>
      <c r="R6622" s="19">
        <v>7000</v>
      </c>
      <c r="S6622" s="19" t="str">
        <f>IF(COUNTIF($B$2:B6622,B6622)&gt;1,"重複","")</f>
        <v/>
      </c>
      <c r="T6622" s="19" t="s">
        <v>11124</v>
      </c>
    </row>
    <row r="6623" spans="1:20" s="19" customFormat="1" hidden="1">
      <c r="A6623" s="19">
        <v>920090132</v>
      </c>
      <c r="B6623" s="19">
        <v>20102697</v>
      </c>
      <c r="C6623" s="19" t="s">
        <v>3455</v>
      </c>
      <c r="D6623" s="19" t="s">
        <v>3456</v>
      </c>
      <c r="E6623" s="20">
        <v>40024</v>
      </c>
      <c r="F6623" s="20">
        <v>40268</v>
      </c>
      <c r="G6623" s="19" t="s">
        <v>75</v>
      </c>
      <c r="H6623" s="19" t="s">
        <v>2315</v>
      </c>
      <c r="I6623" s="19" t="s">
        <v>5291</v>
      </c>
      <c r="O6623" s="19" t="s">
        <v>10773</v>
      </c>
      <c r="P6623" s="20"/>
      <c r="R6623" s="19">
        <v>7000</v>
      </c>
      <c r="S6623" s="19" t="str">
        <f>IF(COUNTIF($B$2:B6623,B6623)&gt;1,"重複","")</f>
        <v/>
      </c>
      <c r="T6623" s="19" t="s">
        <v>11124</v>
      </c>
    </row>
    <row r="6624" spans="1:20" s="19" customFormat="1" hidden="1">
      <c r="A6624" s="19">
        <v>920090132</v>
      </c>
      <c r="B6624" s="19">
        <v>20104100</v>
      </c>
      <c r="C6624" s="19" t="s">
        <v>3455</v>
      </c>
      <c r="D6624" s="19" t="s">
        <v>3456</v>
      </c>
      <c r="E6624" s="20">
        <v>40087</v>
      </c>
      <c r="F6624" s="20">
        <v>40268</v>
      </c>
      <c r="G6624" s="19" t="s">
        <v>12416</v>
      </c>
      <c r="H6624" s="19" t="s">
        <v>43</v>
      </c>
      <c r="I6624" s="19" t="s">
        <v>15260</v>
      </c>
      <c r="O6624" s="19" t="s">
        <v>10771</v>
      </c>
      <c r="P6624" s="20"/>
      <c r="R6624" s="19">
        <v>6230</v>
      </c>
      <c r="S6624" s="19" t="str">
        <f>IF(COUNTIF($B$2:B6624,B6624)&gt;1,"重複","")</f>
        <v/>
      </c>
      <c r="T6624" s="19" t="s">
        <v>12418</v>
      </c>
    </row>
    <row r="6625" spans="1:20" s="19" customFormat="1" hidden="1">
      <c r="A6625" s="19">
        <v>920090133</v>
      </c>
      <c r="B6625" s="19">
        <v>20102721</v>
      </c>
      <c r="C6625" s="19" t="s">
        <v>4706</v>
      </c>
      <c r="D6625" s="19" t="s">
        <v>4707</v>
      </c>
      <c r="E6625" s="20">
        <v>40024</v>
      </c>
      <c r="F6625" s="20">
        <v>40268</v>
      </c>
      <c r="G6625" s="19" t="s">
        <v>75</v>
      </c>
      <c r="H6625" s="19" t="s">
        <v>2315</v>
      </c>
      <c r="I6625" s="19" t="s">
        <v>10935</v>
      </c>
      <c r="O6625" s="19" t="s">
        <v>10773</v>
      </c>
      <c r="P6625" s="20"/>
      <c r="R6625" s="19">
        <v>7000</v>
      </c>
      <c r="S6625" s="19" t="str">
        <f>IF(COUNTIF($B$2:B6625,B6625)&gt;1,"重複","")</f>
        <v/>
      </c>
      <c r="T6625" s="19" t="s">
        <v>11124</v>
      </c>
    </row>
    <row r="6626" spans="1:20" s="19" customFormat="1" hidden="1">
      <c r="A6626" s="19">
        <v>920090134</v>
      </c>
      <c r="B6626" s="19">
        <v>20161727</v>
      </c>
      <c r="C6626" s="19" t="s">
        <v>1169</v>
      </c>
      <c r="D6626" s="19" t="s">
        <v>1170</v>
      </c>
      <c r="E6626" s="20">
        <v>42646</v>
      </c>
      <c r="F6626" s="20">
        <v>42825</v>
      </c>
      <c r="G6626" s="19" t="s">
        <v>75</v>
      </c>
      <c r="H6626" s="19" t="s">
        <v>94</v>
      </c>
      <c r="I6626" s="19" t="s">
        <v>232</v>
      </c>
      <c r="O6626" s="19" t="s">
        <v>10768</v>
      </c>
      <c r="P6626" s="20">
        <v>42646</v>
      </c>
      <c r="Q6626" s="19" t="s">
        <v>29</v>
      </c>
      <c r="R6626" s="19">
        <v>6230</v>
      </c>
      <c r="S6626" s="19" t="str">
        <f>IF(COUNTIF($B$2:B6626,B6626)&gt;1,"重複","")</f>
        <v/>
      </c>
      <c r="T6626" s="19" t="s">
        <v>11124</v>
      </c>
    </row>
    <row r="6627" spans="1:20" s="19" customFormat="1" hidden="1">
      <c r="A6627" s="19">
        <v>920090134</v>
      </c>
      <c r="B6627" s="19">
        <v>20102730</v>
      </c>
      <c r="C6627" s="19" t="s">
        <v>1169</v>
      </c>
      <c r="D6627" s="19" t="s">
        <v>5292</v>
      </c>
      <c r="E6627" s="20">
        <v>40024</v>
      </c>
      <c r="F6627" s="20">
        <v>40268</v>
      </c>
      <c r="G6627" s="19" t="s">
        <v>75</v>
      </c>
      <c r="H6627" s="19" t="s">
        <v>2315</v>
      </c>
      <c r="I6627" s="19" t="s">
        <v>5293</v>
      </c>
      <c r="O6627" s="19" t="s">
        <v>10773</v>
      </c>
      <c r="P6627" s="20"/>
      <c r="R6627" s="19">
        <v>7000</v>
      </c>
      <c r="S6627" s="19" t="str">
        <f>IF(COUNTIF($B$2:B6627,B6627)&gt;1,"重複","")</f>
        <v/>
      </c>
      <c r="T6627" s="19" t="s">
        <v>11124</v>
      </c>
    </row>
    <row r="6628" spans="1:20" s="19" customFormat="1" hidden="1">
      <c r="A6628" s="19">
        <v>920090135</v>
      </c>
      <c r="B6628" s="19">
        <v>20138609</v>
      </c>
      <c r="C6628" s="19" t="s">
        <v>2610</v>
      </c>
      <c r="D6628" s="19" t="s">
        <v>2611</v>
      </c>
      <c r="E6628" s="20">
        <v>41549</v>
      </c>
      <c r="F6628" s="20">
        <v>41729</v>
      </c>
      <c r="G6628" s="19" t="s">
        <v>75</v>
      </c>
      <c r="H6628" s="19" t="s">
        <v>94</v>
      </c>
      <c r="I6628" s="19" t="s">
        <v>11039</v>
      </c>
      <c r="O6628" s="19" t="s">
        <v>10768</v>
      </c>
      <c r="P6628" s="20">
        <v>42333</v>
      </c>
      <c r="Q6628" s="19" t="s">
        <v>29</v>
      </c>
      <c r="R6628" s="19">
        <v>6230</v>
      </c>
      <c r="S6628" s="19" t="str">
        <f>IF(COUNTIF($B$2:B6628,B6628)&gt;1,"重複","")</f>
        <v/>
      </c>
      <c r="T6628" s="19" t="s">
        <v>11124</v>
      </c>
    </row>
    <row r="6629" spans="1:20" s="19" customFormat="1" hidden="1">
      <c r="A6629" s="19">
        <v>920090135</v>
      </c>
      <c r="B6629" s="19">
        <v>20102749</v>
      </c>
      <c r="C6629" s="19" t="s">
        <v>2610</v>
      </c>
      <c r="D6629" s="19" t="s">
        <v>2611</v>
      </c>
      <c r="E6629" s="20">
        <v>40024</v>
      </c>
      <c r="F6629" s="20">
        <v>40268</v>
      </c>
      <c r="G6629" s="19" t="s">
        <v>12416</v>
      </c>
      <c r="H6629" s="19" t="s">
        <v>2315</v>
      </c>
      <c r="I6629" s="19" t="s">
        <v>5293</v>
      </c>
      <c r="O6629" s="19" t="s">
        <v>10773</v>
      </c>
      <c r="P6629" s="20"/>
      <c r="R6629" s="19">
        <v>0</v>
      </c>
      <c r="S6629" s="19" t="str">
        <f>IF(COUNTIF($B$2:B6629,B6629)&gt;1,"重複","")</f>
        <v/>
      </c>
      <c r="T6629" s="19" t="s">
        <v>12418</v>
      </c>
    </row>
    <row r="6630" spans="1:20" s="19" customFormat="1" hidden="1">
      <c r="A6630" s="19">
        <v>920090136</v>
      </c>
      <c r="B6630" s="19">
        <v>20102767</v>
      </c>
      <c r="C6630" s="19" t="s">
        <v>4709</v>
      </c>
      <c r="D6630" s="19" t="s">
        <v>4710</v>
      </c>
      <c r="E6630" s="20">
        <v>40024</v>
      </c>
      <c r="F6630" s="20">
        <v>40268</v>
      </c>
      <c r="G6630" s="19" t="s">
        <v>75</v>
      </c>
      <c r="H6630" s="19" t="s">
        <v>2315</v>
      </c>
      <c r="I6630" s="19" t="s">
        <v>10948</v>
      </c>
      <c r="O6630" s="19" t="s">
        <v>10773</v>
      </c>
      <c r="P6630" s="20"/>
      <c r="R6630" s="19">
        <v>7000</v>
      </c>
      <c r="S6630" s="19" t="str">
        <f>IF(COUNTIF($B$2:B6630,B6630)&gt;1,"重複","")</f>
        <v/>
      </c>
      <c r="T6630" s="19" t="s">
        <v>11124</v>
      </c>
    </row>
    <row r="6631" spans="1:20" s="19" customFormat="1" hidden="1">
      <c r="A6631" s="19">
        <v>920090137</v>
      </c>
      <c r="B6631" s="19">
        <v>20102785</v>
      </c>
      <c r="C6631" s="19" t="s">
        <v>4283</v>
      </c>
      <c r="D6631" s="19" t="s">
        <v>4284</v>
      </c>
      <c r="E6631" s="20">
        <v>40024</v>
      </c>
      <c r="F6631" s="20">
        <v>40268</v>
      </c>
      <c r="G6631" s="19" t="s">
        <v>75</v>
      </c>
      <c r="H6631" s="19" t="s">
        <v>2315</v>
      </c>
      <c r="I6631" s="19" t="s">
        <v>10948</v>
      </c>
      <c r="O6631" s="19" t="s">
        <v>10773</v>
      </c>
      <c r="P6631" s="20"/>
      <c r="R6631" s="19">
        <v>7000</v>
      </c>
      <c r="S6631" s="19" t="str">
        <f>IF(COUNTIF($B$2:B6631,B6631)&gt;1,"重複","")</f>
        <v/>
      </c>
      <c r="T6631" s="19" t="s">
        <v>11124</v>
      </c>
    </row>
    <row r="6632" spans="1:20" s="19" customFormat="1" hidden="1">
      <c r="A6632" s="19">
        <v>920090138</v>
      </c>
      <c r="B6632" s="19">
        <v>20102794</v>
      </c>
      <c r="C6632" s="19" t="s">
        <v>523</v>
      </c>
      <c r="D6632" s="19" t="s">
        <v>524</v>
      </c>
      <c r="E6632" s="20">
        <v>40024</v>
      </c>
      <c r="F6632" s="20">
        <v>40268</v>
      </c>
      <c r="G6632" s="19" t="s">
        <v>75</v>
      </c>
      <c r="H6632" s="19" t="s">
        <v>287</v>
      </c>
      <c r="I6632" s="19" t="s">
        <v>10948</v>
      </c>
      <c r="O6632" s="19" t="s">
        <v>10800</v>
      </c>
      <c r="P6632" s="20">
        <v>41468</v>
      </c>
      <c r="Q6632" s="19" t="s">
        <v>29</v>
      </c>
      <c r="R6632" s="19">
        <v>7000</v>
      </c>
      <c r="S6632" s="19" t="str">
        <f>IF(COUNTIF($B$2:B6632,B6632)&gt;1,"重複","")</f>
        <v/>
      </c>
      <c r="T6632" s="19" t="s">
        <v>11124</v>
      </c>
    </row>
    <row r="6633" spans="1:20" s="19" customFormat="1" hidden="1">
      <c r="A6633" s="19">
        <v>920090139</v>
      </c>
      <c r="B6633" s="19">
        <v>20102891</v>
      </c>
      <c r="C6633" s="19" t="s">
        <v>15261</v>
      </c>
      <c r="D6633" s="19" t="s">
        <v>15262</v>
      </c>
      <c r="E6633" s="20">
        <v>40038</v>
      </c>
      <c r="F6633" s="20">
        <v>40268</v>
      </c>
      <c r="G6633" s="19" t="s">
        <v>12416</v>
      </c>
      <c r="H6633" s="19" t="s">
        <v>76</v>
      </c>
      <c r="I6633" s="19" t="s">
        <v>1780</v>
      </c>
      <c r="O6633" s="19" t="s">
        <v>10776</v>
      </c>
      <c r="P6633" s="20"/>
      <c r="R6633" s="19">
        <v>0</v>
      </c>
      <c r="S6633" s="19" t="str">
        <f>IF(COUNTIF($B$2:B6633,B6633)&gt;1,"重複","")</f>
        <v/>
      </c>
      <c r="T6633" s="19" t="s">
        <v>12418</v>
      </c>
    </row>
    <row r="6634" spans="1:20" s="19" customFormat="1" hidden="1">
      <c r="A6634" s="19">
        <v>920090140</v>
      </c>
      <c r="B6634" s="19">
        <v>20103071</v>
      </c>
      <c r="C6634" s="19" t="s">
        <v>4696</v>
      </c>
      <c r="D6634" s="19" t="s">
        <v>4697</v>
      </c>
      <c r="E6634" s="20">
        <v>40026</v>
      </c>
      <c r="F6634" s="20">
        <v>40268</v>
      </c>
      <c r="G6634" s="19" t="s">
        <v>75</v>
      </c>
      <c r="H6634" s="19" t="s">
        <v>43</v>
      </c>
      <c r="I6634" s="19" t="s">
        <v>4693</v>
      </c>
      <c r="O6634" s="19" t="s">
        <v>10771</v>
      </c>
      <c r="P6634" s="20"/>
      <c r="R6634" s="19">
        <v>6230</v>
      </c>
      <c r="S6634" s="19" t="str">
        <f>IF(COUNTIF($B$2:B6634,B6634)&gt;1,"重複","")</f>
        <v/>
      </c>
      <c r="T6634" s="19" t="s">
        <v>11124</v>
      </c>
    </row>
    <row r="6635" spans="1:20" s="19" customFormat="1" hidden="1">
      <c r="A6635" s="19">
        <v>920090141</v>
      </c>
      <c r="B6635" s="19">
        <v>20103141</v>
      </c>
      <c r="C6635" s="19" t="s">
        <v>5231</v>
      </c>
      <c r="D6635" s="19" t="s">
        <v>5232</v>
      </c>
      <c r="E6635" s="20">
        <v>40087</v>
      </c>
      <c r="F6635" s="20">
        <v>40268</v>
      </c>
      <c r="G6635" s="19" t="s">
        <v>75</v>
      </c>
      <c r="H6635" s="19" t="s">
        <v>69</v>
      </c>
      <c r="I6635" s="19" t="s">
        <v>5233</v>
      </c>
      <c r="O6635" s="19" t="s">
        <v>10801</v>
      </c>
      <c r="P6635" s="20"/>
      <c r="R6635" s="19">
        <v>5230</v>
      </c>
      <c r="S6635" s="19" t="str">
        <f>IF(COUNTIF($B$2:B6635,B6635)&gt;1,"重複","")</f>
        <v/>
      </c>
      <c r="T6635" s="19" t="s">
        <v>11124</v>
      </c>
    </row>
    <row r="6636" spans="1:20" s="19" customFormat="1" hidden="1">
      <c r="A6636" s="19">
        <v>920090142</v>
      </c>
      <c r="B6636" s="19">
        <v>20103169</v>
      </c>
      <c r="C6636" s="19" t="s">
        <v>1345</v>
      </c>
      <c r="D6636" s="19" t="s">
        <v>1346</v>
      </c>
      <c r="E6636" s="20">
        <v>40087</v>
      </c>
      <c r="F6636" s="20">
        <v>40268</v>
      </c>
      <c r="G6636" s="19" t="s">
        <v>75</v>
      </c>
      <c r="H6636" s="19" t="s">
        <v>69</v>
      </c>
      <c r="I6636" s="19" t="s">
        <v>10875</v>
      </c>
      <c r="O6636" s="19" t="s">
        <v>10801</v>
      </c>
      <c r="P6636" s="20">
        <v>41374</v>
      </c>
      <c r="Q6636" s="19" t="s">
        <v>29</v>
      </c>
      <c r="R6636" s="19">
        <v>5230</v>
      </c>
      <c r="S6636" s="19" t="str">
        <f>IF(COUNTIF($B$2:B6636,B6636)&gt;1,"重複","")</f>
        <v/>
      </c>
      <c r="T6636" s="19" t="s">
        <v>11124</v>
      </c>
    </row>
    <row r="6637" spans="1:20" s="19" customFormat="1" hidden="1">
      <c r="A6637" s="19">
        <v>920090143</v>
      </c>
      <c r="B6637" s="19">
        <v>20103178</v>
      </c>
      <c r="C6637" s="19" t="s">
        <v>1757</v>
      </c>
      <c r="D6637" s="19" t="s">
        <v>1758</v>
      </c>
      <c r="E6637" s="20">
        <v>40087</v>
      </c>
      <c r="F6637" s="20">
        <v>40268</v>
      </c>
      <c r="G6637" s="19" t="s">
        <v>75</v>
      </c>
      <c r="H6637" s="19" t="s">
        <v>69</v>
      </c>
      <c r="I6637" s="19" t="s">
        <v>10875</v>
      </c>
      <c r="O6637" s="19" t="s">
        <v>10801</v>
      </c>
      <c r="P6637" s="20">
        <v>43003</v>
      </c>
      <c r="Q6637" s="19" t="s">
        <v>29</v>
      </c>
      <c r="R6637" s="19">
        <v>5230</v>
      </c>
      <c r="S6637" s="19" t="str">
        <f>IF(COUNTIF($B$2:B6637,B6637)&gt;1,"重複","")</f>
        <v/>
      </c>
      <c r="T6637" s="19" t="s">
        <v>11124</v>
      </c>
    </row>
    <row r="6638" spans="1:20" s="19" customFormat="1" hidden="1">
      <c r="A6638" s="19">
        <v>920090144</v>
      </c>
      <c r="B6638" s="19">
        <v>20103187</v>
      </c>
      <c r="C6638" s="19" t="s">
        <v>2665</v>
      </c>
      <c r="D6638" s="19" t="s">
        <v>917</v>
      </c>
      <c r="E6638" s="20">
        <v>40087</v>
      </c>
      <c r="F6638" s="20">
        <v>40268</v>
      </c>
      <c r="G6638" s="19" t="s">
        <v>75</v>
      </c>
      <c r="H6638" s="19" t="s">
        <v>69</v>
      </c>
      <c r="I6638" s="19" t="s">
        <v>10875</v>
      </c>
      <c r="O6638" s="19" t="s">
        <v>10801</v>
      </c>
      <c r="P6638" s="20">
        <v>42283</v>
      </c>
      <c r="Q6638" s="19" t="s">
        <v>29</v>
      </c>
      <c r="R6638" s="19">
        <v>5230</v>
      </c>
      <c r="S6638" s="19" t="str">
        <f>IF(COUNTIF($B$2:B6638,B6638)&gt;1,"重複","")</f>
        <v/>
      </c>
      <c r="T6638" s="19" t="s">
        <v>11124</v>
      </c>
    </row>
    <row r="6639" spans="1:20" s="19" customFormat="1" hidden="1">
      <c r="A6639" s="19">
        <v>920090145</v>
      </c>
      <c r="B6639" s="19">
        <v>20103211</v>
      </c>
      <c r="C6639" s="19" t="s">
        <v>10442</v>
      </c>
      <c r="D6639" s="19" t="s">
        <v>10443</v>
      </c>
      <c r="E6639" s="20"/>
      <c r="F6639" s="20"/>
      <c r="G6639" s="19" t="s">
        <v>75</v>
      </c>
      <c r="H6639" s="19" t="s">
        <v>28</v>
      </c>
      <c r="O6639" s="19" t="s">
        <v>10787</v>
      </c>
      <c r="P6639" s="20"/>
      <c r="S6639" s="19" t="str">
        <f>IF(COUNTIF($B$2:B6639,B6639)&gt;1,"重複","")</f>
        <v/>
      </c>
      <c r="T6639" s="19" t="s">
        <v>11124</v>
      </c>
    </row>
    <row r="6640" spans="1:20" s="19" customFormat="1" hidden="1">
      <c r="A6640" s="19">
        <v>920090146</v>
      </c>
      <c r="B6640" s="19">
        <v>20103201</v>
      </c>
      <c r="C6640" s="19" t="s">
        <v>10440</v>
      </c>
      <c r="D6640" s="19" t="s">
        <v>10441</v>
      </c>
      <c r="E6640" s="20"/>
      <c r="F6640" s="20"/>
      <c r="G6640" s="19" t="s">
        <v>75</v>
      </c>
      <c r="H6640" s="19" t="s">
        <v>28</v>
      </c>
      <c r="O6640" s="19" t="s">
        <v>10787</v>
      </c>
      <c r="P6640" s="20"/>
      <c r="S6640" s="19" t="str">
        <f>IF(COUNTIF($B$2:B6640,B6640)&gt;1,"重複","")</f>
        <v/>
      </c>
      <c r="T6640" s="19" t="s">
        <v>11124</v>
      </c>
    </row>
    <row r="6641" spans="1:20" s="19" customFormat="1" hidden="1">
      <c r="A6641" s="19">
        <v>920090147</v>
      </c>
      <c r="B6641" s="19">
        <v>20103196</v>
      </c>
      <c r="C6641" s="19" t="s">
        <v>15263</v>
      </c>
      <c r="D6641" s="19" t="s">
        <v>15264</v>
      </c>
      <c r="E6641" s="20">
        <v>40644</v>
      </c>
      <c r="F6641" s="20">
        <v>40999</v>
      </c>
      <c r="G6641" s="19" t="s">
        <v>12416</v>
      </c>
      <c r="H6641" s="19" t="s">
        <v>28</v>
      </c>
      <c r="O6641" s="19" t="s">
        <v>10787</v>
      </c>
      <c r="P6641" s="20"/>
      <c r="R6641" s="19">
        <v>0</v>
      </c>
      <c r="S6641" s="19" t="str">
        <f>IF(COUNTIF($B$2:B6641,B6641)&gt;1,"重複","")</f>
        <v/>
      </c>
      <c r="T6641" s="19" t="s">
        <v>12418</v>
      </c>
    </row>
    <row r="6642" spans="1:20" s="19" customFormat="1" hidden="1">
      <c r="A6642" s="19">
        <v>920090148</v>
      </c>
      <c r="B6642" s="19">
        <v>20103220</v>
      </c>
      <c r="C6642" s="19" t="s">
        <v>5208</v>
      </c>
      <c r="D6642" s="19" t="s">
        <v>5209</v>
      </c>
      <c r="E6642" s="20">
        <v>40095</v>
      </c>
      <c r="F6642" s="20">
        <v>40268</v>
      </c>
      <c r="G6642" s="19" t="s">
        <v>75</v>
      </c>
      <c r="H6642" s="19" t="s">
        <v>28</v>
      </c>
      <c r="I6642" s="19" t="s">
        <v>5210</v>
      </c>
      <c r="O6642" s="19" t="s">
        <v>10787</v>
      </c>
      <c r="P6642" s="20"/>
      <c r="R6642" s="19">
        <v>6100</v>
      </c>
      <c r="S6642" s="19" t="str">
        <f>IF(COUNTIF($B$2:B6642,B6642)&gt;1,"重複","")</f>
        <v/>
      </c>
      <c r="T6642" s="19" t="s">
        <v>11124</v>
      </c>
    </row>
    <row r="6643" spans="1:20" s="19" customFormat="1" hidden="1">
      <c r="A6643" s="19">
        <v>920090149</v>
      </c>
      <c r="B6643" s="19">
        <v>20103239</v>
      </c>
      <c r="C6643" s="19" t="s">
        <v>5024</v>
      </c>
      <c r="D6643" s="19" t="s">
        <v>5025</v>
      </c>
      <c r="E6643" s="20">
        <v>40049</v>
      </c>
      <c r="F6643" s="20">
        <v>40268</v>
      </c>
      <c r="G6643" s="19" t="s">
        <v>75</v>
      </c>
      <c r="H6643" s="19" t="s">
        <v>108</v>
      </c>
      <c r="I6643" s="19" t="s">
        <v>5026</v>
      </c>
      <c r="O6643" s="19" t="s">
        <v>10806</v>
      </c>
      <c r="P6643" s="20"/>
      <c r="R6643" s="19">
        <v>2380</v>
      </c>
      <c r="S6643" s="19" t="str">
        <f>IF(COUNTIF($B$2:B6643,B6643)&gt;1,"重複","")</f>
        <v/>
      </c>
      <c r="T6643" s="19" t="s">
        <v>11124</v>
      </c>
    </row>
    <row r="6644" spans="1:20" s="19" customFormat="1" hidden="1">
      <c r="A6644" s="19">
        <v>920090150</v>
      </c>
      <c r="B6644" s="19">
        <v>20103318</v>
      </c>
      <c r="C6644" s="19" t="s">
        <v>15265</v>
      </c>
      <c r="D6644" s="19" t="s">
        <v>15266</v>
      </c>
      <c r="E6644" s="20">
        <v>40095</v>
      </c>
      <c r="F6644" s="20">
        <v>40268</v>
      </c>
      <c r="G6644" s="19" t="s">
        <v>12416</v>
      </c>
      <c r="H6644" s="19" t="s">
        <v>119</v>
      </c>
      <c r="I6644" s="19" t="s">
        <v>2455</v>
      </c>
      <c r="O6644" s="19" t="s">
        <v>10792</v>
      </c>
      <c r="P6644" s="20"/>
      <c r="R6644" s="19">
        <v>0</v>
      </c>
      <c r="S6644" s="19" t="str">
        <f>IF(COUNTIF($B$2:B6644,B6644)&gt;1,"重複","")</f>
        <v/>
      </c>
      <c r="T6644" s="19" t="s">
        <v>12418</v>
      </c>
    </row>
    <row r="6645" spans="1:20" s="19" customFormat="1" hidden="1">
      <c r="A6645" s="19">
        <v>920090150</v>
      </c>
      <c r="B6645" s="19">
        <v>20103248</v>
      </c>
      <c r="C6645" s="19" t="s">
        <v>15265</v>
      </c>
      <c r="D6645" s="19" t="s">
        <v>15266</v>
      </c>
      <c r="E6645" s="20">
        <v>40095</v>
      </c>
      <c r="F6645" s="20">
        <v>40268</v>
      </c>
      <c r="G6645" s="19" t="s">
        <v>12416</v>
      </c>
      <c r="H6645" s="19" t="s">
        <v>1545</v>
      </c>
      <c r="I6645" s="19" t="s">
        <v>13565</v>
      </c>
      <c r="O6645" s="19" t="s">
        <v>10772</v>
      </c>
      <c r="P6645" s="20"/>
      <c r="R6645" s="19">
        <v>0</v>
      </c>
      <c r="S6645" s="19" t="str">
        <f>IF(COUNTIF($B$2:B6645,B6645)&gt;1,"重複","")</f>
        <v/>
      </c>
      <c r="T6645" s="19" t="s">
        <v>12418</v>
      </c>
    </row>
    <row r="6646" spans="1:20" s="26" customFormat="1" hidden="1">
      <c r="A6646" s="26">
        <v>920090151</v>
      </c>
      <c r="B6646" s="26">
        <v>20103284</v>
      </c>
      <c r="C6646" s="26" t="s">
        <v>974</v>
      </c>
      <c r="D6646" s="26" t="s">
        <v>975</v>
      </c>
      <c r="E6646" s="27">
        <v>44652</v>
      </c>
      <c r="F6646" s="27"/>
      <c r="G6646" s="26" t="s">
        <v>75</v>
      </c>
      <c r="H6646" s="26" t="s">
        <v>74</v>
      </c>
      <c r="I6646" s="26" t="s">
        <v>976</v>
      </c>
      <c r="O6646" s="26" t="s">
        <v>10819</v>
      </c>
      <c r="P6646" s="28"/>
      <c r="Q6646" s="26" t="s">
        <v>75</v>
      </c>
      <c r="R6646" s="26">
        <v>6230</v>
      </c>
      <c r="S6646" s="26" t="str">
        <f>IF(COUNTIF($B$2:B6646,B6646)&gt;1,"重複","")</f>
        <v/>
      </c>
      <c r="T6646" s="26" t="s">
        <v>12021</v>
      </c>
    </row>
    <row r="6647" spans="1:20" s="19" customFormat="1" hidden="1">
      <c r="A6647" s="19">
        <v>920090152</v>
      </c>
      <c r="B6647" s="19">
        <v>20103293</v>
      </c>
      <c r="C6647" s="19" t="s">
        <v>4609</v>
      </c>
      <c r="D6647" s="19" t="s">
        <v>4610</v>
      </c>
      <c r="E6647" s="20">
        <v>40095</v>
      </c>
      <c r="F6647" s="20">
        <v>40268</v>
      </c>
      <c r="G6647" s="19" t="s">
        <v>75</v>
      </c>
      <c r="H6647" s="19" t="s">
        <v>94</v>
      </c>
      <c r="I6647" s="19" t="s">
        <v>4611</v>
      </c>
      <c r="O6647" s="19" t="s">
        <v>10768</v>
      </c>
      <c r="P6647" s="20"/>
      <c r="R6647" s="19">
        <v>6600</v>
      </c>
      <c r="S6647" s="19" t="str">
        <f>IF(COUNTIF($B$2:B6647,B6647)&gt;1,"重複","")</f>
        <v/>
      </c>
      <c r="T6647" s="19" t="s">
        <v>11124</v>
      </c>
    </row>
    <row r="6648" spans="1:20" s="19" customFormat="1" hidden="1">
      <c r="A6648" s="19">
        <v>920090153</v>
      </c>
      <c r="B6648" s="19">
        <v>20103309</v>
      </c>
      <c r="C6648" s="19" t="s">
        <v>4612</v>
      </c>
      <c r="D6648" s="19" t="s">
        <v>4613</v>
      </c>
      <c r="E6648" s="20">
        <v>40095</v>
      </c>
      <c r="F6648" s="20">
        <v>40268</v>
      </c>
      <c r="G6648" s="19" t="s">
        <v>75</v>
      </c>
      <c r="H6648" s="19" t="s">
        <v>1545</v>
      </c>
      <c r="I6648" s="19" t="s">
        <v>12282</v>
      </c>
      <c r="O6648" s="19" t="s">
        <v>10772</v>
      </c>
      <c r="P6648" s="20"/>
      <c r="R6648" s="19">
        <v>6230</v>
      </c>
      <c r="S6648" s="19" t="str">
        <f>IF(COUNTIF($B$2:B6648,B6648)&gt;1,"重複","")</f>
        <v/>
      </c>
      <c r="T6648" s="19" t="s">
        <v>11124</v>
      </c>
    </row>
    <row r="6649" spans="1:20" s="19" customFormat="1" hidden="1">
      <c r="A6649" s="19">
        <v>920090154</v>
      </c>
      <c r="B6649" s="19">
        <v>20103336</v>
      </c>
      <c r="C6649" s="19" t="s">
        <v>5212</v>
      </c>
      <c r="D6649" s="19" t="s">
        <v>5213</v>
      </c>
      <c r="E6649" s="20">
        <v>40095</v>
      </c>
      <c r="F6649" s="20">
        <v>40268</v>
      </c>
      <c r="G6649" s="19" t="s">
        <v>75</v>
      </c>
      <c r="H6649" s="19" t="s">
        <v>119</v>
      </c>
      <c r="I6649" s="19" t="s">
        <v>2455</v>
      </c>
      <c r="O6649" s="19" t="s">
        <v>10792</v>
      </c>
      <c r="P6649" s="20"/>
      <c r="R6649" s="19">
        <v>6230</v>
      </c>
      <c r="S6649" s="19" t="str">
        <f>IF(COUNTIF($B$2:B6649,B6649)&gt;1,"重複","")</f>
        <v/>
      </c>
      <c r="T6649" s="19" t="s">
        <v>11124</v>
      </c>
    </row>
    <row r="6650" spans="1:20" s="19" customFormat="1" hidden="1">
      <c r="A6650" s="19">
        <v>920090155</v>
      </c>
      <c r="B6650" s="19">
        <v>20103345</v>
      </c>
      <c r="C6650" s="19" t="s">
        <v>15267</v>
      </c>
      <c r="D6650" s="19" t="s">
        <v>15268</v>
      </c>
      <c r="E6650" s="20">
        <v>40095</v>
      </c>
      <c r="F6650" s="20">
        <v>40268</v>
      </c>
      <c r="G6650" s="19" t="s">
        <v>12416</v>
      </c>
      <c r="H6650" s="19" t="s">
        <v>119</v>
      </c>
      <c r="I6650" s="19" t="s">
        <v>2455</v>
      </c>
      <c r="O6650" s="19" t="s">
        <v>10792</v>
      </c>
      <c r="P6650" s="20"/>
      <c r="R6650" s="19">
        <v>0</v>
      </c>
      <c r="S6650" s="19" t="str">
        <f>IF(COUNTIF($B$2:B6650,B6650)&gt;1,"重複","")</f>
        <v/>
      </c>
      <c r="T6650" s="19" t="s">
        <v>12418</v>
      </c>
    </row>
    <row r="6651" spans="1:20" s="19" customFormat="1" hidden="1">
      <c r="A6651" s="19">
        <v>920090156</v>
      </c>
      <c r="B6651" s="19">
        <v>20137125</v>
      </c>
      <c r="C6651" s="19" t="s">
        <v>3549</v>
      </c>
      <c r="D6651" s="19" t="s">
        <v>3550</v>
      </c>
      <c r="E6651" s="20">
        <v>41473</v>
      </c>
      <c r="F6651" s="20">
        <v>41729</v>
      </c>
      <c r="G6651" s="19" t="s">
        <v>75</v>
      </c>
      <c r="H6651" s="19" t="s">
        <v>1545</v>
      </c>
      <c r="I6651" s="19" t="s">
        <v>1831</v>
      </c>
      <c r="O6651" s="19" t="s">
        <v>10772</v>
      </c>
      <c r="P6651" s="20">
        <v>41473</v>
      </c>
      <c r="Q6651" s="19" t="s">
        <v>29</v>
      </c>
      <c r="R6651" s="19">
        <v>5730</v>
      </c>
      <c r="S6651" s="19" t="str">
        <f>IF(COUNTIF($B$2:B6651,B6651)&gt;1,"重複","")</f>
        <v/>
      </c>
      <c r="T6651" s="19" t="s">
        <v>11124</v>
      </c>
    </row>
    <row r="6652" spans="1:20" s="19" customFormat="1" hidden="1">
      <c r="A6652" s="19">
        <v>920090156</v>
      </c>
      <c r="B6652" s="19">
        <v>20103354</v>
      </c>
      <c r="C6652" s="19" t="s">
        <v>3549</v>
      </c>
      <c r="D6652" s="19" t="s">
        <v>3550</v>
      </c>
      <c r="E6652" s="20">
        <v>40095</v>
      </c>
      <c r="F6652" s="20">
        <v>40268</v>
      </c>
      <c r="G6652" s="19" t="s">
        <v>75</v>
      </c>
      <c r="H6652" s="19" t="s">
        <v>119</v>
      </c>
      <c r="I6652" s="19" t="s">
        <v>2455</v>
      </c>
      <c r="O6652" s="19" t="s">
        <v>10792</v>
      </c>
      <c r="P6652" s="20"/>
      <c r="R6652" s="19">
        <v>5730</v>
      </c>
      <c r="S6652" s="19" t="str">
        <f>IF(COUNTIF($B$2:B6652,B6652)&gt;1,"重複","")</f>
        <v/>
      </c>
      <c r="T6652" s="19" t="s">
        <v>11124</v>
      </c>
    </row>
    <row r="6653" spans="1:20" s="19" customFormat="1" hidden="1">
      <c r="A6653" s="19">
        <v>920090157</v>
      </c>
      <c r="B6653" s="19">
        <v>20103363</v>
      </c>
      <c r="C6653" s="19" t="s">
        <v>15269</v>
      </c>
      <c r="D6653" s="19" t="s">
        <v>15270</v>
      </c>
      <c r="E6653" s="20">
        <v>40095</v>
      </c>
      <c r="F6653" s="20">
        <v>40268</v>
      </c>
      <c r="G6653" s="19" t="s">
        <v>12416</v>
      </c>
      <c r="H6653" s="19" t="s">
        <v>119</v>
      </c>
      <c r="I6653" s="19" t="s">
        <v>2455</v>
      </c>
      <c r="O6653" s="19" t="s">
        <v>10792</v>
      </c>
      <c r="P6653" s="20"/>
      <c r="R6653" s="19">
        <v>0</v>
      </c>
      <c r="S6653" s="19" t="str">
        <f>IF(COUNTIF($B$2:B6653,B6653)&gt;1,"重複","")</f>
        <v/>
      </c>
      <c r="T6653" s="19" t="s">
        <v>12418</v>
      </c>
    </row>
    <row r="6654" spans="1:20" s="19" customFormat="1" hidden="1">
      <c r="A6654" s="19">
        <v>920090158</v>
      </c>
      <c r="B6654" s="19">
        <v>20103372</v>
      </c>
      <c r="C6654" s="19" t="s">
        <v>4201</v>
      </c>
      <c r="D6654" s="19" t="s">
        <v>4202</v>
      </c>
      <c r="E6654" s="20">
        <v>40095</v>
      </c>
      <c r="F6654" s="20">
        <v>40268</v>
      </c>
      <c r="G6654" s="19" t="s">
        <v>75</v>
      </c>
      <c r="H6654" s="19" t="s">
        <v>94</v>
      </c>
      <c r="I6654" s="19" t="s">
        <v>4203</v>
      </c>
      <c r="O6654" s="19" t="s">
        <v>10768</v>
      </c>
      <c r="P6654" s="20"/>
      <c r="R6654" s="19">
        <v>5730</v>
      </c>
      <c r="S6654" s="19" t="str">
        <f>IF(COUNTIF($B$2:B6654,B6654)&gt;1,"重複","")</f>
        <v/>
      </c>
      <c r="T6654" s="19" t="s">
        <v>11124</v>
      </c>
    </row>
    <row r="6655" spans="1:20" s="19" customFormat="1" hidden="1">
      <c r="A6655" s="19">
        <v>920090159</v>
      </c>
      <c r="B6655" s="19">
        <v>20103381</v>
      </c>
      <c r="C6655" s="19" t="s">
        <v>15271</v>
      </c>
      <c r="D6655" s="19" t="s">
        <v>15272</v>
      </c>
      <c r="E6655" s="20">
        <v>40095</v>
      </c>
      <c r="F6655" s="20">
        <v>40268</v>
      </c>
      <c r="G6655" s="19" t="s">
        <v>12416</v>
      </c>
      <c r="H6655" s="19" t="s">
        <v>94</v>
      </c>
      <c r="I6655" s="19" t="s">
        <v>15273</v>
      </c>
      <c r="O6655" s="19" t="s">
        <v>10768</v>
      </c>
      <c r="P6655" s="20"/>
      <c r="R6655" s="19">
        <v>5730</v>
      </c>
      <c r="S6655" s="19" t="str">
        <f>IF(COUNTIF($B$2:B6655,B6655)&gt;1,"重複","")</f>
        <v/>
      </c>
      <c r="T6655" s="19" t="s">
        <v>12418</v>
      </c>
    </row>
    <row r="6656" spans="1:20" s="19" customFormat="1" hidden="1">
      <c r="A6656" s="19">
        <v>920090160</v>
      </c>
      <c r="B6656" s="19">
        <v>20103406</v>
      </c>
      <c r="C6656" s="19" t="s">
        <v>15274</v>
      </c>
      <c r="D6656" s="19" t="s">
        <v>15275</v>
      </c>
      <c r="E6656" s="20">
        <v>40107</v>
      </c>
      <c r="F6656" s="20">
        <v>40268</v>
      </c>
      <c r="G6656" s="19" t="s">
        <v>12416</v>
      </c>
      <c r="H6656" s="19" t="s">
        <v>94</v>
      </c>
      <c r="I6656" s="19" t="s">
        <v>15273</v>
      </c>
      <c r="O6656" s="19" t="s">
        <v>10768</v>
      </c>
      <c r="P6656" s="20"/>
      <c r="R6656" s="19">
        <v>0</v>
      </c>
      <c r="S6656" s="19" t="str">
        <f>IF(COUNTIF($B$2:B6656,B6656)&gt;1,"重複","")</f>
        <v/>
      </c>
      <c r="T6656" s="19" t="s">
        <v>12418</v>
      </c>
    </row>
    <row r="6657" spans="1:20" s="19" customFormat="1" hidden="1">
      <c r="A6657" s="19">
        <v>920090161</v>
      </c>
      <c r="B6657" s="19">
        <v>20103415</v>
      </c>
      <c r="C6657" s="19" t="s">
        <v>15276</v>
      </c>
      <c r="D6657" s="19" t="s">
        <v>15277</v>
      </c>
      <c r="E6657" s="20">
        <v>40095</v>
      </c>
      <c r="F6657" s="20">
        <v>40268</v>
      </c>
      <c r="G6657" s="19" t="s">
        <v>12416</v>
      </c>
      <c r="H6657" s="19" t="s">
        <v>94</v>
      </c>
      <c r="I6657" s="19" t="s">
        <v>15273</v>
      </c>
      <c r="O6657" s="19" t="s">
        <v>10768</v>
      </c>
      <c r="P6657" s="20"/>
      <c r="R6657" s="19">
        <v>5230</v>
      </c>
      <c r="S6657" s="19" t="str">
        <f>IF(COUNTIF($B$2:B6657,B6657)&gt;1,"重複","")</f>
        <v/>
      </c>
      <c r="T6657" s="19" t="s">
        <v>12418</v>
      </c>
    </row>
    <row r="6658" spans="1:20" s="19" customFormat="1" hidden="1">
      <c r="A6658" s="19">
        <v>920090162</v>
      </c>
      <c r="B6658" s="19">
        <v>20103498</v>
      </c>
      <c r="C6658" s="19" t="s">
        <v>5243</v>
      </c>
      <c r="D6658" s="19" t="s">
        <v>5244</v>
      </c>
      <c r="E6658" s="20">
        <v>40066</v>
      </c>
      <c r="F6658" s="20">
        <v>40268</v>
      </c>
      <c r="G6658" s="19" t="s">
        <v>75</v>
      </c>
      <c r="H6658" s="19" t="s">
        <v>76</v>
      </c>
      <c r="I6658" s="19" t="s">
        <v>1504</v>
      </c>
      <c r="O6658" s="19" t="s">
        <v>10776</v>
      </c>
      <c r="P6658" s="20"/>
      <c r="R6658" s="19">
        <v>6600</v>
      </c>
      <c r="S6658" s="19" t="str">
        <f>IF(COUNTIF($B$2:B6658,B6658)&gt;1,"重複","")</f>
        <v/>
      </c>
      <c r="T6658" s="19" t="s">
        <v>11124</v>
      </c>
    </row>
    <row r="6659" spans="1:20" s="19" customFormat="1" hidden="1">
      <c r="A6659" s="19">
        <v>920090163</v>
      </c>
      <c r="B6659" s="19">
        <v>20103577</v>
      </c>
      <c r="C6659" s="19" t="s">
        <v>5216</v>
      </c>
      <c r="D6659" s="19" t="s">
        <v>5217</v>
      </c>
      <c r="E6659" s="20">
        <v>40095</v>
      </c>
      <c r="F6659" s="20">
        <v>40268</v>
      </c>
      <c r="G6659" s="19" t="s">
        <v>75</v>
      </c>
      <c r="H6659" s="19" t="s">
        <v>119</v>
      </c>
      <c r="I6659" s="19" t="s">
        <v>3643</v>
      </c>
      <c r="O6659" s="19" t="s">
        <v>10792</v>
      </c>
      <c r="P6659" s="20"/>
      <c r="R6659" s="19">
        <v>6600</v>
      </c>
      <c r="S6659" s="19" t="str">
        <f>IF(COUNTIF($B$2:B6659,B6659)&gt;1,"重複","")</f>
        <v/>
      </c>
      <c r="T6659" s="19" t="s">
        <v>11124</v>
      </c>
    </row>
    <row r="6660" spans="1:20" s="19" customFormat="1" hidden="1">
      <c r="A6660" s="19">
        <v>920090164</v>
      </c>
      <c r="B6660" s="19">
        <v>20103595</v>
      </c>
      <c r="C6660" s="19" t="s">
        <v>2746</v>
      </c>
      <c r="D6660" s="19" t="s">
        <v>2747</v>
      </c>
      <c r="E6660" s="20">
        <v>40057</v>
      </c>
      <c r="F6660" s="20">
        <v>40268</v>
      </c>
      <c r="G6660" s="19" t="s">
        <v>75</v>
      </c>
      <c r="H6660" s="19" t="s">
        <v>43</v>
      </c>
      <c r="I6660" s="19" t="s">
        <v>1374</v>
      </c>
      <c r="O6660" s="19" t="s">
        <v>10771</v>
      </c>
      <c r="P6660" s="20">
        <v>42248</v>
      </c>
      <c r="Q6660" s="19" t="s">
        <v>29</v>
      </c>
      <c r="R6660" s="19">
        <v>6230</v>
      </c>
      <c r="S6660" s="19" t="str">
        <f>IF(COUNTIF($B$2:B6660,B6660)&gt;1,"重複","")</f>
        <v/>
      </c>
      <c r="T6660" s="19" t="s">
        <v>11124</v>
      </c>
    </row>
    <row r="6661" spans="1:20" s="19" customFormat="1" hidden="1">
      <c r="A6661" s="19">
        <v>920090165</v>
      </c>
      <c r="B6661" s="19">
        <v>20103601</v>
      </c>
      <c r="C6661" s="19" t="s">
        <v>4812</v>
      </c>
      <c r="D6661" s="19" t="s">
        <v>4813</v>
      </c>
      <c r="E6661" s="20">
        <v>40057</v>
      </c>
      <c r="F6661" s="20">
        <v>40268</v>
      </c>
      <c r="G6661" s="19" t="s">
        <v>75</v>
      </c>
      <c r="H6661" s="19" t="s">
        <v>43</v>
      </c>
      <c r="I6661" s="19" t="s">
        <v>1396</v>
      </c>
      <c r="O6661" s="19" t="s">
        <v>10771</v>
      </c>
      <c r="P6661" s="20"/>
      <c r="R6661" s="19">
        <v>6100</v>
      </c>
      <c r="S6661" s="19" t="str">
        <f>IF(COUNTIF($B$2:B6661,B6661)&gt;1,"重複","")</f>
        <v/>
      </c>
      <c r="T6661" s="19" t="s">
        <v>11124</v>
      </c>
    </row>
    <row r="6662" spans="1:20" s="19" customFormat="1" hidden="1">
      <c r="A6662" s="19">
        <v>920090166</v>
      </c>
      <c r="B6662" s="19">
        <v>20103860</v>
      </c>
      <c r="C6662" s="19" t="s">
        <v>15278</v>
      </c>
      <c r="D6662" s="19" t="s">
        <v>15279</v>
      </c>
      <c r="E6662" s="20">
        <v>40066</v>
      </c>
      <c r="F6662" s="20">
        <v>40268</v>
      </c>
      <c r="G6662" s="19" t="s">
        <v>12416</v>
      </c>
      <c r="H6662" s="19" t="s">
        <v>43</v>
      </c>
      <c r="I6662" s="19" t="s">
        <v>13657</v>
      </c>
      <c r="O6662" s="19" t="s">
        <v>10771</v>
      </c>
      <c r="P6662" s="20"/>
      <c r="R6662" s="19">
        <v>0</v>
      </c>
      <c r="S6662" s="19" t="str">
        <f>IF(COUNTIF($B$2:B6662,B6662)&gt;1,"重複","")</f>
        <v/>
      </c>
      <c r="T6662" s="19" t="s">
        <v>12418</v>
      </c>
    </row>
    <row r="6663" spans="1:20" s="22" customFormat="1" hidden="1">
      <c r="A6663" s="22">
        <v>920090167</v>
      </c>
      <c r="B6663" s="22">
        <v>20103879</v>
      </c>
      <c r="C6663" s="22" t="s">
        <v>977</v>
      </c>
      <c r="D6663" s="22" t="s">
        <v>978</v>
      </c>
      <c r="E6663" s="23">
        <v>44663</v>
      </c>
      <c r="F6663" s="23">
        <v>45016</v>
      </c>
      <c r="G6663" s="22" t="s">
        <v>75</v>
      </c>
      <c r="H6663" s="22" t="s">
        <v>10781</v>
      </c>
      <c r="I6663" s="22" t="s">
        <v>979</v>
      </c>
      <c r="J6663" s="22" t="s">
        <v>10852</v>
      </c>
      <c r="K6663" s="22" t="s">
        <v>10853</v>
      </c>
      <c r="L6663" s="22" t="s">
        <v>10854</v>
      </c>
      <c r="M6663" s="22" t="s">
        <v>10855</v>
      </c>
      <c r="N6663" s="22" t="s">
        <v>10856</v>
      </c>
      <c r="O6663" s="22" t="s">
        <v>10782</v>
      </c>
      <c r="P6663" s="24">
        <v>41374</v>
      </c>
      <c r="Q6663" s="22" t="s">
        <v>29</v>
      </c>
      <c r="R6663" s="22">
        <v>6230</v>
      </c>
      <c r="S6663" s="22" t="str">
        <f>IF(COUNTIF($B$2:B6663,B6663)&gt;1,"重複","")</f>
        <v/>
      </c>
      <c r="T6663" s="22" t="s">
        <v>10765</v>
      </c>
    </row>
    <row r="6664" spans="1:20" s="19" customFormat="1" hidden="1">
      <c r="A6664" s="19">
        <v>920090168</v>
      </c>
      <c r="B6664" s="19">
        <v>20104021</v>
      </c>
      <c r="C6664" s="19" t="s">
        <v>15280</v>
      </c>
      <c r="D6664" s="19" t="s">
        <v>15281</v>
      </c>
      <c r="E6664" s="20">
        <v>40118</v>
      </c>
      <c r="F6664" s="20">
        <v>40268</v>
      </c>
      <c r="G6664" s="19" t="s">
        <v>12416</v>
      </c>
      <c r="H6664" s="19" t="s">
        <v>2660</v>
      </c>
      <c r="I6664" s="19" t="s">
        <v>2118</v>
      </c>
      <c r="O6664" s="19" t="s">
        <v>10769</v>
      </c>
      <c r="P6664" s="20"/>
      <c r="R6664" s="19">
        <v>0</v>
      </c>
      <c r="S6664" s="19" t="str">
        <f>IF(COUNTIF($B$2:B6664,B6664)&gt;1,"重複","")</f>
        <v/>
      </c>
      <c r="T6664" s="19" t="s">
        <v>12418</v>
      </c>
    </row>
    <row r="6665" spans="1:20" s="19" customFormat="1" hidden="1">
      <c r="A6665" s="19">
        <v>920090169</v>
      </c>
      <c r="B6665" s="19">
        <v>20104030</v>
      </c>
      <c r="C6665" s="19" t="s">
        <v>5218</v>
      </c>
      <c r="D6665" s="19" t="s">
        <v>5219</v>
      </c>
      <c r="E6665" s="20">
        <v>40095</v>
      </c>
      <c r="F6665" s="20">
        <v>40268</v>
      </c>
      <c r="G6665" s="19" t="s">
        <v>75</v>
      </c>
      <c r="H6665" s="19" t="s">
        <v>2660</v>
      </c>
      <c r="I6665" s="19" t="s">
        <v>2118</v>
      </c>
      <c r="O6665" s="19" t="s">
        <v>10769</v>
      </c>
      <c r="P6665" s="20"/>
      <c r="R6665" s="19">
        <v>6230</v>
      </c>
      <c r="S6665" s="19" t="str">
        <f>IF(COUNTIF($B$2:B6665,B6665)&gt;1,"重複","")</f>
        <v/>
      </c>
      <c r="T6665" s="19" t="s">
        <v>11124</v>
      </c>
    </row>
    <row r="6666" spans="1:20" s="19" customFormat="1" hidden="1">
      <c r="A6666" s="19">
        <v>920090170</v>
      </c>
      <c r="B6666" s="19">
        <v>20104067</v>
      </c>
      <c r="C6666" s="19" t="s">
        <v>5220</v>
      </c>
      <c r="D6666" s="19" t="s">
        <v>5221</v>
      </c>
      <c r="E6666" s="20">
        <v>40095</v>
      </c>
      <c r="F6666" s="20">
        <v>40268</v>
      </c>
      <c r="G6666" s="19" t="s">
        <v>75</v>
      </c>
      <c r="H6666" s="19" t="s">
        <v>2660</v>
      </c>
      <c r="I6666" s="19" t="s">
        <v>2118</v>
      </c>
      <c r="O6666" s="19" t="s">
        <v>10769</v>
      </c>
      <c r="P6666" s="20"/>
      <c r="R6666" s="19">
        <v>5730</v>
      </c>
      <c r="S6666" s="19" t="str">
        <f>IF(COUNTIF($B$2:B6666,B6666)&gt;1,"重複","")</f>
        <v/>
      </c>
      <c r="T6666" s="19" t="s">
        <v>11124</v>
      </c>
    </row>
    <row r="6667" spans="1:20" s="19" customFormat="1" hidden="1">
      <c r="A6667" s="19">
        <v>920090171</v>
      </c>
      <c r="B6667" s="19">
        <v>20104076</v>
      </c>
      <c r="C6667" s="19" t="s">
        <v>5166</v>
      </c>
      <c r="D6667" s="19" t="s">
        <v>5167</v>
      </c>
      <c r="E6667" s="20">
        <v>40118</v>
      </c>
      <c r="F6667" s="20">
        <v>40268</v>
      </c>
      <c r="G6667" s="19" t="s">
        <v>75</v>
      </c>
      <c r="H6667" s="19" t="s">
        <v>2660</v>
      </c>
      <c r="I6667" s="19" t="s">
        <v>2118</v>
      </c>
      <c r="O6667" s="19" t="s">
        <v>10769</v>
      </c>
      <c r="P6667" s="20"/>
      <c r="R6667" s="19">
        <v>6230</v>
      </c>
      <c r="S6667" s="19" t="str">
        <f>IF(COUNTIF($B$2:B6667,B6667)&gt;1,"重複","")</f>
        <v/>
      </c>
      <c r="T6667" s="19" t="s">
        <v>11124</v>
      </c>
    </row>
    <row r="6668" spans="1:20" s="19" customFormat="1" hidden="1">
      <c r="A6668" s="19">
        <v>920090172</v>
      </c>
      <c r="B6668" s="19">
        <v>20104094</v>
      </c>
      <c r="C6668" s="19" t="s">
        <v>5234</v>
      </c>
      <c r="D6668" s="19" t="s">
        <v>5235</v>
      </c>
      <c r="E6668" s="20">
        <v>40087</v>
      </c>
      <c r="F6668" s="20">
        <v>40268</v>
      </c>
      <c r="G6668" s="19" t="s">
        <v>75</v>
      </c>
      <c r="H6668" s="19" t="s">
        <v>43</v>
      </c>
      <c r="I6668" s="19" t="s">
        <v>4676</v>
      </c>
      <c r="O6668" s="19" t="s">
        <v>10771</v>
      </c>
      <c r="P6668" s="20"/>
      <c r="R6668" s="19">
        <v>5600</v>
      </c>
      <c r="S6668" s="19" t="str">
        <f>IF(COUNTIF($B$2:B6668,B6668)&gt;1,"重複","")</f>
        <v/>
      </c>
      <c r="T6668" s="19" t="s">
        <v>11124</v>
      </c>
    </row>
    <row r="6669" spans="1:20" s="19" customFormat="1" hidden="1">
      <c r="A6669" s="19">
        <v>920090173</v>
      </c>
      <c r="B6669" s="19">
        <v>20104137</v>
      </c>
      <c r="C6669" s="19" t="s">
        <v>5238</v>
      </c>
      <c r="D6669" s="19" t="s">
        <v>5239</v>
      </c>
      <c r="E6669" s="20">
        <v>40087</v>
      </c>
      <c r="F6669" s="20">
        <v>40268</v>
      </c>
      <c r="G6669" s="19" t="s">
        <v>75</v>
      </c>
      <c r="H6669" s="19" t="s">
        <v>43</v>
      </c>
      <c r="I6669" s="19" t="s">
        <v>589</v>
      </c>
      <c r="O6669" s="19" t="s">
        <v>10771</v>
      </c>
      <c r="P6669" s="20"/>
      <c r="R6669" s="19">
        <v>6600</v>
      </c>
      <c r="S6669" s="19" t="str">
        <f>IF(COUNTIF($B$2:B6669,B6669)&gt;1,"重複","")</f>
        <v/>
      </c>
      <c r="T6669" s="19" t="s">
        <v>11124</v>
      </c>
    </row>
    <row r="6670" spans="1:20" s="19" customFormat="1" hidden="1">
      <c r="A6670" s="19">
        <v>920090174</v>
      </c>
      <c r="B6670" s="19">
        <v>20104119</v>
      </c>
      <c r="C6670" s="19" t="s">
        <v>4660</v>
      </c>
      <c r="D6670" s="19" t="s">
        <v>4661</v>
      </c>
      <c r="E6670" s="20">
        <v>40087</v>
      </c>
      <c r="F6670" s="20">
        <v>40268</v>
      </c>
      <c r="G6670" s="19" t="s">
        <v>75</v>
      </c>
      <c r="H6670" s="19" t="s">
        <v>43</v>
      </c>
      <c r="I6670" s="19" t="s">
        <v>494</v>
      </c>
      <c r="O6670" s="19" t="s">
        <v>10771</v>
      </c>
      <c r="P6670" s="20"/>
      <c r="R6670" s="19">
        <v>6600</v>
      </c>
      <c r="S6670" s="19" t="str">
        <f>IF(COUNTIF($B$2:B6670,B6670)&gt;1,"重複","")</f>
        <v/>
      </c>
      <c r="T6670" s="19" t="s">
        <v>11124</v>
      </c>
    </row>
    <row r="6671" spans="1:20" s="19" customFormat="1" hidden="1">
      <c r="A6671" s="19">
        <v>920090175</v>
      </c>
      <c r="B6671" s="19">
        <v>20104128</v>
      </c>
      <c r="C6671" s="19" t="s">
        <v>5236</v>
      </c>
      <c r="D6671" s="19" t="s">
        <v>5237</v>
      </c>
      <c r="E6671" s="20">
        <v>40087</v>
      </c>
      <c r="F6671" s="20">
        <v>40268</v>
      </c>
      <c r="G6671" s="19" t="s">
        <v>75</v>
      </c>
      <c r="H6671" s="19" t="s">
        <v>43</v>
      </c>
      <c r="I6671" s="19" t="s">
        <v>1373</v>
      </c>
      <c r="O6671" s="19" t="s">
        <v>10771</v>
      </c>
      <c r="P6671" s="20"/>
      <c r="R6671" s="19">
        <v>5230</v>
      </c>
      <c r="S6671" s="19" t="str">
        <f>IF(COUNTIF($B$2:B6671,B6671)&gt;1,"重複","")</f>
        <v/>
      </c>
      <c r="T6671" s="19" t="s">
        <v>11124</v>
      </c>
    </row>
    <row r="6672" spans="1:20" s="19" customFormat="1" hidden="1">
      <c r="A6672" s="19">
        <v>920090176</v>
      </c>
      <c r="B6672" s="19">
        <v>20104155</v>
      </c>
      <c r="C6672" s="19" t="s">
        <v>5092</v>
      </c>
      <c r="D6672" s="19" t="s">
        <v>5093</v>
      </c>
      <c r="E6672" s="20">
        <v>40183</v>
      </c>
      <c r="F6672" s="20">
        <v>40268</v>
      </c>
      <c r="G6672" s="19" t="s">
        <v>75</v>
      </c>
      <c r="H6672" s="19" t="s">
        <v>76</v>
      </c>
      <c r="I6672" s="19" t="s">
        <v>988</v>
      </c>
      <c r="O6672" s="19" t="s">
        <v>10776</v>
      </c>
      <c r="P6672" s="20"/>
      <c r="R6672" s="19">
        <v>6600</v>
      </c>
      <c r="S6672" s="19" t="str">
        <f>IF(COUNTIF($B$2:B6672,B6672)&gt;1,"重複","")</f>
        <v/>
      </c>
      <c r="T6672" s="19" t="s">
        <v>11124</v>
      </c>
    </row>
    <row r="6673" spans="1:20" s="19" customFormat="1" hidden="1">
      <c r="A6673" s="19">
        <v>920090177</v>
      </c>
      <c r="B6673" s="19">
        <v>20104164</v>
      </c>
      <c r="C6673" s="19" t="s">
        <v>5121</v>
      </c>
      <c r="D6673" s="19" t="s">
        <v>5122</v>
      </c>
      <c r="E6673" s="20">
        <v>40148</v>
      </c>
      <c r="F6673" s="20">
        <v>40268</v>
      </c>
      <c r="G6673" s="19" t="s">
        <v>75</v>
      </c>
      <c r="H6673" s="19" t="s">
        <v>76</v>
      </c>
      <c r="I6673" s="19" t="s">
        <v>2533</v>
      </c>
      <c r="O6673" s="19" t="s">
        <v>10776</v>
      </c>
      <c r="P6673" s="20"/>
      <c r="R6673" s="19">
        <v>6600</v>
      </c>
      <c r="S6673" s="19" t="str">
        <f>IF(COUNTIF($B$2:B6673,B6673)&gt;1,"重複","")</f>
        <v/>
      </c>
      <c r="T6673" s="19" t="s">
        <v>11124</v>
      </c>
    </row>
    <row r="6674" spans="1:20" s="19" customFormat="1" hidden="1">
      <c r="A6674" s="19">
        <v>920090178</v>
      </c>
      <c r="B6674" s="19">
        <v>20104191</v>
      </c>
      <c r="C6674" s="19" t="s">
        <v>15282</v>
      </c>
      <c r="D6674" s="19" t="s">
        <v>4115</v>
      </c>
      <c r="E6674" s="20">
        <v>40087</v>
      </c>
      <c r="F6674" s="20">
        <v>40268</v>
      </c>
      <c r="G6674" s="19" t="s">
        <v>12416</v>
      </c>
      <c r="H6674" s="19" t="s">
        <v>43</v>
      </c>
      <c r="I6674" s="19" t="s">
        <v>13657</v>
      </c>
      <c r="O6674" s="19" t="s">
        <v>10771</v>
      </c>
      <c r="P6674" s="20"/>
      <c r="S6674" s="19" t="str">
        <f>IF(COUNTIF($B$2:B6674,B6674)&gt;1,"重複","")</f>
        <v/>
      </c>
      <c r="T6674" s="19" t="s">
        <v>12418</v>
      </c>
    </row>
    <row r="6675" spans="1:20" s="19" customFormat="1" hidden="1">
      <c r="A6675" s="19">
        <v>920090179</v>
      </c>
      <c r="B6675" s="19">
        <v>20104411</v>
      </c>
      <c r="C6675" s="19" t="s">
        <v>2669</v>
      </c>
      <c r="D6675" s="19" t="s">
        <v>2670</v>
      </c>
      <c r="E6675" s="20">
        <v>40118</v>
      </c>
      <c r="F6675" s="20">
        <v>40268</v>
      </c>
      <c r="G6675" s="19" t="s">
        <v>75</v>
      </c>
      <c r="H6675" s="19" t="s">
        <v>94</v>
      </c>
      <c r="I6675" s="19" t="s">
        <v>1934</v>
      </c>
      <c r="O6675" s="19" t="s">
        <v>10768</v>
      </c>
      <c r="P6675" s="20">
        <v>42283</v>
      </c>
      <c r="Q6675" s="19" t="s">
        <v>29</v>
      </c>
      <c r="R6675" s="19">
        <v>5230</v>
      </c>
      <c r="S6675" s="19" t="str">
        <f>IF(COUNTIF($B$2:B6675,B6675)&gt;1,"重複","")</f>
        <v/>
      </c>
      <c r="T6675" s="19" t="s">
        <v>11124</v>
      </c>
    </row>
    <row r="6676" spans="1:20" s="19" customFormat="1" hidden="1">
      <c r="A6676" s="19">
        <v>920090180</v>
      </c>
      <c r="B6676" s="19">
        <v>20104475</v>
      </c>
      <c r="C6676" s="19" t="s">
        <v>5123</v>
      </c>
      <c r="D6676" s="19" t="s">
        <v>5124</v>
      </c>
      <c r="E6676" s="20">
        <v>40148</v>
      </c>
      <c r="F6676" s="20">
        <v>40268</v>
      </c>
      <c r="G6676" s="19" t="s">
        <v>75</v>
      </c>
      <c r="H6676" s="19" t="s">
        <v>33</v>
      </c>
      <c r="I6676" s="19" t="s">
        <v>5125</v>
      </c>
      <c r="O6676" s="19" t="s">
        <v>10770</v>
      </c>
      <c r="P6676" s="20"/>
      <c r="R6676" s="19">
        <v>5110</v>
      </c>
      <c r="S6676" s="19" t="str">
        <f>IF(COUNTIF($B$2:B6676,B6676)&gt;1,"重複","")</f>
        <v/>
      </c>
      <c r="T6676" s="19" t="s">
        <v>11124</v>
      </c>
    </row>
    <row r="6677" spans="1:20" s="19" customFormat="1" hidden="1">
      <c r="A6677" s="19">
        <v>920090181</v>
      </c>
      <c r="B6677" s="19">
        <v>20104493</v>
      </c>
      <c r="C6677" s="19" t="s">
        <v>15283</v>
      </c>
      <c r="D6677" s="19" t="s">
        <v>15284</v>
      </c>
      <c r="E6677" s="20">
        <v>40101</v>
      </c>
      <c r="F6677" s="20">
        <v>40268</v>
      </c>
      <c r="G6677" s="19" t="s">
        <v>12416</v>
      </c>
      <c r="H6677" s="19" t="s">
        <v>2268</v>
      </c>
      <c r="I6677" s="19" t="s">
        <v>15285</v>
      </c>
      <c r="O6677" s="19" t="s">
        <v>12064</v>
      </c>
      <c r="P6677" s="20"/>
      <c r="R6677" s="19">
        <v>0</v>
      </c>
      <c r="S6677" s="19" t="str">
        <f>IF(COUNTIF($B$2:B6677,B6677)&gt;1,"重複","")</f>
        <v/>
      </c>
      <c r="T6677" s="19" t="s">
        <v>12418</v>
      </c>
    </row>
    <row r="6678" spans="1:20" s="19" customFormat="1" hidden="1">
      <c r="A6678" s="19">
        <v>920090182</v>
      </c>
      <c r="B6678" s="19">
        <v>20097322</v>
      </c>
      <c r="C6678" s="19" t="s">
        <v>15286</v>
      </c>
      <c r="D6678" s="19" t="s">
        <v>15287</v>
      </c>
      <c r="E6678" s="20"/>
      <c r="F6678" s="20"/>
      <c r="G6678" s="19" t="s">
        <v>12416</v>
      </c>
      <c r="H6678" s="19" t="s">
        <v>2660</v>
      </c>
      <c r="O6678" s="19" t="s">
        <v>10769</v>
      </c>
      <c r="P6678" s="20"/>
      <c r="S6678" s="19" t="str">
        <f>IF(COUNTIF($B$2:B6678,B6678)&gt;1,"重複","")</f>
        <v/>
      </c>
      <c r="T6678" s="19" t="s">
        <v>12418</v>
      </c>
    </row>
    <row r="6679" spans="1:20" s="19" customFormat="1" hidden="1">
      <c r="A6679" s="19">
        <v>920090183</v>
      </c>
      <c r="B6679" s="19">
        <v>20115767</v>
      </c>
      <c r="C6679" s="19" t="s">
        <v>2872</v>
      </c>
      <c r="D6679" s="19" t="s">
        <v>2873</v>
      </c>
      <c r="E6679" s="20">
        <v>40644</v>
      </c>
      <c r="F6679" s="20">
        <v>40999</v>
      </c>
      <c r="G6679" s="19" t="s">
        <v>75</v>
      </c>
      <c r="H6679" s="19" t="s">
        <v>94</v>
      </c>
      <c r="I6679" s="19" t="s">
        <v>2874</v>
      </c>
      <c r="O6679" s="19" t="s">
        <v>10768</v>
      </c>
      <c r="P6679" s="20">
        <v>41374</v>
      </c>
      <c r="Q6679" s="19" t="s">
        <v>29</v>
      </c>
      <c r="R6679" s="19">
        <v>6230</v>
      </c>
      <c r="S6679" s="19" t="str">
        <f>IF(COUNTIF($B$2:B6679,B6679)&gt;1,"重複","")</f>
        <v/>
      </c>
      <c r="T6679" s="19" t="s">
        <v>11124</v>
      </c>
    </row>
    <row r="6680" spans="1:20" s="19" customFormat="1" hidden="1">
      <c r="A6680" s="19">
        <v>920090183</v>
      </c>
      <c r="B6680" s="19">
        <v>20097313</v>
      </c>
      <c r="C6680" s="19" t="s">
        <v>2872</v>
      </c>
      <c r="D6680" s="19" t="s">
        <v>2873</v>
      </c>
      <c r="E6680" s="20">
        <v>39917</v>
      </c>
      <c r="F6680" s="20">
        <v>40268</v>
      </c>
      <c r="G6680" s="19" t="s">
        <v>75</v>
      </c>
      <c r="H6680" s="19" t="s">
        <v>2660</v>
      </c>
      <c r="I6680" s="19" t="s">
        <v>10890</v>
      </c>
      <c r="J6680" s="19" t="s">
        <v>10890</v>
      </c>
      <c r="O6680" s="19" t="s">
        <v>10769</v>
      </c>
      <c r="P6680" s="20">
        <v>41374</v>
      </c>
      <c r="Q6680" s="19" t="s">
        <v>29</v>
      </c>
      <c r="R6680" s="19">
        <v>6230</v>
      </c>
      <c r="S6680" s="19" t="str">
        <f>IF(COUNTIF($B$2:B6680,B6680)&gt;1,"重複","")</f>
        <v/>
      </c>
      <c r="T6680" s="19" t="s">
        <v>11124</v>
      </c>
    </row>
    <row r="6681" spans="1:20" s="19" customFormat="1" hidden="1">
      <c r="A6681" s="19">
        <v>920090184</v>
      </c>
      <c r="B6681" s="19">
        <v>20104509</v>
      </c>
      <c r="C6681" s="19" t="s">
        <v>5126</v>
      </c>
      <c r="D6681" s="19" t="s">
        <v>5127</v>
      </c>
      <c r="E6681" s="20">
        <v>40148</v>
      </c>
      <c r="F6681" s="20">
        <v>40268</v>
      </c>
      <c r="G6681" s="19" t="s">
        <v>75</v>
      </c>
      <c r="H6681" s="19" t="s">
        <v>119</v>
      </c>
      <c r="I6681" s="19" t="s">
        <v>5128</v>
      </c>
      <c r="O6681" s="19" t="s">
        <v>10792</v>
      </c>
      <c r="P6681" s="20"/>
      <c r="R6681" s="19">
        <v>5600</v>
      </c>
      <c r="S6681" s="19" t="str">
        <f>IF(COUNTIF($B$2:B6681,B6681)&gt;1,"重複","")</f>
        <v/>
      </c>
      <c r="T6681" s="19" t="s">
        <v>11124</v>
      </c>
    </row>
    <row r="6682" spans="1:20" s="19" customFormat="1" hidden="1">
      <c r="A6682" s="19">
        <v>920090185</v>
      </c>
      <c r="B6682" s="19">
        <v>20104777</v>
      </c>
      <c r="C6682" s="19" t="s">
        <v>1601</v>
      </c>
      <c r="D6682" s="19" t="s">
        <v>1602</v>
      </c>
      <c r="E6682" s="20">
        <v>40106</v>
      </c>
      <c r="F6682" s="20">
        <v>40268</v>
      </c>
      <c r="G6682" s="19" t="s">
        <v>75</v>
      </c>
      <c r="H6682" s="19" t="s">
        <v>43</v>
      </c>
      <c r="I6682" s="19" t="s">
        <v>1600</v>
      </c>
      <c r="O6682" s="19" t="s">
        <v>10771</v>
      </c>
      <c r="P6682" s="20">
        <v>43452</v>
      </c>
      <c r="Q6682" s="19" t="s">
        <v>29</v>
      </c>
      <c r="R6682" s="19">
        <v>5730</v>
      </c>
      <c r="S6682" s="19" t="str">
        <f>IF(COUNTIF($B$2:B6682,B6682)&gt;1,"重複","")</f>
        <v/>
      </c>
      <c r="T6682" s="19" t="s">
        <v>11124</v>
      </c>
    </row>
    <row r="6683" spans="1:20" s="19" customFormat="1" hidden="1">
      <c r="A6683" s="19">
        <v>920090186</v>
      </c>
      <c r="B6683" s="19">
        <v>20104786</v>
      </c>
      <c r="C6683" s="19" t="s">
        <v>1749</v>
      </c>
      <c r="D6683" s="19" t="s">
        <v>1750</v>
      </c>
      <c r="E6683" s="20">
        <v>40106</v>
      </c>
      <c r="F6683" s="20">
        <v>40268</v>
      </c>
      <c r="G6683" s="19" t="s">
        <v>75</v>
      </c>
      <c r="H6683" s="19" t="s">
        <v>43</v>
      </c>
      <c r="I6683" s="19" t="s">
        <v>3089</v>
      </c>
      <c r="O6683" s="19" t="s">
        <v>10771</v>
      </c>
      <c r="P6683" s="20">
        <v>43009</v>
      </c>
      <c r="Q6683" s="19" t="s">
        <v>29</v>
      </c>
      <c r="R6683" s="19">
        <v>4740</v>
      </c>
      <c r="S6683" s="19" t="str">
        <f>IF(COUNTIF($B$2:B6683,B6683)&gt;1,"重複","")</f>
        <v/>
      </c>
      <c r="T6683" s="19" t="s">
        <v>11124</v>
      </c>
    </row>
    <row r="6684" spans="1:20" s="19" customFormat="1" hidden="1">
      <c r="A6684" s="19">
        <v>920090187</v>
      </c>
      <c r="B6684" s="19">
        <v>20104795</v>
      </c>
      <c r="C6684" s="19" t="s">
        <v>5129</v>
      </c>
      <c r="D6684" s="19" t="s">
        <v>5130</v>
      </c>
      <c r="E6684" s="20">
        <v>40148</v>
      </c>
      <c r="F6684" s="20">
        <v>40268</v>
      </c>
      <c r="G6684" s="19" t="s">
        <v>75</v>
      </c>
      <c r="H6684" s="19" t="s">
        <v>33</v>
      </c>
      <c r="I6684" s="19" t="s">
        <v>2304</v>
      </c>
      <c r="O6684" s="19" t="s">
        <v>10770</v>
      </c>
      <c r="P6684" s="20"/>
      <c r="R6684" s="19">
        <v>6100</v>
      </c>
      <c r="S6684" s="19" t="str">
        <f>IF(COUNTIF($B$2:B6684,B6684)&gt;1,"重複","")</f>
        <v/>
      </c>
      <c r="T6684" s="19" t="s">
        <v>11124</v>
      </c>
    </row>
    <row r="6685" spans="1:20" s="19" customFormat="1" hidden="1">
      <c r="A6685" s="19">
        <v>920090188</v>
      </c>
      <c r="B6685" s="19">
        <v>20104801</v>
      </c>
      <c r="C6685" s="19" t="s">
        <v>15288</v>
      </c>
      <c r="D6685" s="19" t="s">
        <v>15289</v>
      </c>
      <c r="E6685" s="20">
        <v>40116</v>
      </c>
      <c r="F6685" s="20">
        <v>40268</v>
      </c>
      <c r="G6685" s="19" t="s">
        <v>12416</v>
      </c>
      <c r="H6685" s="19" t="s">
        <v>43</v>
      </c>
      <c r="I6685" s="19" t="s">
        <v>479</v>
      </c>
      <c r="O6685" s="19" t="s">
        <v>10771</v>
      </c>
      <c r="P6685" s="20"/>
      <c r="R6685" s="19">
        <v>0</v>
      </c>
      <c r="S6685" s="19" t="str">
        <f>IF(COUNTIF($B$2:B6685,B6685)&gt;1,"重複","")</f>
        <v/>
      </c>
      <c r="T6685" s="19" t="s">
        <v>12418</v>
      </c>
    </row>
    <row r="6686" spans="1:20" s="19" customFormat="1" hidden="1">
      <c r="A6686" s="19">
        <v>920090189</v>
      </c>
      <c r="B6686" s="19">
        <v>20104810</v>
      </c>
      <c r="C6686" s="19" t="s">
        <v>4066</v>
      </c>
      <c r="D6686" s="19" t="s">
        <v>4067</v>
      </c>
      <c r="E6686" s="20">
        <v>40118</v>
      </c>
      <c r="F6686" s="20">
        <v>40268</v>
      </c>
      <c r="G6686" s="19" t="s">
        <v>75</v>
      </c>
      <c r="H6686" s="19" t="s">
        <v>43</v>
      </c>
      <c r="I6686" s="19" t="s">
        <v>12161</v>
      </c>
      <c r="J6686" s="19" t="s">
        <v>12162</v>
      </c>
      <c r="O6686" s="19" t="s">
        <v>10771</v>
      </c>
      <c r="P6686" s="20"/>
      <c r="R6686" s="19">
        <v>6230</v>
      </c>
      <c r="S6686" s="19" t="str">
        <f>IF(COUNTIF($B$2:B6686,B6686)&gt;1,"重複","")</f>
        <v/>
      </c>
      <c r="T6686" s="19" t="s">
        <v>11124</v>
      </c>
    </row>
    <row r="6687" spans="1:20" s="19" customFormat="1" hidden="1">
      <c r="A6687" s="19">
        <v>920090190</v>
      </c>
      <c r="B6687" s="19">
        <v>20104829</v>
      </c>
      <c r="C6687" s="19" t="s">
        <v>2620</v>
      </c>
      <c r="D6687" s="19" t="s">
        <v>2621</v>
      </c>
      <c r="E6687" s="20">
        <v>40118</v>
      </c>
      <c r="F6687" s="20">
        <v>40268</v>
      </c>
      <c r="G6687" s="19" t="s">
        <v>75</v>
      </c>
      <c r="H6687" s="19" t="s">
        <v>43</v>
      </c>
      <c r="I6687" s="19" t="s">
        <v>2811</v>
      </c>
      <c r="O6687" s="19" t="s">
        <v>10771</v>
      </c>
      <c r="P6687" s="20">
        <v>42309</v>
      </c>
      <c r="Q6687" s="19" t="s">
        <v>29</v>
      </c>
      <c r="R6687" s="19">
        <v>6600</v>
      </c>
      <c r="S6687" s="19" t="str">
        <f>IF(COUNTIF($B$2:B6687,B6687)&gt;1,"重複","")</f>
        <v/>
      </c>
      <c r="T6687" s="19" t="s">
        <v>11124</v>
      </c>
    </row>
    <row r="6688" spans="1:20" s="19" customFormat="1" hidden="1">
      <c r="A6688" s="19">
        <v>920090191</v>
      </c>
      <c r="B6688" s="19">
        <v>20104838</v>
      </c>
      <c r="C6688" s="19" t="s">
        <v>5168</v>
      </c>
      <c r="D6688" s="19" t="s">
        <v>5169</v>
      </c>
      <c r="E6688" s="20">
        <v>40118</v>
      </c>
      <c r="F6688" s="20">
        <v>40268</v>
      </c>
      <c r="G6688" s="19" t="s">
        <v>75</v>
      </c>
      <c r="H6688" s="19" t="s">
        <v>43</v>
      </c>
      <c r="I6688" s="19" t="s">
        <v>4145</v>
      </c>
      <c r="O6688" s="19" t="s">
        <v>10771</v>
      </c>
      <c r="P6688" s="20"/>
      <c r="R6688" s="19">
        <v>5730</v>
      </c>
      <c r="S6688" s="19" t="str">
        <f>IF(COUNTIF($B$2:B6688,B6688)&gt;1,"重複","")</f>
        <v/>
      </c>
      <c r="T6688" s="19" t="s">
        <v>11124</v>
      </c>
    </row>
    <row r="6689" spans="1:20" s="19" customFormat="1" hidden="1">
      <c r="A6689" s="19">
        <v>920090192</v>
      </c>
      <c r="B6689" s="19">
        <v>20104847</v>
      </c>
      <c r="C6689" s="19" t="s">
        <v>4529</v>
      </c>
      <c r="D6689" s="19" t="s">
        <v>4530</v>
      </c>
      <c r="E6689" s="20">
        <v>40118</v>
      </c>
      <c r="F6689" s="20">
        <v>40268</v>
      </c>
      <c r="G6689" s="19" t="s">
        <v>75</v>
      </c>
      <c r="H6689" s="19" t="s">
        <v>43</v>
      </c>
      <c r="I6689" s="19" t="s">
        <v>499</v>
      </c>
      <c r="O6689" s="19" t="s">
        <v>10771</v>
      </c>
      <c r="P6689" s="20"/>
      <c r="R6689" s="19">
        <v>5600</v>
      </c>
      <c r="S6689" s="19" t="str">
        <f>IF(COUNTIF($B$2:B6689,B6689)&gt;1,"重複","")</f>
        <v/>
      </c>
      <c r="T6689" s="19" t="s">
        <v>11124</v>
      </c>
    </row>
    <row r="6690" spans="1:20" s="19" customFormat="1" hidden="1">
      <c r="A6690" s="19">
        <v>920090193</v>
      </c>
      <c r="B6690" s="19">
        <v>20104926</v>
      </c>
      <c r="C6690" s="19" t="s">
        <v>15290</v>
      </c>
      <c r="D6690" s="19" t="s">
        <v>15291</v>
      </c>
      <c r="E6690" s="20">
        <v>40114</v>
      </c>
      <c r="F6690" s="20">
        <v>40268</v>
      </c>
      <c r="G6690" s="19" t="s">
        <v>12416</v>
      </c>
      <c r="H6690" s="19" t="s">
        <v>28</v>
      </c>
      <c r="I6690" s="19" t="s">
        <v>13289</v>
      </c>
      <c r="O6690" s="19" t="s">
        <v>10787</v>
      </c>
      <c r="P6690" s="20"/>
      <c r="R6690" s="19">
        <v>0</v>
      </c>
      <c r="S6690" s="19" t="str">
        <f>IF(COUNTIF($B$2:B6690,B6690)&gt;1,"重複","")</f>
        <v/>
      </c>
      <c r="T6690" s="19" t="s">
        <v>12418</v>
      </c>
    </row>
    <row r="6691" spans="1:20" s="19" customFormat="1" hidden="1">
      <c r="A6691" s="19">
        <v>920090194</v>
      </c>
      <c r="B6691" s="19">
        <v>20104935</v>
      </c>
      <c r="C6691" s="19" t="s">
        <v>15292</v>
      </c>
      <c r="D6691" s="19" t="s">
        <v>15293</v>
      </c>
      <c r="E6691" s="20">
        <v>40114</v>
      </c>
      <c r="F6691" s="20">
        <v>40268</v>
      </c>
      <c r="G6691" s="19" t="s">
        <v>12416</v>
      </c>
      <c r="H6691" s="19" t="s">
        <v>28</v>
      </c>
      <c r="I6691" s="19" t="s">
        <v>13289</v>
      </c>
      <c r="O6691" s="19" t="s">
        <v>10787</v>
      </c>
      <c r="P6691" s="20"/>
      <c r="R6691" s="19">
        <v>0</v>
      </c>
      <c r="S6691" s="19" t="str">
        <f>IF(COUNTIF($B$2:B6691,B6691)&gt;1,"重複","")</f>
        <v/>
      </c>
      <c r="T6691" s="19" t="s">
        <v>12418</v>
      </c>
    </row>
    <row r="6692" spans="1:20" s="19" customFormat="1" hidden="1">
      <c r="A6692" s="19">
        <v>920090195</v>
      </c>
      <c r="B6692" s="19">
        <v>20104944</v>
      </c>
      <c r="C6692" s="19" t="s">
        <v>15294</v>
      </c>
      <c r="D6692" s="19" t="s">
        <v>15295</v>
      </c>
      <c r="E6692" s="20">
        <v>40114</v>
      </c>
      <c r="F6692" s="20">
        <v>40268</v>
      </c>
      <c r="G6692" s="19" t="s">
        <v>12416</v>
      </c>
      <c r="H6692" s="19" t="s">
        <v>28</v>
      </c>
      <c r="I6692" s="19" t="s">
        <v>13289</v>
      </c>
      <c r="O6692" s="19" t="s">
        <v>10787</v>
      </c>
      <c r="P6692" s="20"/>
      <c r="R6692" s="19">
        <v>0</v>
      </c>
      <c r="S6692" s="19" t="str">
        <f>IF(COUNTIF($B$2:B6692,B6692)&gt;1,"重複","")</f>
        <v/>
      </c>
      <c r="T6692" s="19" t="s">
        <v>12418</v>
      </c>
    </row>
    <row r="6693" spans="1:20" s="19" customFormat="1" hidden="1">
      <c r="A6693" s="19">
        <v>920090196</v>
      </c>
      <c r="B6693" s="19">
        <v>20104953</v>
      </c>
      <c r="C6693" s="19" t="s">
        <v>15296</v>
      </c>
      <c r="D6693" s="19" t="s">
        <v>15297</v>
      </c>
      <c r="E6693" s="20">
        <v>40114</v>
      </c>
      <c r="F6693" s="20">
        <v>40268</v>
      </c>
      <c r="G6693" s="19" t="s">
        <v>12416</v>
      </c>
      <c r="H6693" s="19" t="s">
        <v>28</v>
      </c>
      <c r="I6693" s="19" t="s">
        <v>13289</v>
      </c>
      <c r="O6693" s="19" t="s">
        <v>10787</v>
      </c>
      <c r="P6693" s="20"/>
      <c r="R6693" s="19">
        <v>0</v>
      </c>
      <c r="S6693" s="19" t="str">
        <f>IF(COUNTIF($B$2:B6693,B6693)&gt;1,"重複","")</f>
        <v/>
      </c>
      <c r="T6693" s="19" t="s">
        <v>12418</v>
      </c>
    </row>
    <row r="6694" spans="1:20" s="19" customFormat="1" hidden="1">
      <c r="A6694" s="19">
        <v>920090197</v>
      </c>
      <c r="B6694" s="19">
        <v>20104962</v>
      </c>
      <c r="C6694" s="19" t="s">
        <v>15298</v>
      </c>
      <c r="D6694" s="19" t="s">
        <v>15299</v>
      </c>
      <c r="E6694" s="20">
        <v>40114</v>
      </c>
      <c r="F6694" s="20">
        <v>40268</v>
      </c>
      <c r="G6694" s="19" t="s">
        <v>12416</v>
      </c>
      <c r="H6694" s="19" t="s">
        <v>28</v>
      </c>
      <c r="I6694" s="19" t="s">
        <v>15300</v>
      </c>
      <c r="O6694" s="19" t="s">
        <v>10787</v>
      </c>
      <c r="P6694" s="20"/>
      <c r="R6694" s="19">
        <v>0</v>
      </c>
      <c r="S6694" s="19" t="str">
        <f>IF(COUNTIF($B$2:B6694,B6694)&gt;1,"重複","")</f>
        <v/>
      </c>
      <c r="T6694" s="19" t="s">
        <v>12418</v>
      </c>
    </row>
    <row r="6695" spans="1:20" s="19" customFormat="1" hidden="1">
      <c r="A6695" s="19">
        <v>920090198</v>
      </c>
      <c r="B6695" s="19">
        <v>20104971</v>
      </c>
      <c r="C6695" s="19" t="s">
        <v>15301</v>
      </c>
      <c r="D6695" s="19" t="s">
        <v>15302</v>
      </c>
      <c r="E6695" s="20">
        <v>40114</v>
      </c>
      <c r="F6695" s="20">
        <v>40268</v>
      </c>
      <c r="G6695" s="19" t="s">
        <v>12416</v>
      </c>
      <c r="H6695" s="19" t="s">
        <v>28</v>
      </c>
      <c r="I6695" s="19" t="s">
        <v>15300</v>
      </c>
      <c r="O6695" s="19" t="s">
        <v>10787</v>
      </c>
      <c r="P6695" s="20"/>
      <c r="R6695" s="19">
        <v>0</v>
      </c>
      <c r="S6695" s="19" t="str">
        <f>IF(COUNTIF($B$2:B6695,B6695)&gt;1,"重複","")</f>
        <v/>
      </c>
      <c r="T6695" s="19" t="s">
        <v>12418</v>
      </c>
    </row>
    <row r="6696" spans="1:20" s="19" customFormat="1" hidden="1">
      <c r="A6696" s="19">
        <v>920090199</v>
      </c>
      <c r="B6696" s="19">
        <v>20104981</v>
      </c>
      <c r="C6696" s="19" t="s">
        <v>15303</v>
      </c>
      <c r="D6696" s="19" t="s">
        <v>15304</v>
      </c>
      <c r="E6696" s="20">
        <v>40114</v>
      </c>
      <c r="F6696" s="20">
        <v>40268</v>
      </c>
      <c r="G6696" s="19" t="s">
        <v>12416</v>
      </c>
      <c r="H6696" s="19" t="s">
        <v>28</v>
      </c>
      <c r="I6696" s="19" t="s">
        <v>13289</v>
      </c>
      <c r="O6696" s="19" t="s">
        <v>10787</v>
      </c>
      <c r="P6696" s="20"/>
      <c r="R6696" s="19">
        <v>0</v>
      </c>
      <c r="S6696" s="19" t="str">
        <f>IF(COUNTIF($B$2:B6696,B6696)&gt;1,"重複","")</f>
        <v/>
      </c>
      <c r="T6696" s="19" t="s">
        <v>12418</v>
      </c>
    </row>
    <row r="6697" spans="1:20" s="19" customFormat="1" hidden="1">
      <c r="A6697" s="19">
        <v>920090200</v>
      </c>
      <c r="B6697" s="19">
        <v>20104990</v>
      </c>
      <c r="C6697" s="19" t="s">
        <v>15305</v>
      </c>
      <c r="D6697" s="19" t="s">
        <v>15306</v>
      </c>
      <c r="E6697" s="20">
        <v>40114</v>
      </c>
      <c r="F6697" s="20">
        <v>40268</v>
      </c>
      <c r="G6697" s="19" t="s">
        <v>12416</v>
      </c>
      <c r="H6697" s="19" t="s">
        <v>28</v>
      </c>
      <c r="I6697" s="19" t="s">
        <v>13289</v>
      </c>
      <c r="O6697" s="19" t="s">
        <v>10787</v>
      </c>
      <c r="P6697" s="20"/>
      <c r="R6697" s="19">
        <v>0</v>
      </c>
      <c r="S6697" s="19" t="str">
        <f>IF(COUNTIF($B$2:B6697,B6697)&gt;1,"重複","")</f>
        <v/>
      </c>
      <c r="T6697" s="19" t="s">
        <v>12418</v>
      </c>
    </row>
    <row r="6698" spans="1:20" s="19" customFormat="1" hidden="1">
      <c r="A6698" s="19">
        <v>920090201</v>
      </c>
      <c r="B6698" s="19">
        <v>20105008</v>
      </c>
      <c r="C6698" s="19" t="s">
        <v>15307</v>
      </c>
      <c r="D6698" s="19" t="s">
        <v>15308</v>
      </c>
      <c r="E6698" s="20">
        <v>40114</v>
      </c>
      <c r="F6698" s="20">
        <v>40268</v>
      </c>
      <c r="G6698" s="19" t="s">
        <v>12416</v>
      </c>
      <c r="H6698" s="19" t="s">
        <v>28</v>
      </c>
      <c r="I6698" s="19" t="s">
        <v>13289</v>
      </c>
      <c r="O6698" s="19" t="s">
        <v>10787</v>
      </c>
      <c r="P6698" s="20"/>
      <c r="R6698" s="19">
        <v>0</v>
      </c>
      <c r="S6698" s="19" t="str">
        <f>IF(COUNTIF($B$2:B6698,B6698)&gt;1,"重複","")</f>
        <v/>
      </c>
      <c r="T6698" s="19" t="s">
        <v>12418</v>
      </c>
    </row>
    <row r="6699" spans="1:20" s="19" customFormat="1" hidden="1">
      <c r="A6699" s="19">
        <v>920090202</v>
      </c>
      <c r="B6699" s="19">
        <v>20105017</v>
      </c>
      <c r="C6699" s="19" t="s">
        <v>15309</v>
      </c>
      <c r="D6699" s="19" t="s">
        <v>15310</v>
      </c>
      <c r="E6699" s="20">
        <v>40114</v>
      </c>
      <c r="F6699" s="20">
        <v>40268</v>
      </c>
      <c r="G6699" s="19" t="s">
        <v>12416</v>
      </c>
      <c r="H6699" s="19" t="s">
        <v>28</v>
      </c>
      <c r="I6699" s="19" t="s">
        <v>13289</v>
      </c>
      <c r="O6699" s="19" t="s">
        <v>10787</v>
      </c>
      <c r="P6699" s="20"/>
      <c r="R6699" s="19">
        <v>0</v>
      </c>
      <c r="S6699" s="19" t="str">
        <f>IF(COUNTIF($B$2:B6699,B6699)&gt;1,"重複","")</f>
        <v/>
      </c>
      <c r="T6699" s="19" t="s">
        <v>12418</v>
      </c>
    </row>
    <row r="6700" spans="1:20" s="19" customFormat="1" hidden="1">
      <c r="A6700" s="19">
        <v>920090203</v>
      </c>
      <c r="B6700" s="19">
        <v>20105026</v>
      </c>
      <c r="C6700" s="19" t="s">
        <v>15311</v>
      </c>
      <c r="D6700" s="19" t="s">
        <v>15312</v>
      </c>
      <c r="E6700" s="20">
        <v>40114</v>
      </c>
      <c r="F6700" s="20">
        <v>40268</v>
      </c>
      <c r="G6700" s="19" t="s">
        <v>12416</v>
      </c>
      <c r="H6700" s="19" t="s">
        <v>28</v>
      </c>
      <c r="I6700" s="19" t="s">
        <v>13289</v>
      </c>
      <c r="O6700" s="19" t="s">
        <v>10787</v>
      </c>
      <c r="P6700" s="20"/>
      <c r="R6700" s="19">
        <v>0</v>
      </c>
      <c r="S6700" s="19" t="str">
        <f>IF(COUNTIF($B$2:B6700,B6700)&gt;1,"重複","")</f>
        <v/>
      </c>
      <c r="T6700" s="19" t="s">
        <v>12418</v>
      </c>
    </row>
    <row r="6701" spans="1:20" s="19" customFormat="1" hidden="1">
      <c r="A6701" s="19">
        <v>920090204</v>
      </c>
      <c r="B6701" s="19">
        <v>20105035</v>
      </c>
      <c r="C6701" s="19" t="s">
        <v>15313</v>
      </c>
      <c r="D6701" s="19" t="s">
        <v>15314</v>
      </c>
      <c r="E6701" s="20">
        <v>40114</v>
      </c>
      <c r="F6701" s="20">
        <v>40268</v>
      </c>
      <c r="G6701" s="19" t="s">
        <v>12416</v>
      </c>
      <c r="H6701" s="19" t="s">
        <v>28</v>
      </c>
      <c r="I6701" s="19" t="s">
        <v>13289</v>
      </c>
      <c r="O6701" s="19" t="s">
        <v>10787</v>
      </c>
      <c r="P6701" s="20"/>
      <c r="R6701" s="19">
        <v>0</v>
      </c>
      <c r="S6701" s="19" t="str">
        <f>IF(COUNTIF($B$2:B6701,B6701)&gt;1,"重複","")</f>
        <v/>
      </c>
      <c r="T6701" s="19" t="s">
        <v>12418</v>
      </c>
    </row>
    <row r="6702" spans="1:20" s="19" customFormat="1" hidden="1">
      <c r="A6702" s="19">
        <v>920090205</v>
      </c>
      <c r="B6702" s="19">
        <v>20105044</v>
      </c>
      <c r="C6702" s="19" t="s">
        <v>15315</v>
      </c>
      <c r="D6702" s="19" t="s">
        <v>15316</v>
      </c>
      <c r="E6702" s="20">
        <v>40114</v>
      </c>
      <c r="F6702" s="20">
        <v>40268</v>
      </c>
      <c r="G6702" s="19" t="s">
        <v>12416</v>
      </c>
      <c r="H6702" s="19" t="s">
        <v>28</v>
      </c>
      <c r="I6702" s="19" t="s">
        <v>13289</v>
      </c>
      <c r="O6702" s="19" t="s">
        <v>10787</v>
      </c>
      <c r="P6702" s="20"/>
      <c r="R6702" s="19">
        <v>0</v>
      </c>
      <c r="S6702" s="19" t="str">
        <f>IF(COUNTIF($B$2:B6702,B6702)&gt;1,"重複","")</f>
        <v/>
      </c>
      <c r="T6702" s="19" t="s">
        <v>12418</v>
      </c>
    </row>
    <row r="6703" spans="1:20" s="19" customFormat="1" hidden="1">
      <c r="A6703" s="19">
        <v>920090206</v>
      </c>
      <c r="B6703" s="19">
        <v>20105053</v>
      </c>
      <c r="C6703" s="19" t="s">
        <v>15317</v>
      </c>
      <c r="D6703" s="19" t="s">
        <v>15318</v>
      </c>
      <c r="E6703" s="20">
        <v>40114</v>
      </c>
      <c r="F6703" s="20">
        <v>40268</v>
      </c>
      <c r="G6703" s="19" t="s">
        <v>12416</v>
      </c>
      <c r="H6703" s="19" t="s">
        <v>28</v>
      </c>
      <c r="I6703" s="19" t="s">
        <v>13289</v>
      </c>
      <c r="O6703" s="19" t="s">
        <v>10787</v>
      </c>
      <c r="P6703" s="20"/>
      <c r="R6703" s="19">
        <v>0</v>
      </c>
      <c r="S6703" s="19" t="str">
        <f>IF(COUNTIF($B$2:B6703,B6703)&gt;1,"重複","")</f>
        <v/>
      </c>
      <c r="T6703" s="19" t="s">
        <v>12418</v>
      </c>
    </row>
    <row r="6704" spans="1:20" s="22" customFormat="1" hidden="1">
      <c r="A6704" s="22">
        <v>920090207</v>
      </c>
      <c r="B6704" s="22">
        <v>20105114</v>
      </c>
      <c r="C6704" s="22" t="s">
        <v>981</v>
      </c>
      <c r="D6704" s="22" t="s">
        <v>982</v>
      </c>
      <c r="E6704" s="23">
        <v>44663</v>
      </c>
      <c r="F6704" s="23">
        <v>45016</v>
      </c>
      <c r="G6704" s="22" t="s">
        <v>75</v>
      </c>
      <c r="H6704" s="22" t="s">
        <v>10781</v>
      </c>
      <c r="I6704" s="22" t="s">
        <v>863</v>
      </c>
      <c r="J6704" s="22" t="s">
        <v>11083</v>
      </c>
      <c r="K6704" s="22" t="s">
        <v>11084</v>
      </c>
      <c r="L6704" s="22" t="s">
        <v>11085</v>
      </c>
      <c r="M6704" s="22" t="s">
        <v>865</v>
      </c>
      <c r="N6704" s="22" t="s">
        <v>866</v>
      </c>
      <c r="O6704" s="22" t="s">
        <v>10782</v>
      </c>
      <c r="P6704" s="24">
        <v>43010</v>
      </c>
      <c r="Q6704" s="22" t="s">
        <v>29</v>
      </c>
      <c r="R6704" s="22">
        <v>5230</v>
      </c>
      <c r="S6704" s="22" t="str">
        <f>IF(COUNTIF($B$2:B6704,B6704)&gt;1,"重複","")</f>
        <v/>
      </c>
      <c r="T6704" s="22" t="s">
        <v>10765</v>
      </c>
    </row>
    <row r="6705" spans="1:20" s="19" customFormat="1" hidden="1">
      <c r="A6705" s="19">
        <v>920090208</v>
      </c>
      <c r="B6705" s="19">
        <v>20105151</v>
      </c>
      <c r="C6705" s="19" t="s">
        <v>1399</v>
      </c>
      <c r="D6705" s="19" t="s">
        <v>1400</v>
      </c>
      <c r="E6705" s="20">
        <v>40118</v>
      </c>
      <c r="F6705" s="20">
        <v>40268</v>
      </c>
      <c r="G6705" s="19" t="s">
        <v>75</v>
      </c>
      <c r="H6705" s="19" t="s">
        <v>28</v>
      </c>
      <c r="I6705" s="19" t="s">
        <v>5258</v>
      </c>
      <c r="O6705" s="19" t="s">
        <v>10787</v>
      </c>
      <c r="P6705" s="20">
        <v>41365</v>
      </c>
      <c r="Q6705" s="19" t="s">
        <v>29</v>
      </c>
      <c r="R6705" s="19">
        <v>0</v>
      </c>
      <c r="S6705" s="19" t="str">
        <f>IF(COUNTIF($B$2:B6705,B6705)&gt;1,"重複","")</f>
        <v/>
      </c>
      <c r="T6705" s="19" t="s">
        <v>11124</v>
      </c>
    </row>
    <row r="6706" spans="1:20" s="19" customFormat="1" hidden="1">
      <c r="A6706" s="19">
        <v>920090209</v>
      </c>
      <c r="B6706" s="19">
        <v>20105160</v>
      </c>
      <c r="C6706" s="19" t="s">
        <v>5094</v>
      </c>
      <c r="D6706" s="19" t="s">
        <v>5095</v>
      </c>
      <c r="E6706" s="20">
        <v>40183</v>
      </c>
      <c r="F6706" s="20">
        <v>40268</v>
      </c>
      <c r="G6706" s="19" t="s">
        <v>75</v>
      </c>
      <c r="H6706" s="19" t="s">
        <v>76</v>
      </c>
      <c r="I6706" s="19" t="s">
        <v>3508</v>
      </c>
      <c r="O6706" s="19" t="s">
        <v>10776</v>
      </c>
      <c r="P6706" s="20"/>
      <c r="R6706" s="19">
        <v>6600</v>
      </c>
      <c r="S6706" s="19" t="str">
        <f>IF(COUNTIF($B$2:B6706,B6706)&gt;1,"重複","")</f>
        <v/>
      </c>
      <c r="T6706" s="19" t="s">
        <v>11124</v>
      </c>
    </row>
    <row r="6707" spans="1:20" s="19" customFormat="1" hidden="1">
      <c r="A6707" s="19">
        <v>920090210</v>
      </c>
      <c r="B6707" s="19">
        <v>20105141</v>
      </c>
      <c r="C6707" s="19" t="s">
        <v>15319</v>
      </c>
      <c r="D6707" s="19" t="s">
        <v>15320</v>
      </c>
      <c r="E6707" s="20">
        <v>40134</v>
      </c>
      <c r="F6707" s="20">
        <v>40268</v>
      </c>
      <c r="G6707" s="19" t="s">
        <v>12416</v>
      </c>
      <c r="H6707" s="19" t="s">
        <v>1545</v>
      </c>
      <c r="I6707" s="19" t="s">
        <v>1831</v>
      </c>
      <c r="O6707" s="19" t="s">
        <v>10772</v>
      </c>
      <c r="P6707" s="20"/>
      <c r="R6707" s="19">
        <v>0</v>
      </c>
      <c r="S6707" s="19" t="str">
        <f>IF(COUNTIF($B$2:B6707,B6707)&gt;1,"重複","")</f>
        <v/>
      </c>
      <c r="T6707" s="19" t="s">
        <v>12418</v>
      </c>
    </row>
    <row r="6708" spans="1:20" s="19" customFormat="1" hidden="1">
      <c r="A6708" s="19">
        <v>920090214</v>
      </c>
      <c r="B6708" s="19">
        <v>20105425</v>
      </c>
      <c r="C6708" s="19" t="s">
        <v>4757</v>
      </c>
      <c r="D6708" s="19" t="s">
        <v>4758</v>
      </c>
      <c r="E6708" s="20">
        <v>40133</v>
      </c>
      <c r="F6708" s="20">
        <v>40268</v>
      </c>
      <c r="G6708" s="19" t="s">
        <v>75</v>
      </c>
      <c r="H6708" s="19" t="s">
        <v>2812</v>
      </c>
      <c r="I6708" s="19" t="s">
        <v>12210</v>
      </c>
      <c r="O6708" s="19" t="s">
        <v>10869</v>
      </c>
      <c r="P6708" s="20"/>
      <c r="R6708" s="19">
        <v>5230</v>
      </c>
      <c r="S6708" s="19" t="str">
        <f>IF(COUNTIF($B$2:B6708,B6708)&gt;1,"重複","")</f>
        <v/>
      </c>
      <c r="T6708" s="19" t="s">
        <v>11124</v>
      </c>
    </row>
    <row r="6709" spans="1:20" s="19" customFormat="1" hidden="1">
      <c r="A6709" s="19">
        <v>920090215</v>
      </c>
      <c r="B6709" s="19">
        <v>20105443</v>
      </c>
      <c r="C6709" s="19" t="s">
        <v>4761</v>
      </c>
      <c r="D6709" s="19" t="s">
        <v>4762</v>
      </c>
      <c r="E6709" s="20">
        <v>40133</v>
      </c>
      <c r="F6709" s="20">
        <v>40268</v>
      </c>
      <c r="G6709" s="19" t="s">
        <v>75</v>
      </c>
      <c r="H6709" s="19" t="s">
        <v>2812</v>
      </c>
      <c r="I6709" s="19" t="s">
        <v>12278</v>
      </c>
      <c r="O6709" s="19" t="s">
        <v>10869</v>
      </c>
      <c r="P6709" s="20"/>
      <c r="R6709" s="19">
        <v>5730</v>
      </c>
      <c r="S6709" s="19" t="str">
        <f>IF(COUNTIF($B$2:B6709,B6709)&gt;1,"重複","")</f>
        <v/>
      </c>
      <c r="T6709" s="19" t="s">
        <v>11124</v>
      </c>
    </row>
    <row r="6710" spans="1:20" s="19" customFormat="1" hidden="1">
      <c r="A6710" s="19">
        <v>920090216</v>
      </c>
      <c r="B6710" s="19">
        <v>20105452</v>
      </c>
      <c r="C6710" s="19" t="s">
        <v>4763</v>
      </c>
      <c r="D6710" s="19" t="s">
        <v>4764</v>
      </c>
      <c r="E6710" s="20">
        <v>40133</v>
      </c>
      <c r="F6710" s="20">
        <v>40268</v>
      </c>
      <c r="G6710" s="19" t="s">
        <v>75</v>
      </c>
      <c r="H6710" s="19" t="s">
        <v>2812</v>
      </c>
      <c r="I6710" s="19" t="s">
        <v>12238</v>
      </c>
      <c r="O6710" s="19" t="s">
        <v>10869</v>
      </c>
      <c r="P6710" s="20"/>
      <c r="R6710" s="19">
        <v>5730</v>
      </c>
      <c r="S6710" s="19" t="str">
        <f>IF(COUNTIF($B$2:B6710,B6710)&gt;1,"重複","")</f>
        <v/>
      </c>
      <c r="T6710" s="19" t="s">
        <v>11124</v>
      </c>
    </row>
    <row r="6711" spans="1:20" s="19" customFormat="1" hidden="1">
      <c r="A6711" s="19">
        <v>920090217</v>
      </c>
      <c r="B6711" s="19">
        <v>20105461</v>
      </c>
      <c r="C6711" s="19" t="s">
        <v>4765</v>
      </c>
      <c r="D6711" s="19" t="s">
        <v>4766</v>
      </c>
      <c r="E6711" s="20">
        <v>40133</v>
      </c>
      <c r="F6711" s="20">
        <v>40268</v>
      </c>
      <c r="G6711" s="19" t="s">
        <v>75</v>
      </c>
      <c r="H6711" s="19" t="s">
        <v>2812</v>
      </c>
      <c r="I6711" s="19" t="s">
        <v>4767</v>
      </c>
      <c r="O6711" s="19" t="s">
        <v>10869</v>
      </c>
      <c r="P6711" s="20"/>
      <c r="R6711" s="19">
        <v>5230</v>
      </c>
      <c r="S6711" s="19" t="str">
        <f>IF(COUNTIF($B$2:B6711,B6711)&gt;1,"重複","")</f>
        <v/>
      </c>
      <c r="T6711" s="19" t="s">
        <v>11124</v>
      </c>
    </row>
    <row r="6712" spans="1:20" s="19" customFormat="1" hidden="1">
      <c r="A6712" s="19">
        <v>920090218</v>
      </c>
      <c r="B6712" s="19">
        <v>20105471</v>
      </c>
      <c r="C6712" s="19" t="s">
        <v>4768</v>
      </c>
      <c r="D6712" s="19" t="s">
        <v>4769</v>
      </c>
      <c r="E6712" s="20">
        <v>40133</v>
      </c>
      <c r="F6712" s="20">
        <v>40268</v>
      </c>
      <c r="G6712" s="19" t="s">
        <v>75</v>
      </c>
      <c r="H6712" s="19" t="s">
        <v>2812</v>
      </c>
      <c r="I6712" s="19" t="s">
        <v>4770</v>
      </c>
      <c r="O6712" s="19" t="s">
        <v>10869</v>
      </c>
      <c r="P6712" s="20"/>
      <c r="R6712" s="19">
        <v>6100</v>
      </c>
      <c r="S6712" s="19" t="str">
        <f>IF(COUNTIF($B$2:B6712,B6712)&gt;1,"重複","")</f>
        <v/>
      </c>
      <c r="T6712" s="19" t="s">
        <v>11124</v>
      </c>
    </row>
    <row r="6713" spans="1:20" s="19" customFormat="1" hidden="1">
      <c r="A6713" s="19">
        <v>920090219</v>
      </c>
      <c r="B6713" s="19">
        <v>20105480</v>
      </c>
      <c r="C6713" s="19" t="s">
        <v>5141</v>
      </c>
      <c r="D6713" s="19" t="s">
        <v>5142</v>
      </c>
      <c r="E6713" s="20">
        <v>40133</v>
      </c>
      <c r="F6713" s="20">
        <v>40268</v>
      </c>
      <c r="G6713" s="19" t="s">
        <v>75</v>
      </c>
      <c r="H6713" s="19" t="s">
        <v>2812</v>
      </c>
      <c r="I6713" s="19" t="s">
        <v>5143</v>
      </c>
      <c r="O6713" s="19" t="s">
        <v>10869</v>
      </c>
      <c r="P6713" s="20"/>
      <c r="R6713" s="19">
        <v>5600</v>
      </c>
      <c r="S6713" s="19" t="str">
        <f>IF(COUNTIF($B$2:B6713,B6713)&gt;1,"重複","")</f>
        <v/>
      </c>
      <c r="T6713" s="19" t="s">
        <v>11124</v>
      </c>
    </row>
    <row r="6714" spans="1:20" s="19" customFormat="1" hidden="1">
      <c r="A6714" s="19">
        <v>920090220</v>
      </c>
      <c r="B6714" s="19">
        <v>20105499</v>
      </c>
      <c r="C6714" s="19" t="s">
        <v>4771</v>
      </c>
      <c r="D6714" s="19" t="s">
        <v>4772</v>
      </c>
      <c r="E6714" s="20">
        <v>40133</v>
      </c>
      <c r="F6714" s="20">
        <v>40268</v>
      </c>
      <c r="G6714" s="19" t="s">
        <v>75</v>
      </c>
      <c r="H6714" s="19" t="s">
        <v>2812</v>
      </c>
      <c r="I6714" s="19" t="s">
        <v>12363</v>
      </c>
      <c r="O6714" s="19" t="s">
        <v>10869</v>
      </c>
      <c r="P6714" s="20"/>
      <c r="R6714" s="19">
        <v>4740</v>
      </c>
      <c r="S6714" s="19" t="str">
        <f>IF(COUNTIF($B$2:B6714,B6714)&gt;1,"重複","")</f>
        <v/>
      </c>
      <c r="T6714" s="19" t="s">
        <v>11124</v>
      </c>
    </row>
    <row r="6715" spans="1:20" s="19" customFormat="1" hidden="1">
      <c r="A6715" s="19">
        <v>920090221</v>
      </c>
      <c r="B6715" s="19">
        <v>20105504</v>
      </c>
      <c r="C6715" s="19" t="s">
        <v>15321</v>
      </c>
      <c r="D6715" s="19" t="s">
        <v>15322</v>
      </c>
      <c r="E6715" s="20">
        <v>40143</v>
      </c>
      <c r="F6715" s="20">
        <v>40268</v>
      </c>
      <c r="G6715" s="19" t="s">
        <v>12416</v>
      </c>
      <c r="H6715" s="19" t="s">
        <v>119</v>
      </c>
      <c r="I6715" s="19" t="s">
        <v>2455</v>
      </c>
      <c r="O6715" s="19" t="s">
        <v>10792</v>
      </c>
      <c r="P6715" s="20"/>
      <c r="R6715" s="19">
        <v>0</v>
      </c>
      <c r="S6715" s="19" t="str">
        <f>IF(COUNTIF($B$2:B6715,B6715)&gt;1,"重複","")</f>
        <v/>
      </c>
      <c r="T6715" s="19" t="s">
        <v>12418</v>
      </c>
    </row>
    <row r="6716" spans="1:20" s="19" customFormat="1" hidden="1">
      <c r="A6716" s="19">
        <v>920090222</v>
      </c>
      <c r="B6716" s="19">
        <v>20107347</v>
      </c>
      <c r="C6716" s="19" t="s">
        <v>4520</v>
      </c>
      <c r="D6716" s="19" t="s">
        <v>4521</v>
      </c>
      <c r="E6716" s="20">
        <v>40280</v>
      </c>
      <c r="F6716" s="20">
        <v>40633</v>
      </c>
      <c r="G6716" s="19" t="s">
        <v>75</v>
      </c>
      <c r="H6716" s="19" t="s">
        <v>2660</v>
      </c>
      <c r="I6716" s="19" t="s">
        <v>4833</v>
      </c>
      <c r="O6716" s="19" t="s">
        <v>10769</v>
      </c>
      <c r="P6716" s="20"/>
      <c r="R6716" s="19">
        <v>6230</v>
      </c>
      <c r="S6716" s="19" t="str">
        <f>IF(COUNTIF($B$2:B6716,B6716)&gt;1,"重複","")</f>
        <v/>
      </c>
      <c r="T6716" s="19" t="s">
        <v>11124</v>
      </c>
    </row>
    <row r="6717" spans="1:20" s="19" customFormat="1" hidden="1">
      <c r="A6717" s="19">
        <v>920090222</v>
      </c>
      <c r="B6717" s="19">
        <v>20105772</v>
      </c>
      <c r="C6717" s="19" t="s">
        <v>4520</v>
      </c>
      <c r="D6717" s="19" t="s">
        <v>4521</v>
      </c>
      <c r="E6717" s="20">
        <v>40148</v>
      </c>
      <c r="F6717" s="20">
        <v>40268</v>
      </c>
      <c r="G6717" s="19" t="s">
        <v>75</v>
      </c>
      <c r="H6717" s="19" t="s">
        <v>43</v>
      </c>
      <c r="I6717" s="19" t="s">
        <v>4522</v>
      </c>
      <c r="O6717" s="19" t="s">
        <v>10771</v>
      </c>
      <c r="P6717" s="20"/>
      <c r="R6717" s="19">
        <v>5730</v>
      </c>
      <c r="S6717" s="19" t="str">
        <f>IF(COUNTIF($B$2:B6717,B6717)&gt;1,"重複","")</f>
        <v/>
      </c>
      <c r="T6717" s="19" t="s">
        <v>11124</v>
      </c>
    </row>
    <row r="6718" spans="1:20" s="19" customFormat="1" hidden="1">
      <c r="A6718" s="19">
        <v>920090222</v>
      </c>
      <c r="B6718" s="19">
        <v>20105596</v>
      </c>
      <c r="C6718" s="19" t="s">
        <v>4520</v>
      </c>
      <c r="D6718" s="19" t="s">
        <v>4521</v>
      </c>
      <c r="E6718" s="20">
        <v>40147</v>
      </c>
      <c r="F6718" s="20">
        <v>40268</v>
      </c>
      <c r="G6718" s="19" t="s">
        <v>75</v>
      </c>
      <c r="H6718" s="19" t="s">
        <v>1545</v>
      </c>
      <c r="I6718" s="19" t="s">
        <v>5137</v>
      </c>
      <c r="O6718" s="19" t="s">
        <v>10772</v>
      </c>
      <c r="P6718" s="20"/>
      <c r="R6718" s="19">
        <v>5730</v>
      </c>
      <c r="S6718" s="19" t="str">
        <f>IF(COUNTIF($B$2:B6718,B6718)&gt;1,"重複","")</f>
        <v/>
      </c>
      <c r="T6718" s="19" t="s">
        <v>11124</v>
      </c>
    </row>
    <row r="6719" spans="1:20" s="19" customFormat="1" hidden="1">
      <c r="A6719" s="19">
        <v>920090223</v>
      </c>
      <c r="B6719" s="19">
        <v>20105639</v>
      </c>
      <c r="C6719" s="19" t="s">
        <v>5102</v>
      </c>
      <c r="D6719" s="19" t="s">
        <v>5103</v>
      </c>
      <c r="E6719" s="20">
        <v>40179</v>
      </c>
      <c r="F6719" s="20">
        <v>40268</v>
      </c>
      <c r="G6719" s="19" t="s">
        <v>75</v>
      </c>
      <c r="H6719" s="19" t="s">
        <v>28</v>
      </c>
      <c r="I6719" s="19" t="s">
        <v>5104</v>
      </c>
      <c r="O6719" s="19" t="s">
        <v>10787</v>
      </c>
      <c r="P6719" s="20"/>
      <c r="R6719" s="19">
        <v>6600</v>
      </c>
      <c r="S6719" s="19" t="str">
        <f>IF(COUNTIF($B$2:B6719,B6719)&gt;1,"重複","")</f>
        <v/>
      </c>
      <c r="T6719" s="19" t="s">
        <v>11124</v>
      </c>
    </row>
    <row r="6720" spans="1:20" s="19" customFormat="1" hidden="1">
      <c r="A6720" s="19">
        <v>920090224</v>
      </c>
      <c r="B6720" s="19">
        <v>20105657</v>
      </c>
      <c r="C6720" s="19" t="s">
        <v>10444</v>
      </c>
      <c r="D6720" s="19" t="s">
        <v>10445</v>
      </c>
      <c r="E6720" s="20"/>
      <c r="F6720" s="20"/>
      <c r="G6720" s="19" t="s">
        <v>75</v>
      </c>
      <c r="H6720" s="19" t="s">
        <v>76</v>
      </c>
      <c r="O6720" s="19" t="s">
        <v>10776</v>
      </c>
      <c r="P6720" s="20"/>
      <c r="S6720" s="19" t="str">
        <f>IF(COUNTIF($B$2:B6720,B6720)&gt;1,"重複","")</f>
        <v/>
      </c>
      <c r="T6720" s="19" t="s">
        <v>11124</v>
      </c>
    </row>
    <row r="6721" spans="1:20" s="19" customFormat="1" hidden="1">
      <c r="A6721" s="19">
        <v>920090225</v>
      </c>
      <c r="B6721" s="19">
        <v>20105754</v>
      </c>
      <c r="C6721" s="19" t="s">
        <v>15323</v>
      </c>
      <c r="D6721" s="19" t="s">
        <v>15324</v>
      </c>
      <c r="E6721" s="20">
        <v>40179</v>
      </c>
      <c r="F6721" s="20">
        <v>40268</v>
      </c>
      <c r="G6721" s="19" t="s">
        <v>12416</v>
      </c>
      <c r="H6721" s="19" t="s">
        <v>43</v>
      </c>
      <c r="I6721" s="19" t="s">
        <v>1585</v>
      </c>
      <c r="O6721" s="19" t="s">
        <v>10771</v>
      </c>
      <c r="P6721" s="20"/>
      <c r="R6721" s="19">
        <v>0</v>
      </c>
      <c r="S6721" s="19" t="str">
        <f>IF(COUNTIF($B$2:B6721,B6721)&gt;1,"重複","")</f>
        <v/>
      </c>
      <c r="T6721" s="19" t="s">
        <v>12418</v>
      </c>
    </row>
    <row r="6722" spans="1:20" s="19" customFormat="1" hidden="1">
      <c r="A6722" s="19">
        <v>920090226</v>
      </c>
      <c r="B6722" s="19">
        <v>20105763</v>
      </c>
      <c r="C6722" s="19" t="s">
        <v>5131</v>
      </c>
      <c r="D6722" s="19" t="s">
        <v>5132</v>
      </c>
      <c r="E6722" s="20">
        <v>40148</v>
      </c>
      <c r="F6722" s="20">
        <v>40268</v>
      </c>
      <c r="G6722" s="19" t="s">
        <v>75</v>
      </c>
      <c r="H6722" s="19" t="s">
        <v>43</v>
      </c>
      <c r="I6722" s="19" t="s">
        <v>124</v>
      </c>
      <c r="O6722" s="19" t="s">
        <v>10771</v>
      </c>
      <c r="P6722" s="20"/>
      <c r="R6722" s="19">
        <v>5230</v>
      </c>
      <c r="S6722" s="19" t="str">
        <f>IF(COUNTIF($B$2:B6722,B6722)&gt;1,"重複","")</f>
        <v/>
      </c>
      <c r="T6722" s="19" t="s">
        <v>11124</v>
      </c>
    </row>
    <row r="6723" spans="1:20" s="19" customFormat="1" hidden="1">
      <c r="A6723" s="19">
        <v>920090227</v>
      </c>
      <c r="B6723" s="19">
        <v>20105781</v>
      </c>
      <c r="C6723" s="19" t="s">
        <v>5133</v>
      </c>
      <c r="D6723" s="19" t="s">
        <v>5134</v>
      </c>
      <c r="E6723" s="20">
        <v>40148</v>
      </c>
      <c r="F6723" s="20">
        <v>40268</v>
      </c>
      <c r="G6723" s="19" t="s">
        <v>75</v>
      </c>
      <c r="H6723" s="19" t="s">
        <v>43</v>
      </c>
      <c r="I6723" s="19" t="s">
        <v>3587</v>
      </c>
      <c r="O6723" s="19" t="s">
        <v>10771</v>
      </c>
      <c r="P6723" s="20"/>
      <c r="R6723" s="19">
        <v>5600</v>
      </c>
      <c r="S6723" s="19" t="str">
        <f>IF(COUNTIF($B$2:B6723,B6723)&gt;1,"重複","")</f>
        <v/>
      </c>
      <c r="T6723" s="19" t="s">
        <v>11124</v>
      </c>
    </row>
    <row r="6724" spans="1:20" s="22" customFormat="1" hidden="1">
      <c r="A6724" s="22">
        <v>920090228</v>
      </c>
      <c r="B6724" s="22">
        <v>20105791</v>
      </c>
      <c r="C6724" s="22" t="s">
        <v>668</v>
      </c>
      <c r="D6724" s="22" t="s">
        <v>669</v>
      </c>
      <c r="E6724" s="23">
        <v>44652</v>
      </c>
      <c r="F6724" s="23">
        <v>45016</v>
      </c>
      <c r="G6724" s="22" t="s">
        <v>75</v>
      </c>
      <c r="H6724" s="22" t="s">
        <v>43</v>
      </c>
      <c r="I6724" s="22" t="s">
        <v>653</v>
      </c>
      <c r="O6724" s="22" t="s">
        <v>10771</v>
      </c>
      <c r="P6724" s="24">
        <v>43101</v>
      </c>
      <c r="Q6724" s="22" t="s">
        <v>29</v>
      </c>
      <c r="R6724" s="22">
        <v>6230</v>
      </c>
      <c r="S6724" s="22" t="str">
        <f>IF(COUNTIF($B$2:B6724,B6724)&gt;1,"重複","")</f>
        <v/>
      </c>
      <c r="T6724" s="22" t="s">
        <v>10765</v>
      </c>
    </row>
    <row r="6725" spans="1:20" s="19" customFormat="1" hidden="1">
      <c r="A6725" s="19">
        <v>920090229</v>
      </c>
      <c r="B6725" s="19">
        <v>20105806</v>
      </c>
      <c r="C6725" s="19" t="s">
        <v>5135</v>
      </c>
      <c r="D6725" s="19" t="s">
        <v>5136</v>
      </c>
      <c r="E6725" s="20">
        <v>40148</v>
      </c>
      <c r="F6725" s="20">
        <v>40268</v>
      </c>
      <c r="G6725" s="19" t="s">
        <v>75</v>
      </c>
      <c r="H6725" s="19" t="s">
        <v>43</v>
      </c>
      <c r="I6725" s="19" t="s">
        <v>1588</v>
      </c>
      <c r="O6725" s="19" t="s">
        <v>10771</v>
      </c>
      <c r="P6725" s="20"/>
      <c r="R6725" s="19">
        <v>6100</v>
      </c>
      <c r="S6725" s="19" t="str">
        <f>IF(COUNTIF($B$2:B6725,B6725)&gt;1,"重複","")</f>
        <v/>
      </c>
      <c r="T6725" s="19" t="s">
        <v>11124</v>
      </c>
    </row>
    <row r="6726" spans="1:20" s="19" customFormat="1" hidden="1">
      <c r="A6726" s="19">
        <v>920090230</v>
      </c>
      <c r="B6726" s="19">
        <v>20105861</v>
      </c>
      <c r="C6726" s="19" t="s">
        <v>5105</v>
      </c>
      <c r="D6726" s="19" t="s">
        <v>5106</v>
      </c>
      <c r="E6726" s="20">
        <v>40179</v>
      </c>
      <c r="F6726" s="20">
        <v>40268</v>
      </c>
      <c r="G6726" s="19" t="s">
        <v>75</v>
      </c>
      <c r="H6726" s="19" t="s">
        <v>33</v>
      </c>
      <c r="I6726" s="19" t="s">
        <v>5107</v>
      </c>
      <c r="O6726" s="19" t="s">
        <v>10770</v>
      </c>
      <c r="P6726" s="20"/>
      <c r="R6726" s="19">
        <v>6600</v>
      </c>
      <c r="S6726" s="19" t="str">
        <f>IF(COUNTIF($B$2:B6726,B6726)&gt;1,"重複","")</f>
        <v/>
      </c>
      <c r="T6726" s="19" t="s">
        <v>11124</v>
      </c>
    </row>
    <row r="6727" spans="1:20" s="19" customFormat="1" hidden="1">
      <c r="A6727" s="19">
        <v>920090231</v>
      </c>
      <c r="B6727" s="19">
        <v>20106101</v>
      </c>
      <c r="C6727" s="19" t="s">
        <v>5081</v>
      </c>
      <c r="D6727" s="19" t="s">
        <v>5082</v>
      </c>
      <c r="E6727" s="20">
        <v>40203</v>
      </c>
      <c r="F6727" s="20">
        <v>40268</v>
      </c>
      <c r="G6727" s="19" t="s">
        <v>75</v>
      </c>
      <c r="H6727" s="19" t="s">
        <v>119</v>
      </c>
      <c r="I6727" s="19" t="s">
        <v>5083</v>
      </c>
      <c r="O6727" s="19" t="s">
        <v>10792</v>
      </c>
      <c r="P6727" s="20"/>
      <c r="R6727" s="19">
        <v>6100</v>
      </c>
      <c r="S6727" s="19" t="str">
        <f>IF(COUNTIF($B$2:B6727,B6727)&gt;1,"重複","")</f>
        <v/>
      </c>
      <c r="T6727" s="19" t="s">
        <v>11124</v>
      </c>
    </row>
    <row r="6728" spans="1:20" s="19" customFormat="1" hidden="1">
      <c r="A6728" s="19">
        <v>920090232</v>
      </c>
      <c r="B6728" s="19">
        <v>20106192</v>
      </c>
      <c r="C6728" s="19" t="s">
        <v>5086</v>
      </c>
      <c r="D6728" s="19" t="s">
        <v>5087</v>
      </c>
      <c r="E6728" s="20">
        <v>40193</v>
      </c>
      <c r="F6728" s="20">
        <v>40268</v>
      </c>
      <c r="G6728" s="19" t="s">
        <v>75</v>
      </c>
      <c r="H6728" s="19" t="s">
        <v>28</v>
      </c>
      <c r="I6728" s="19" t="s">
        <v>5088</v>
      </c>
      <c r="O6728" s="19" t="s">
        <v>10787</v>
      </c>
      <c r="P6728" s="20"/>
      <c r="R6728" s="19">
        <v>6600</v>
      </c>
      <c r="S6728" s="19" t="str">
        <f>IF(COUNTIF($B$2:B6728,B6728)&gt;1,"重複","")</f>
        <v/>
      </c>
      <c r="T6728" s="19" t="s">
        <v>11124</v>
      </c>
    </row>
    <row r="6729" spans="1:20" s="19" customFormat="1" hidden="1">
      <c r="A6729" s="19">
        <v>920090233</v>
      </c>
      <c r="B6729" s="19">
        <v>20106262</v>
      </c>
      <c r="C6729" s="19" t="s">
        <v>5070</v>
      </c>
      <c r="D6729" s="19" t="s">
        <v>5071</v>
      </c>
      <c r="E6729" s="20">
        <v>40219</v>
      </c>
      <c r="F6729" s="20">
        <v>40268</v>
      </c>
      <c r="G6729" s="19" t="s">
        <v>75</v>
      </c>
      <c r="H6729" s="19" t="s">
        <v>28</v>
      </c>
      <c r="I6729" s="19" t="s">
        <v>5072</v>
      </c>
      <c r="O6729" s="19" t="s">
        <v>10787</v>
      </c>
      <c r="P6729" s="20"/>
      <c r="R6729" s="19">
        <v>6600</v>
      </c>
      <c r="S6729" s="19" t="str">
        <f>IF(COUNTIF($B$2:B6729,B6729)&gt;1,"重複","")</f>
        <v/>
      </c>
      <c r="T6729" s="19" t="s">
        <v>11124</v>
      </c>
    </row>
    <row r="6730" spans="1:20" s="19" customFormat="1" hidden="1">
      <c r="A6730" s="19">
        <v>920090234</v>
      </c>
      <c r="B6730" s="19">
        <v>20106271</v>
      </c>
      <c r="C6730" s="19" t="s">
        <v>5108</v>
      </c>
      <c r="D6730" s="19" t="s">
        <v>5109</v>
      </c>
      <c r="E6730" s="20">
        <v>40179</v>
      </c>
      <c r="F6730" s="20">
        <v>40268</v>
      </c>
      <c r="G6730" s="19" t="s">
        <v>75</v>
      </c>
      <c r="H6730" s="19" t="s">
        <v>43</v>
      </c>
      <c r="I6730" s="19" t="s">
        <v>656</v>
      </c>
      <c r="O6730" s="19" t="s">
        <v>10771</v>
      </c>
      <c r="P6730" s="20"/>
      <c r="R6730" s="19">
        <v>6600</v>
      </c>
      <c r="S6730" s="19" t="str">
        <f>IF(COUNTIF($B$2:B6730,B6730)&gt;1,"重複","")</f>
        <v/>
      </c>
      <c r="T6730" s="19" t="s">
        <v>11124</v>
      </c>
    </row>
    <row r="6731" spans="1:20" s="22" customFormat="1" hidden="1">
      <c r="A6731" s="22">
        <v>920090235</v>
      </c>
      <c r="B6731" s="22">
        <v>20106281</v>
      </c>
      <c r="C6731" s="22" t="s">
        <v>670</v>
      </c>
      <c r="D6731" s="22" t="s">
        <v>671</v>
      </c>
      <c r="E6731" s="23">
        <v>44652</v>
      </c>
      <c r="F6731" s="23">
        <v>45016</v>
      </c>
      <c r="G6731" s="22" t="s">
        <v>75</v>
      </c>
      <c r="H6731" s="22" t="s">
        <v>43</v>
      </c>
      <c r="I6731" s="22" t="s">
        <v>10794</v>
      </c>
      <c r="O6731" s="22" t="s">
        <v>10771</v>
      </c>
      <c r="P6731" s="24">
        <v>41365</v>
      </c>
      <c r="Q6731" s="22" t="s">
        <v>29</v>
      </c>
      <c r="R6731" s="22">
        <v>6230</v>
      </c>
      <c r="S6731" s="22" t="str">
        <f>IF(COUNTIF($B$2:B6731,B6731)&gt;1,"重複","")</f>
        <v/>
      </c>
      <c r="T6731" s="22" t="s">
        <v>10765</v>
      </c>
    </row>
    <row r="6732" spans="1:20" s="19" customFormat="1" hidden="1">
      <c r="A6732" s="19">
        <v>920090236</v>
      </c>
      <c r="B6732" s="19">
        <v>20106290</v>
      </c>
      <c r="C6732" s="19" t="s">
        <v>3748</v>
      </c>
      <c r="D6732" s="19" t="s">
        <v>3749</v>
      </c>
      <c r="E6732" s="20">
        <v>40179</v>
      </c>
      <c r="F6732" s="20">
        <v>40268</v>
      </c>
      <c r="G6732" s="19" t="s">
        <v>75</v>
      </c>
      <c r="H6732" s="19" t="s">
        <v>43</v>
      </c>
      <c r="I6732" s="19" t="s">
        <v>479</v>
      </c>
      <c r="O6732" s="19" t="s">
        <v>10771</v>
      </c>
      <c r="P6732" s="20"/>
      <c r="R6732" s="19">
        <v>0</v>
      </c>
      <c r="S6732" s="19" t="str">
        <f>IF(COUNTIF($B$2:B6732,B6732)&gt;1,"重複","")</f>
        <v/>
      </c>
      <c r="T6732" s="19" t="s">
        <v>11124</v>
      </c>
    </row>
    <row r="6733" spans="1:20" s="19" customFormat="1" hidden="1">
      <c r="A6733" s="19">
        <v>920090237</v>
      </c>
      <c r="B6733" s="19">
        <v>20106305</v>
      </c>
      <c r="C6733" s="19" t="s">
        <v>15325</v>
      </c>
      <c r="D6733" s="19" t="s">
        <v>15326</v>
      </c>
      <c r="E6733" s="20">
        <v>40179</v>
      </c>
      <c r="F6733" s="20">
        <v>40268</v>
      </c>
      <c r="G6733" s="19" t="s">
        <v>12416</v>
      </c>
      <c r="H6733" s="19" t="s">
        <v>43</v>
      </c>
      <c r="I6733" s="19" t="s">
        <v>13657</v>
      </c>
      <c r="O6733" s="19" t="s">
        <v>10771</v>
      </c>
      <c r="P6733" s="20"/>
      <c r="R6733" s="19">
        <v>0</v>
      </c>
      <c r="S6733" s="19" t="str">
        <f>IF(COUNTIF($B$2:B6733,B6733)&gt;1,"重複","")</f>
        <v/>
      </c>
      <c r="T6733" s="19" t="s">
        <v>12418</v>
      </c>
    </row>
    <row r="6734" spans="1:20" s="19" customFormat="1" hidden="1">
      <c r="A6734" s="19">
        <v>920090238</v>
      </c>
      <c r="B6734" s="19">
        <v>20106314</v>
      </c>
      <c r="C6734" s="19" t="s">
        <v>15327</v>
      </c>
      <c r="D6734" s="19" t="s">
        <v>41</v>
      </c>
      <c r="E6734" s="20">
        <v>40179</v>
      </c>
      <c r="F6734" s="20">
        <v>40268</v>
      </c>
      <c r="G6734" s="19" t="s">
        <v>12416</v>
      </c>
      <c r="H6734" s="19" t="s">
        <v>43</v>
      </c>
      <c r="I6734" s="19" t="s">
        <v>13657</v>
      </c>
      <c r="O6734" s="19" t="s">
        <v>10771</v>
      </c>
      <c r="P6734" s="20"/>
      <c r="R6734" s="19">
        <v>0</v>
      </c>
      <c r="S6734" s="19" t="str">
        <f>IF(COUNTIF($B$2:B6734,B6734)&gt;1,"重複","")</f>
        <v/>
      </c>
      <c r="T6734" s="19" t="s">
        <v>12418</v>
      </c>
    </row>
    <row r="6735" spans="1:20" s="19" customFormat="1" hidden="1">
      <c r="A6735" s="19">
        <v>920090239</v>
      </c>
      <c r="B6735" s="19">
        <v>20106323</v>
      </c>
      <c r="C6735" s="19" t="s">
        <v>15328</v>
      </c>
      <c r="D6735" s="19" t="s">
        <v>15329</v>
      </c>
      <c r="E6735" s="20">
        <v>40179</v>
      </c>
      <c r="F6735" s="20">
        <v>40268</v>
      </c>
      <c r="G6735" s="19" t="s">
        <v>12416</v>
      </c>
      <c r="H6735" s="19" t="s">
        <v>43</v>
      </c>
      <c r="I6735" s="19" t="s">
        <v>13657</v>
      </c>
      <c r="O6735" s="19" t="s">
        <v>10771</v>
      </c>
      <c r="P6735" s="20"/>
      <c r="R6735" s="19">
        <v>0</v>
      </c>
      <c r="S6735" s="19" t="str">
        <f>IF(COUNTIF($B$2:B6735,B6735)&gt;1,"重複","")</f>
        <v/>
      </c>
      <c r="T6735" s="19" t="s">
        <v>12418</v>
      </c>
    </row>
    <row r="6736" spans="1:20" s="19" customFormat="1" hidden="1">
      <c r="A6736" s="19">
        <v>920090240</v>
      </c>
      <c r="B6736" s="19">
        <v>20106360</v>
      </c>
      <c r="C6736" s="19" t="s">
        <v>5062</v>
      </c>
      <c r="D6736" s="19" t="s">
        <v>5063</v>
      </c>
      <c r="E6736" s="20">
        <v>40224</v>
      </c>
      <c r="F6736" s="20">
        <v>40268</v>
      </c>
      <c r="G6736" s="19" t="s">
        <v>75</v>
      </c>
      <c r="H6736" s="19" t="s">
        <v>119</v>
      </c>
      <c r="I6736" s="19" t="s">
        <v>5064</v>
      </c>
      <c r="O6736" s="19" t="s">
        <v>10792</v>
      </c>
      <c r="P6736" s="20"/>
      <c r="R6736" s="19">
        <v>5110</v>
      </c>
      <c r="S6736" s="19" t="str">
        <f>IF(COUNTIF($B$2:B6736,B6736)&gt;1,"重複","")</f>
        <v/>
      </c>
      <c r="T6736" s="19" t="s">
        <v>11124</v>
      </c>
    </row>
    <row r="6737" spans="1:20" s="19" customFormat="1" hidden="1">
      <c r="A6737" s="19">
        <v>920090241</v>
      </c>
      <c r="B6737" s="19">
        <v>20106379</v>
      </c>
      <c r="C6737" s="19" t="s">
        <v>5057</v>
      </c>
      <c r="D6737" s="19" t="s">
        <v>5058</v>
      </c>
      <c r="E6737" s="20">
        <v>40238</v>
      </c>
      <c r="F6737" s="20">
        <v>40268</v>
      </c>
      <c r="G6737" s="19" t="s">
        <v>75</v>
      </c>
      <c r="H6737" s="19" t="s">
        <v>119</v>
      </c>
      <c r="I6737" s="19" t="s">
        <v>5059</v>
      </c>
      <c r="O6737" s="19" t="s">
        <v>10792</v>
      </c>
      <c r="P6737" s="20"/>
      <c r="R6737" s="19">
        <v>5600</v>
      </c>
      <c r="S6737" s="19" t="str">
        <f>IF(COUNTIF($B$2:B6737,B6737)&gt;1,"重複","")</f>
        <v/>
      </c>
      <c r="T6737" s="19" t="s">
        <v>11124</v>
      </c>
    </row>
    <row r="6738" spans="1:20" s="19" customFormat="1" hidden="1">
      <c r="A6738" s="19">
        <v>920090242</v>
      </c>
      <c r="B6738" s="19">
        <v>20106476</v>
      </c>
      <c r="C6738" s="19" t="s">
        <v>5089</v>
      </c>
      <c r="D6738" s="19" t="s">
        <v>5090</v>
      </c>
      <c r="E6738" s="20">
        <v>40186</v>
      </c>
      <c r="F6738" s="20">
        <v>40268</v>
      </c>
      <c r="G6738" s="19" t="s">
        <v>75</v>
      </c>
      <c r="H6738" s="19" t="s">
        <v>43</v>
      </c>
      <c r="I6738" s="19" t="s">
        <v>5091</v>
      </c>
      <c r="O6738" s="19" t="s">
        <v>10771</v>
      </c>
      <c r="P6738" s="20"/>
      <c r="R6738" s="19">
        <v>6600</v>
      </c>
      <c r="S6738" s="19" t="str">
        <f>IF(COUNTIF($B$2:B6738,B6738)&gt;1,"重複","")</f>
        <v/>
      </c>
      <c r="T6738" s="19" t="s">
        <v>11124</v>
      </c>
    </row>
    <row r="6739" spans="1:20" s="19" customFormat="1" hidden="1">
      <c r="A6739" s="19">
        <v>920090243</v>
      </c>
      <c r="B6739" s="19">
        <v>20106519</v>
      </c>
      <c r="C6739" s="19" t="s">
        <v>3739</v>
      </c>
      <c r="D6739" s="19" t="s">
        <v>3740</v>
      </c>
      <c r="E6739" s="20">
        <v>40210</v>
      </c>
      <c r="F6739" s="20">
        <v>40268</v>
      </c>
      <c r="G6739" s="19" t="s">
        <v>75</v>
      </c>
      <c r="H6739" s="19" t="s">
        <v>43</v>
      </c>
      <c r="I6739" s="19" t="s">
        <v>7200</v>
      </c>
      <c r="O6739" s="19" t="s">
        <v>10771</v>
      </c>
      <c r="P6739" s="20"/>
      <c r="R6739" s="19">
        <v>5730</v>
      </c>
      <c r="S6739" s="19" t="str">
        <f>IF(COUNTIF($B$2:B6739,B6739)&gt;1,"重複","")</f>
        <v/>
      </c>
      <c r="T6739" s="19" t="s">
        <v>11124</v>
      </c>
    </row>
    <row r="6740" spans="1:20" s="19" customFormat="1" hidden="1">
      <c r="A6740" s="19">
        <v>920090244</v>
      </c>
      <c r="B6740" s="19">
        <v>20106537</v>
      </c>
      <c r="C6740" s="19" t="s">
        <v>5073</v>
      </c>
      <c r="D6740" s="19" t="s">
        <v>5074</v>
      </c>
      <c r="E6740" s="20">
        <v>40219</v>
      </c>
      <c r="F6740" s="20">
        <v>40268</v>
      </c>
      <c r="G6740" s="19" t="s">
        <v>75</v>
      </c>
      <c r="H6740" s="19" t="s">
        <v>76</v>
      </c>
      <c r="I6740" s="19" t="s">
        <v>5075</v>
      </c>
      <c r="O6740" s="19" t="s">
        <v>10776</v>
      </c>
      <c r="P6740" s="20"/>
      <c r="R6740" s="19">
        <v>6600</v>
      </c>
      <c r="S6740" s="19" t="str">
        <f>IF(COUNTIF($B$2:B6740,B6740)&gt;1,"重複","")</f>
        <v/>
      </c>
      <c r="T6740" s="19" t="s">
        <v>11124</v>
      </c>
    </row>
    <row r="6741" spans="1:20" s="19" customFormat="1" hidden="1">
      <c r="A6741" s="19">
        <v>920090245</v>
      </c>
      <c r="B6741" s="19">
        <v>20106582</v>
      </c>
      <c r="C6741" s="19" t="s">
        <v>5065</v>
      </c>
      <c r="D6741" s="19" t="s">
        <v>5066</v>
      </c>
      <c r="E6741" s="20">
        <v>40224</v>
      </c>
      <c r="F6741" s="20">
        <v>40268</v>
      </c>
      <c r="G6741" s="19" t="s">
        <v>75</v>
      </c>
      <c r="H6741" s="19" t="s">
        <v>119</v>
      </c>
      <c r="I6741" s="19" t="s">
        <v>5067</v>
      </c>
      <c r="O6741" s="19" t="s">
        <v>10792</v>
      </c>
      <c r="P6741" s="20"/>
      <c r="R6741" s="19">
        <v>6600</v>
      </c>
      <c r="S6741" s="19" t="str">
        <f>IF(COUNTIF($B$2:B6741,B6741)&gt;1,"重複","")</f>
        <v/>
      </c>
      <c r="T6741" s="19" t="s">
        <v>11124</v>
      </c>
    </row>
    <row r="6742" spans="1:20" s="19" customFormat="1" hidden="1">
      <c r="A6742" s="19">
        <v>920090246</v>
      </c>
      <c r="B6742" s="19">
        <v>20106634</v>
      </c>
      <c r="C6742" s="19" t="s">
        <v>5060</v>
      </c>
      <c r="D6742" s="19" t="s">
        <v>5061</v>
      </c>
      <c r="E6742" s="20">
        <v>40238</v>
      </c>
      <c r="F6742" s="20">
        <v>40268</v>
      </c>
      <c r="G6742" s="19" t="s">
        <v>75</v>
      </c>
      <c r="H6742" s="19" t="s">
        <v>76</v>
      </c>
      <c r="I6742" s="19" t="s">
        <v>2958</v>
      </c>
      <c r="O6742" s="19" t="s">
        <v>10776</v>
      </c>
      <c r="P6742" s="20"/>
      <c r="R6742" s="19">
        <v>6600</v>
      </c>
      <c r="S6742" s="19" t="str">
        <f>IF(COUNTIF($B$2:B6742,B6742)&gt;1,"重複","")</f>
        <v/>
      </c>
      <c r="T6742" s="19" t="s">
        <v>11124</v>
      </c>
    </row>
    <row r="6743" spans="1:20" s="19" customFormat="1" hidden="1">
      <c r="A6743" s="19">
        <v>920090247</v>
      </c>
      <c r="B6743" s="19">
        <v>20038353</v>
      </c>
      <c r="C6743" s="19" t="s">
        <v>1917</v>
      </c>
      <c r="D6743" s="19" t="s">
        <v>1918</v>
      </c>
      <c r="E6743" s="20">
        <v>35921</v>
      </c>
      <c r="F6743" s="20">
        <v>36250</v>
      </c>
      <c r="G6743" s="19" t="s">
        <v>75</v>
      </c>
      <c r="H6743" s="19" t="s">
        <v>94</v>
      </c>
      <c r="I6743" s="19" t="s">
        <v>9595</v>
      </c>
      <c r="O6743" s="19" t="s">
        <v>10768</v>
      </c>
      <c r="P6743" s="20">
        <v>41374</v>
      </c>
      <c r="Q6743" s="19" t="s">
        <v>29</v>
      </c>
      <c r="R6743" s="19">
        <v>2370</v>
      </c>
      <c r="S6743" s="19" t="str">
        <f>IF(COUNTIF($B$2:B6743,B6743)&gt;1,"重複","")</f>
        <v/>
      </c>
      <c r="T6743" s="19" t="s">
        <v>11124</v>
      </c>
    </row>
    <row r="6744" spans="1:20" s="19" customFormat="1" hidden="1">
      <c r="A6744" s="19">
        <v>920090248</v>
      </c>
      <c r="B6744" s="19">
        <v>20106713</v>
      </c>
      <c r="C6744" s="19" t="s">
        <v>10446</v>
      </c>
      <c r="D6744" s="19" t="s">
        <v>10447</v>
      </c>
      <c r="E6744" s="20"/>
      <c r="F6744" s="20"/>
      <c r="G6744" s="19" t="s">
        <v>75</v>
      </c>
      <c r="H6744" s="19" t="s">
        <v>94</v>
      </c>
      <c r="O6744" s="19" t="s">
        <v>10768</v>
      </c>
      <c r="P6744" s="20"/>
      <c r="S6744" s="19" t="str">
        <f>IF(COUNTIF($B$2:B6744,B6744)&gt;1,"重複","")</f>
        <v/>
      </c>
      <c r="T6744" s="19" t="s">
        <v>11124</v>
      </c>
    </row>
    <row r="6745" spans="1:20" s="19" customFormat="1" hidden="1">
      <c r="A6745" s="19">
        <v>920090249</v>
      </c>
      <c r="B6745" s="19">
        <v>20106722</v>
      </c>
      <c r="C6745" s="19" t="s">
        <v>4958</v>
      </c>
      <c r="D6745" s="19" t="s">
        <v>4959</v>
      </c>
      <c r="E6745" s="20">
        <v>40280</v>
      </c>
      <c r="F6745" s="20">
        <v>40633</v>
      </c>
      <c r="G6745" s="19" t="s">
        <v>75</v>
      </c>
      <c r="H6745" s="19" t="s">
        <v>94</v>
      </c>
      <c r="I6745" s="19" t="s">
        <v>4960</v>
      </c>
      <c r="J6745" s="19" t="s">
        <v>4961</v>
      </c>
      <c r="O6745" s="19" t="s">
        <v>10768</v>
      </c>
      <c r="P6745" s="20"/>
      <c r="R6745" s="19">
        <v>6230</v>
      </c>
      <c r="S6745" s="19" t="str">
        <f>IF(COUNTIF($B$2:B6745,B6745)&gt;1,"重複","")</f>
        <v/>
      </c>
      <c r="T6745" s="19" t="s">
        <v>11124</v>
      </c>
    </row>
    <row r="6746" spans="1:20" s="19" customFormat="1" hidden="1">
      <c r="A6746" s="19">
        <v>920090250</v>
      </c>
      <c r="B6746" s="19">
        <v>20106731</v>
      </c>
      <c r="C6746" s="19" t="s">
        <v>4962</v>
      </c>
      <c r="D6746" s="19" t="s">
        <v>4963</v>
      </c>
      <c r="E6746" s="20">
        <v>40280</v>
      </c>
      <c r="F6746" s="20">
        <v>40633</v>
      </c>
      <c r="G6746" s="19" t="s">
        <v>75</v>
      </c>
      <c r="H6746" s="19" t="s">
        <v>33</v>
      </c>
      <c r="I6746" s="19" t="s">
        <v>1278</v>
      </c>
      <c r="J6746" s="19" t="s">
        <v>2907</v>
      </c>
      <c r="O6746" s="19" t="s">
        <v>10770</v>
      </c>
      <c r="P6746" s="20"/>
      <c r="R6746" s="19">
        <v>4740</v>
      </c>
      <c r="S6746" s="19" t="str">
        <f>IF(COUNTIF($B$2:B6746,B6746)&gt;1,"重複","")</f>
        <v/>
      </c>
      <c r="T6746" s="19" t="s">
        <v>11124</v>
      </c>
    </row>
    <row r="6747" spans="1:20" s="19" customFormat="1" hidden="1">
      <c r="A6747" s="19">
        <v>920090251</v>
      </c>
      <c r="B6747" s="19">
        <v>20106741</v>
      </c>
      <c r="C6747" s="19" t="s">
        <v>4247</v>
      </c>
      <c r="D6747" s="19" t="s">
        <v>4248</v>
      </c>
      <c r="E6747" s="20">
        <v>40280</v>
      </c>
      <c r="F6747" s="20">
        <v>40633</v>
      </c>
      <c r="G6747" s="19" t="s">
        <v>75</v>
      </c>
      <c r="H6747" s="19" t="s">
        <v>28</v>
      </c>
      <c r="I6747" s="19" t="s">
        <v>12370</v>
      </c>
      <c r="O6747" s="19" t="s">
        <v>10787</v>
      </c>
      <c r="P6747" s="20"/>
      <c r="R6747" s="19">
        <v>5600</v>
      </c>
      <c r="S6747" s="19" t="str">
        <f>IF(COUNTIF($B$2:B6747,B6747)&gt;1,"重複","")</f>
        <v/>
      </c>
      <c r="T6747" s="19" t="s">
        <v>11124</v>
      </c>
    </row>
    <row r="6748" spans="1:20" s="19" customFormat="1" hidden="1">
      <c r="A6748" s="19">
        <v>920090252</v>
      </c>
      <c r="B6748" s="19">
        <v>20106750</v>
      </c>
      <c r="C6748" s="19" t="s">
        <v>4964</v>
      </c>
      <c r="D6748" s="19" t="s">
        <v>4965</v>
      </c>
      <c r="E6748" s="20">
        <v>40280</v>
      </c>
      <c r="F6748" s="20">
        <v>40633</v>
      </c>
      <c r="G6748" s="19" t="s">
        <v>75</v>
      </c>
      <c r="H6748" s="19" t="s">
        <v>28</v>
      </c>
      <c r="I6748" s="19" t="s">
        <v>1810</v>
      </c>
      <c r="O6748" s="19" t="s">
        <v>10787</v>
      </c>
      <c r="P6748" s="20"/>
      <c r="R6748" s="19">
        <v>6600</v>
      </c>
      <c r="S6748" s="19" t="str">
        <f>IF(COUNTIF($B$2:B6748,B6748)&gt;1,"重複","")</f>
        <v/>
      </c>
      <c r="T6748" s="19" t="s">
        <v>11124</v>
      </c>
    </row>
    <row r="6749" spans="1:20" s="19" customFormat="1" hidden="1">
      <c r="A6749" s="19">
        <v>920090253</v>
      </c>
      <c r="B6749" s="19">
        <v>20106769</v>
      </c>
      <c r="C6749" s="19" t="s">
        <v>4966</v>
      </c>
      <c r="D6749" s="19" t="s">
        <v>4967</v>
      </c>
      <c r="E6749" s="20">
        <v>40280</v>
      </c>
      <c r="F6749" s="20">
        <v>40633</v>
      </c>
      <c r="G6749" s="19" t="s">
        <v>75</v>
      </c>
      <c r="H6749" s="19" t="s">
        <v>119</v>
      </c>
      <c r="I6749" s="19" t="s">
        <v>2222</v>
      </c>
      <c r="O6749" s="19" t="s">
        <v>10792</v>
      </c>
      <c r="P6749" s="20"/>
      <c r="R6749" s="19">
        <v>6600</v>
      </c>
      <c r="S6749" s="19" t="str">
        <f>IF(COUNTIF($B$2:B6749,B6749)&gt;1,"重複","")</f>
        <v/>
      </c>
      <c r="T6749" s="19" t="s">
        <v>11124</v>
      </c>
    </row>
    <row r="6750" spans="1:20" s="22" customFormat="1" hidden="1">
      <c r="A6750" s="22">
        <v>920090254</v>
      </c>
      <c r="B6750" s="22">
        <v>20115749</v>
      </c>
      <c r="C6750" s="22" t="s">
        <v>443</v>
      </c>
      <c r="D6750" s="22" t="s">
        <v>444</v>
      </c>
      <c r="E6750" s="23">
        <v>40644</v>
      </c>
      <c r="F6750" s="23">
        <v>40999</v>
      </c>
      <c r="G6750" s="22" t="s">
        <v>75</v>
      </c>
      <c r="H6750" s="22" t="s">
        <v>94</v>
      </c>
      <c r="I6750" s="22" t="s">
        <v>1287</v>
      </c>
      <c r="O6750" s="22" t="s">
        <v>10768</v>
      </c>
      <c r="P6750" s="23">
        <v>42835</v>
      </c>
      <c r="Q6750" s="22" t="s">
        <v>29</v>
      </c>
      <c r="R6750" s="22">
        <v>5230</v>
      </c>
      <c r="S6750" s="22" t="str">
        <f>IF(COUNTIF($B$2:B6750,B6750)&gt;1,"重複","")</f>
        <v/>
      </c>
      <c r="T6750" s="22" t="s">
        <v>10765</v>
      </c>
    </row>
    <row r="6751" spans="1:20" s="22" customFormat="1" hidden="1">
      <c r="A6751" s="22">
        <v>920090254</v>
      </c>
      <c r="B6751" s="22">
        <v>20190129</v>
      </c>
      <c r="C6751" s="22" t="s">
        <v>443</v>
      </c>
      <c r="D6751" s="22" t="s">
        <v>444</v>
      </c>
      <c r="E6751" s="23">
        <v>44663</v>
      </c>
      <c r="F6751" s="23">
        <v>45016</v>
      </c>
      <c r="G6751" s="22" t="s">
        <v>75</v>
      </c>
      <c r="H6751" s="22" t="s">
        <v>287</v>
      </c>
      <c r="I6751" s="22" t="s">
        <v>445</v>
      </c>
      <c r="J6751" s="22" t="s">
        <v>445</v>
      </c>
      <c r="O6751" s="22" t="s">
        <v>10800</v>
      </c>
      <c r="P6751" s="24">
        <v>42835</v>
      </c>
      <c r="Q6751" s="22" t="s">
        <v>29</v>
      </c>
      <c r="R6751" s="22">
        <v>6230</v>
      </c>
      <c r="S6751" s="22" t="str">
        <f>IF(COUNTIF($B$2:B6751,B6751)&gt;1,"重複","")</f>
        <v/>
      </c>
      <c r="T6751" s="22" t="s">
        <v>10765</v>
      </c>
    </row>
    <row r="6752" spans="1:20" s="22" customFormat="1" hidden="1">
      <c r="A6752" s="22">
        <v>920090254</v>
      </c>
      <c r="B6752" s="22">
        <v>20106778</v>
      </c>
      <c r="C6752" s="22" t="s">
        <v>443</v>
      </c>
      <c r="D6752" s="22" t="s">
        <v>444</v>
      </c>
      <c r="E6752" s="23">
        <v>40644</v>
      </c>
      <c r="F6752" s="23">
        <v>40999</v>
      </c>
      <c r="G6752" s="22" t="s">
        <v>75</v>
      </c>
      <c r="H6752" s="22" t="s">
        <v>119</v>
      </c>
      <c r="I6752" s="22" t="s">
        <v>246</v>
      </c>
      <c r="O6752" s="22" t="s">
        <v>10792</v>
      </c>
      <c r="P6752" s="23"/>
      <c r="R6752" s="22">
        <v>5230</v>
      </c>
      <c r="S6752" s="22" t="str">
        <f>IF(COUNTIF($B$2:B6752,B6752)&gt;1,"重複","")</f>
        <v/>
      </c>
      <c r="T6752" s="22" t="s">
        <v>10765</v>
      </c>
    </row>
    <row r="6753" spans="1:20" s="19" customFormat="1" hidden="1">
      <c r="A6753" s="19">
        <v>920090255</v>
      </c>
      <c r="B6753" s="19">
        <v>20106787</v>
      </c>
      <c r="C6753" s="19" t="s">
        <v>4968</v>
      </c>
      <c r="D6753" s="19" t="s">
        <v>4969</v>
      </c>
      <c r="E6753" s="20">
        <v>40280</v>
      </c>
      <c r="F6753" s="20">
        <v>40633</v>
      </c>
      <c r="G6753" s="19" t="s">
        <v>75</v>
      </c>
      <c r="H6753" s="19" t="s">
        <v>119</v>
      </c>
      <c r="I6753" s="19" t="s">
        <v>3543</v>
      </c>
      <c r="O6753" s="19" t="s">
        <v>10792</v>
      </c>
      <c r="P6753" s="20"/>
      <c r="R6753" s="19">
        <v>6600</v>
      </c>
      <c r="S6753" s="19" t="str">
        <f>IF(COUNTIF($B$2:B6753,B6753)&gt;1,"重複","")</f>
        <v/>
      </c>
      <c r="T6753" s="19" t="s">
        <v>11124</v>
      </c>
    </row>
    <row r="6754" spans="1:20" s="19" customFormat="1" hidden="1">
      <c r="A6754" s="19">
        <v>920090256</v>
      </c>
      <c r="B6754" s="19">
        <v>20106796</v>
      </c>
      <c r="C6754" s="19" t="s">
        <v>4970</v>
      </c>
      <c r="D6754" s="19" t="s">
        <v>4971</v>
      </c>
      <c r="E6754" s="20">
        <v>40280</v>
      </c>
      <c r="F6754" s="20">
        <v>40633</v>
      </c>
      <c r="G6754" s="19" t="s">
        <v>75</v>
      </c>
      <c r="H6754" s="19" t="s">
        <v>119</v>
      </c>
      <c r="I6754" s="19" t="s">
        <v>4972</v>
      </c>
      <c r="J6754" s="19" t="s">
        <v>4973</v>
      </c>
      <c r="O6754" s="19" t="s">
        <v>10792</v>
      </c>
      <c r="P6754" s="20"/>
      <c r="R6754" s="19">
        <v>6100</v>
      </c>
      <c r="S6754" s="19" t="str">
        <f>IF(COUNTIF($B$2:B6754,B6754)&gt;1,"重複","")</f>
        <v/>
      </c>
      <c r="T6754" s="19" t="s">
        <v>11124</v>
      </c>
    </row>
    <row r="6755" spans="1:20" s="19" customFormat="1" hidden="1">
      <c r="A6755" s="19">
        <v>920090257</v>
      </c>
      <c r="B6755" s="19">
        <v>20106811</v>
      </c>
      <c r="C6755" s="19" t="s">
        <v>4148</v>
      </c>
      <c r="D6755" s="19" t="s">
        <v>4149</v>
      </c>
      <c r="E6755" s="20">
        <v>40232</v>
      </c>
      <c r="F6755" s="20">
        <v>40268</v>
      </c>
      <c r="G6755" s="19" t="s">
        <v>75</v>
      </c>
      <c r="H6755" s="19" t="s">
        <v>43</v>
      </c>
      <c r="I6755" s="19" t="s">
        <v>46</v>
      </c>
      <c r="O6755" s="19" t="s">
        <v>10771</v>
      </c>
      <c r="P6755" s="20"/>
      <c r="R6755" s="19">
        <v>6230</v>
      </c>
      <c r="S6755" s="19" t="str">
        <f>IF(COUNTIF($B$2:B6755,B6755)&gt;1,"重複","")</f>
        <v/>
      </c>
      <c r="T6755" s="19" t="s">
        <v>11124</v>
      </c>
    </row>
    <row r="6756" spans="1:20" s="19" customFormat="1" hidden="1">
      <c r="A6756" s="19">
        <v>920090258</v>
      </c>
      <c r="B6756" s="19">
        <v>20106839</v>
      </c>
      <c r="C6756" s="19" t="s">
        <v>3155</v>
      </c>
      <c r="D6756" s="19" t="s">
        <v>3156</v>
      </c>
      <c r="E6756" s="20">
        <v>40280</v>
      </c>
      <c r="F6756" s="20">
        <v>40633</v>
      </c>
      <c r="G6756" s="19" t="s">
        <v>75</v>
      </c>
      <c r="H6756" s="19" t="s">
        <v>94</v>
      </c>
      <c r="I6756" s="19" t="s">
        <v>10921</v>
      </c>
      <c r="O6756" s="19" t="s">
        <v>10768</v>
      </c>
      <c r="P6756" s="20">
        <v>41374</v>
      </c>
      <c r="Q6756" s="19" t="s">
        <v>29</v>
      </c>
      <c r="R6756" s="19">
        <v>6230</v>
      </c>
      <c r="S6756" s="19" t="str">
        <f>IF(COUNTIF($B$2:B6756,B6756)&gt;1,"重複","")</f>
        <v/>
      </c>
      <c r="T6756" s="19" t="s">
        <v>11124</v>
      </c>
    </row>
    <row r="6757" spans="1:20" s="19" customFormat="1" hidden="1">
      <c r="A6757" s="19">
        <v>920090259</v>
      </c>
      <c r="B6757" s="19">
        <v>20106848</v>
      </c>
      <c r="C6757" s="19" t="s">
        <v>4974</v>
      </c>
      <c r="D6757" s="19" t="s">
        <v>4975</v>
      </c>
      <c r="E6757" s="20">
        <v>40280</v>
      </c>
      <c r="F6757" s="20">
        <v>40633</v>
      </c>
      <c r="G6757" s="19" t="s">
        <v>75</v>
      </c>
      <c r="H6757" s="19" t="s">
        <v>94</v>
      </c>
      <c r="I6757" s="19" t="s">
        <v>4976</v>
      </c>
      <c r="J6757" s="19" t="s">
        <v>4976</v>
      </c>
      <c r="O6757" s="19" t="s">
        <v>10768</v>
      </c>
      <c r="P6757" s="20"/>
      <c r="S6757" s="19" t="str">
        <f>IF(COUNTIF($B$2:B6757,B6757)&gt;1,"重複","")</f>
        <v/>
      </c>
      <c r="T6757" s="19" t="s">
        <v>11124</v>
      </c>
    </row>
    <row r="6758" spans="1:20" s="19" customFormat="1" hidden="1">
      <c r="A6758" s="19">
        <v>920090260</v>
      </c>
      <c r="B6758" s="19">
        <v>20111204</v>
      </c>
      <c r="C6758" s="19" t="s">
        <v>4773</v>
      </c>
      <c r="D6758" s="19" t="s">
        <v>4774</v>
      </c>
      <c r="E6758" s="20">
        <v>40339</v>
      </c>
      <c r="F6758" s="20">
        <v>40633</v>
      </c>
      <c r="G6758" s="19" t="s">
        <v>75</v>
      </c>
      <c r="H6758" s="19" t="s">
        <v>2812</v>
      </c>
      <c r="I6758" s="19" t="s">
        <v>4775</v>
      </c>
      <c r="O6758" s="19" t="s">
        <v>10869</v>
      </c>
      <c r="P6758" s="20"/>
      <c r="R6758" s="19">
        <v>4190</v>
      </c>
      <c r="S6758" s="19" t="str">
        <f>IF(COUNTIF($B$2:B6758,B6758)&gt;1,"重複","")</f>
        <v/>
      </c>
      <c r="T6758" s="19" t="s">
        <v>11124</v>
      </c>
    </row>
    <row r="6759" spans="1:20" s="19" customFormat="1" hidden="1">
      <c r="A6759" s="19">
        <v>920090260</v>
      </c>
      <c r="B6759" s="19">
        <v>20106866</v>
      </c>
      <c r="C6759" s="19" t="s">
        <v>4773</v>
      </c>
      <c r="D6759" s="19" t="s">
        <v>4774</v>
      </c>
      <c r="E6759" s="20">
        <v>40238</v>
      </c>
      <c r="F6759" s="20">
        <v>40268</v>
      </c>
      <c r="G6759" s="19" t="s">
        <v>12416</v>
      </c>
      <c r="H6759" s="19" t="s">
        <v>76</v>
      </c>
      <c r="I6759" s="19" t="s">
        <v>15330</v>
      </c>
      <c r="O6759" s="19" t="s">
        <v>10776</v>
      </c>
      <c r="P6759" s="20"/>
      <c r="R6759" s="19">
        <v>0</v>
      </c>
      <c r="S6759" s="19" t="str">
        <f>IF(COUNTIF($B$2:B6759,B6759)&gt;1,"重複","")</f>
        <v/>
      </c>
      <c r="T6759" s="19" t="s">
        <v>12418</v>
      </c>
    </row>
    <row r="6760" spans="1:20" s="19" customFormat="1" hidden="1">
      <c r="A6760" s="19">
        <v>920090261</v>
      </c>
      <c r="B6760" s="19">
        <v>20101752</v>
      </c>
      <c r="C6760" s="19" t="s">
        <v>5317</v>
      </c>
      <c r="D6760" s="19" t="s">
        <v>5318</v>
      </c>
      <c r="E6760" s="20">
        <v>39989</v>
      </c>
      <c r="F6760" s="20">
        <v>40268</v>
      </c>
      <c r="G6760" s="19" t="s">
        <v>75</v>
      </c>
      <c r="H6760" s="19" t="s">
        <v>33</v>
      </c>
      <c r="I6760" s="19" t="s">
        <v>5319</v>
      </c>
      <c r="J6760" s="19" t="s">
        <v>5320</v>
      </c>
      <c r="O6760" s="19" t="s">
        <v>10770</v>
      </c>
      <c r="P6760" s="20"/>
      <c r="R6760" s="19">
        <v>6600</v>
      </c>
      <c r="S6760" s="19" t="str">
        <f>IF(COUNTIF($B$2:B6760,B6760)&gt;1,"重複","")</f>
        <v/>
      </c>
      <c r="T6760" s="19" t="s">
        <v>11124</v>
      </c>
    </row>
    <row r="6761" spans="1:20" s="19" customFormat="1" hidden="1">
      <c r="A6761" s="19">
        <v>920090261</v>
      </c>
      <c r="B6761" s="19">
        <v>20106875</v>
      </c>
      <c r="C6761" s="19" t="s">
        <v>3265</v>
      </c>
      <c r="D6761" s="19" t="s">
        <v>3266</v>
      </c>
      <c r="E6761" s="20">
        <v>40280</v>
      </c>
      <c r="F6761" s="20">
        <v>40633</v>
      </c>
      <c r="G6761" s="19" t="s">
        <v>75</v>
      </c>
      <c r="H6761" s="19" t="s">
        <v>76</v>
      </c>
      <c r="I6761" s="19" t="s">
        <v>3267</v>
      </c>
      <c r="J6761" s="19" t="s">
        <v>3268</v>
      </c>
      <c r="K6761" s="19" t="s">
        <v>3268</v>
      </c>
      <c r="O6761" s="19" t="s">
        <v>10776</v>
      </c>
      <c r="P6761" s="20">
        <v>41374</v>
      </c>
      <c r="Q6761" s="19" t="s">
        <v>29</v>
      </c>
      <c r="R6761" s="19">
        <v>6230</v>
      </c>
      <c r="S6761" s="19" t="str">
        <f>IF(COUNTIF($B$2:B6761,B6761)&gt;1,"重複","")</f>
        <v/>
      </c>
      <c r="T6761" s="19" t="s">
        <v>11124</v>
      </c>
    </row>
    <row r="6762" spans="1:20" s="19" customFormat="1" hidden="1">
      <c r="A6762" s="19">
        <v>920090262</v>
      </c>
      <c r="B6762" s="19">
        <v>20101761</v>
      </c>
      <c r="C6762" s="19" t="s">
        <v>5273</v>
      </c>
      <c r="D6762" s="19" t="s">
        <v>5274</v>
      </c>
      <c r="E6762" s="20">
        <v>40026</v>
      </c>
      <c r="F6762" s="20">
        <v>40268</v>
      </c>
      <c r="G6762" s="19" t="s">
        <v>75</v>
      </c>
      <c r="H6762" s="19" t="s">
        <v>2660</v>
      </c>
      <c r="I6762" s="19" t="s">
        <v>5275</v>
      </c>
      <c r="O6762" s="19" t="s">
        <v>10769</v>
      </c>
      <c r="P6762" s="20"/>
      <c r="R6762" s="19">
        <v>5600</v>
      </c>
      <c r="S6762" s="19" t="str">
        <f>IF(COUNTIF($B$2:B6762,B6762)&gt;1,"重複","")</f>
        <v/>
      </c>
      <c r="T6762" s="19" t="s">
        <v>11124</v>
      </c>
    </row>
    <row r="6763" spans="1:20" s="19" customFormat="1" hidden="1">
      <c r="A6763" s="19">
        <v>920090262</v>
      </c>
      <c r="B6763" s="19">
        <v>20106884</v>
      </c>
      <c r="C6763" s="19" t="s">
        <v>15331</v>
      </c>
      <c r="D6763" s="19" t="s">
        <v>15332</v>
      </c>
      <c r="E6763" s="20">
        <v>40280</v>
      </c>
      <c r="F6763" s="20">
        <v>40633</v>
      </c>
      <c r="G6763" s="19" t="s">
        <v>12416</v>
      </c>
      <c r="H6763" s="19" t="s">
        <v>76</v>
      </c>
      <c r="I6763" s="19" t="s">
        <v>15333</v>
      </c>
      <c r="O6763" s="19" t="s">
        <v>10776</v>
      </c>
      <c r="P6763" s="20"/>
      <c r="R6763" s="19">
        <v>0</v>
      </c>
      <c r="S6763" s="19" t="str">
        <f>IF(COUNTIF($B$2:B6763,B6763)&gt;1,"重複","")</f>
        <v/>
      </c>
      <c r="T6763" s="19" t="s">
        <v>12418</v>
      </c>
    </row>
    <row r="6764" spans="1:20" s="19" customFormat="1" hidden="1">
      <c r="A6764" s="19">
        <v>920090263</v>
      </c>
      <c r="B6764" s="19">
        <v>20103902</v>
      </c>
      <c r="C6764" s="19" t="s">
        <v>5147</v>
      </c>
      <c r="D6764" s="19" t="s">
        <v>5148</v>
      </c>
      <c r="E6764" s="20">
        <v>40122</v>
      </c>
      <c r="F6764" s="20">
        <v>40268</v>
      </c>
      <c r="G6764" s="19" t="s">
        <v>75</v>
      </c>
      <c r="H6764" s="19" t="s">
        <v>33</v>
      </c>
      <c r="I6764" s="19" t="s">
        <v>5149</v>
      </c>
      <c r="O6764" s="19" t="s">
        <v>10770</v>
      </c>
      <c r="P6764" s="20"/>
      <c r="R6764" s="19">
        <v>6600</v>
      </c>
      <c r="S6764" s="19" t="str">
        <f>IF(COUNTIF($B$2:B6764,B6764)&gt;1,"重複","")</f>
        <v/>
      </c>
      <c r="T6764" s="19" t="s">
        <v>11124</v>
      </c>
    </row>
    <row r="6765" spans="1:20" s="19" customFormat="1" hidden="1">
      <c r="A6765" s="19">
        <v>920090264</v>
      </c>
      <c r="B6765" s="19">
        <v>20106909</v>
      </c>
      <c r="C6765" s="19" t="s">
        <v>2436</v>
      </c>
      <c r="D6765" s="19" t="s">
        <v>2437</v>
      </c>
      <c r="E6765" s="20">
        <v>40280</v>
      </c>
      <c r="F6765" s="20">
        <v>40633</v>
      </c>
      <c r="G6765" s="19" t="s">
        <v>75</v>
      </c>
      <c r="H6765" s="19" t="s">
        <v>76</v>
      </c>
      <c r="I6765" s="19" t="s">
        <v>442</v>
      </c>
      <c r="O6765" s="19" t="s">
        <v>10776</v>
      </c>
      <c r="P6765" s="20">
        <v>41374</v>
      </c>
      <c r="Q6765" s="19" t="s">
        <v>29</v>
      </c>
      <c r="R6765" s="19">
        <v>4740</v>
      </c>
      <c r="S6765" s="19" t="str">
        <f>IF(COUNTIF($B$2:B6765,B6765)&gt;1,"重複","")</f>
        <v/>
      </c>
      <c r="T6765" s="19" t="s">
        <v>11124</v>
      </c>
    </row>
    <row r="6766" spans="1:20" s="19" customFormat="1" hidden="1">
      <c r="A6766" s="19">
        <v>920090265</v>
      </c>
      <c r="B6766" s="19">
        <v>20106918</v>
      </c>
      <c r="C6766" s="19" t="s">
        <v>4384</v>
      </c>
      <c r="D6766" s="19" t="s">
        <v>4385</v>
      </c>
      <c r="E6766" s="20">
        <v>40269</v>
      </c>
      <c r="F6766" s="20">
        <v>40633</v>
      </c>
      <c r="G6766" s="19" t="s">
        <v>75</v>
      </c>
      <c r="H6766" s="19" t="s">
        <v>69</v>
      </c>
      <c r="I6766" s="19" t="s">
        <v>1360</v>
      </c>
      <c r="J6766" s="19" t="s">
        <v>1361</v>
      </c>
      <c r="K6766" s="19" t="s">
        <v>2507</v>
      </c>
      <c r="O6766" s="19" t="s">
        <v>10801</v>
      </c>
      <c r="P6766" s="20"/>
      <c r="R6766" s="19">
        <v>30000</v>
      </c>
      <c r="S6766" s="19" t="str">
        <f>IF(COUNTIF($B$2:B6766,B6766)&gt;1,"重複","")</f>
        <v/>
      </c>
      <c r="T6766" s="19" t="s">
        <v>11124</v>
      </c>
    </row>
    <row r="6767" spans="1:20" s="19" customFormat="1" hidden="1">
      <c r="A6767" s="19">
        <v>920090266</v>
      </c>
      <c r="B6767" s="19">
        <v>20106936</v>
      </c>
      <c r="C6767" s="19" t="s">
        <v>986</v>
      </c>
      <c r="D6767" s="19" t="s">
        <v>987</v>
      </c>
      <c r="E6767" s="20">
        <v>40280</v>
      </c>
      <c r="F6767" s="20">
        <v>40633</v>
      </c>
      <c r="G6767" s="19" t="s">
        <v>75</v>
      </c>
      <c r="H6767" s="19" t="s">
        <v>76</v>
      </c>
      <c r="I6767" s="19" t="s">
        <v>11090</v>
      </c>
      <c r="J6767" s="19" t="s">
        <v>11091</v>
      </c>
      <c r="O6767" s="19" t="s">
        <v>10776</v>
      </c>
      <c r="P6767" s="20">
        <v>43199</v>
      </c>
      <c r="Q6767" s="19" t="s">
        <v>29</v>
      </c>
      <c r="R6767" s="19">
        <v>6230</v>
      </c>
      <c r="S6767" s="19" t="str">
        <f>IF(COUNTIF($B$2:B6767,B6767)&gt;1,"重複","")</f>
        <v/>
      </c>
      <c r="T6767" s="19" t="s">
        <v>11124</v>
      </c>
    </row>
    <row r="6768" spans="1:20" s="19" customFormat="1" hidden="1">
      <c r="A6768" s="19">
        <v>920090267</v>
      </c>
      <c r="B6768" s="19">
        <v>20106954</v>
      </c>
      <c r="C6768" s="19" t="s">
        <v>4981</v>
      </c>
      <c r="D6768" s="19" t="s">
        <v>4982</v>
      </c>
      <c r="E6768" s="20">
        <v>40280</v>
      </c>
      <c r="F6768" s="20">
        <v>40633</v>
      </c>
      <c r="G6768" s="19" t="s">
        <v>75</v>
      </c>
      <c r="H6768" s="19" t="s">
        <v>94</v>
      </c>
      <c r="I6768" s="19" t="s">
        <v>4983</v>
      </c>
      <c r="J6768" s="19" t="s">
        <v>4983</v>
      </c>
      <c r="K6768" s="19" t="s">
        <v>4984</v>
      </c>
      <c r="O6768" s="19" t="s">
        <v>10768</v>
      </c>
      <c r="P6768" s="20"/>
      <c r="R6768" s="19">
        <v>6230</v>
      </c>
      <c r="S6768" s="19" t="str">
        <f>IF(COUNTIF($B$2:B6768,B6768)&gt;1,"重複","")</f>
        <v/>
      </c>
      <c r="T6768" s="19" t="s">
        <v>11124</v>
      </c>
    </row>
    <row r="6769" spans="1:20" s="19" customFormat="1" hidden="1">
      <c r="A6769" s="19">
        <v>920090268</v>
      </c>
      <c r="B6769" s="19">
        <v>20106963</v>
      </c>
      <c r="C6769" s="19" t="s">
        <v>5011</v>
      </c>
      <c r="D6769" s="19" t="s">
        <v>5012</v>
      </c>
      <c r="E6769" s="20">
        <v>40278</v>
      </c>
      <c r="F6769" s="20">
        <v>40633</v>
      </c>
      <c r="G6769" s="19" t="s">
        <v>75</v>
      </c>
      <c r="H6769" s="19" t="s">
        <v>94</v>
      </c>
      <c r="I6769" s="19" t="s">
        <v>1261</v>
      </c>
      <c r="J6769" s="19" t="s">
        <v>1263</v>
      </c>
      <c r="O6769" s="19" t="s">
        <v>10768</v>
      </c>
      <c r="P6769" s="20"/>
      <c r="R6769" s="19">
        <v>6230</v>
      </c>
      <c r="S6769" s="19" t="str">
        <f>IF(COUNTIF($B$2:B6769,B6769)&gt;1,"重複","")</f>
        <v/>
      </c>
      <c r="T6769" s="19" t="s">
        <v>11124</v>
      </c>
    </row>
    <row r="6770" spans="1:20" s="19" customFormat="1" hidden="1">
      <c r="A6770" s="19">
        <v>920090269</v>
      </c>
      <c r="B6770" s="19">
        <v>20106972</v>
      </c>
      <c r="C6770" s="19" t="s">
        <v>3641</v>
      </c>
      <c r="D6770" s="19" t="s">
        <v>3642</v>
      </c>
      <c r="E6770" s="20">
        <v>40280</v>
      </c>
      <c r="F6770" s="20">
        <v>40633</v>
      </c>
      <c r="G6770" s="19" t="s">
        <v>75</v>
      </c>
      <c r="H6770" s="19" t="s">
        <v>119</v>
      </c>
      <c r="I6770" s="19" t="s">
        <v>10898</v>
      </c>
      <c r="O6770" s="19" t="s">
        <v>10792</v>
      </c>
      <c r="P6770" s="20">
        <v>41374</v>
      </c>
      <c r="Q6770" s="19" t="s">
        <v>29</v>
      </c>
      <c r="R6770" s="19">
        <v>4740</v>
      </c>
      <c r="S6770" s="19" t="str">
        <f>IF(COUNTIF($B$2:B6770,B6770)&gt;1,"重複","")</f>
        <v/>
      </c>
      <c r="T6770" s="19" t="s">
        <v>11124</v>
      </c>
    </row>
    <row r="6771" spans="1:20" s="19" customFormat="1" hidden="1">
      <c r="A6771" s="19">
        <v>920090270</v>
      </c>
      <c r="B6771" s="19">
        <v>20106981</v>
      </c>
      <c r="C6771" s="19" t="s">
        <v>4985</v>
      </c>
      <c r="D6771" s="19" t="s">
        <v>4986</v>
      </c>
      <c r="E6771" s="20">
        <v>40280</v>
      </c>
      <c r="F6771" s="20">
        <v>40633</v>
      </c>
      <c r="G6771" s="19" t="s">
        <v>75</v>
      </c>
      <c r="H6771" s="19" t="s">
        <v>119</v>
      </c>
      <c r="I6771" s="19" t="s">
        <v>4987</v>
      </c>
      <c r="O6771" s="19" t="s">
        <v>10792</v>
      </c>
      <c r="P6771" s="20"/>
      <c r="R6771" s="19">
        <v>5230</v>
      </c>
      <c r="S6771" s="19" t="str">
        <f>IF(COUNTIF($B$2:B6771,B6771)&gt;1,"重複","")</f>
        <v/>
      </c>
      <c r="T6771" s="19" t="s">
        <v>11124</v>
      </c>
    </row>
    <row r="6772" spans="1:20" s="19" customFormat="1" hidden="1">
      <c r="A6772" s="19">
        <v>920090271</v>
      </c>
      <c r="B6772" s="19">
        <v>20106991</v>
      </c>
      <c r="C6772" s="19" t="s">
        <v>4386</v>
      </c>
      <c r="D6772" s="19" t="s">
        <v>4387</v>
      </c>
      <c r="E6772" s="20">
        <v>40280</v>
      </c>
      <c r="F6772" s="20">
        <v>40633</v>
      </c>
      <c r="G6772" s="19" t="s">
        <v>75</v>
      </c>
      <c r="H6772" s="19" t="s">
        <v>94</v>
      </c>
      <c r="I6772" s="19" t="s">
        <v>2278</v>
      </c>
      <c r="J6772" s="19" t="s">
        <v>12129</v>
      </c>
      <c r="O6772" s="19" t="s">
        <v>10768</v>
      </c>
      <c r="P6772" s="20"/>
      <c r="R6772" s="19">
        <v>5600</v>
      </c>
      <c r="S6772" s="19" t="str">
        <f>IF(COUNTIF($B$2:B6772,B6772)&gt;1,"重複","")</f>
        <v/>
      </c>
      <c r="T6772" s="19" t="s">
        <v>11124</v>
      </c>
    </row>
    <row r="6773" spans="1:20" s="19" customFormat="1" hidden="1">
      <c r="A6773" s="19">
        <v>920090272</v>
      </c>
      <c r="B6773" s="19">
        <v>20107009</v>
      </c>
      <c r="C6773" s="19" t="s">
        <v>2473</v>
      </c>
      <c r="D6773" s="19" t="s">
        <v>2474</v>
      </c>
      <c r="E6773" s="20">
        <v>40280</v>
      </c>
      <c r="F6773" s="20">
        <v>40633</v>
      </c>
      <c r="G6773" s="19" t="s">
        <v>75</v>
      </c>
      <c r="H6773" s="19" t="s">
        <v>2660</v>
      </c>
      <c r="I6773" s="19" t="s">
        <v>10832</v>
      </c>
      <c r="J6773" s="19" t="s">
        <v>10833</v>
      </c>
      <c r="O6773" s="19" t="s">
        <v>10769</v>
      </c>
      <c r="P6773" s="20">
        <v>41374</v>
      </c>
      <c r="Q6773" s="19" t="s">
        <v>29</v>
      </c>
      <c r="R6773" s="19">
        <v>6230</v>
      </c>
      <c r="S6773" s="19" t="str">
        <f>IF(COUNTIF($B$2:B6773,B6773)&gt;1,"重複","")</f>
        <v/>
      </c>
      <c r="T6773" s="19" t="s">
        <v>11124</v>
      </c>
    </row>
    <row r="6774" spans="1:20" s="19" customFormat="1" hidden="1">
      <c r="A6774" s="19">
        <v>920090272</v>
      </c>
      <c r="B6774" s="19">
        <v>20154153</v>
      </c>
      <c r="C6774" s="19" t="s">
        <v>2473</v>
      </c>
      <c r="D6774" s="19" t="s">
        <v>2474</v>
      </c>
      <c r="E6774" s="20">
        <v>42285</v>
      </c>
      <c r="F6774" s="20">
        <v>42460</v>
      </c>
      <c r="G6774" s="19" t="s">
        <v>75</v>
      </c>
      <c r="H6774" s="19" t="s">
        <v>119</v>
      </c>
      <c r="I6774" s="19" t="s">
        <v>1740</v>
      </c>
      <c r="J6774" s="19" t="s">
        <v>11038</v>
      </c>
      <c r="O6774" s="19" t="s">
        <v>10792</v>
      </c>
      <c r="P6774" s="20">
        <v>42285</v>
      </c>
      <c r="Q6774" s="19" t="s">
        <v>29</v>
      </c>
      <c r="R6774" s="19">
        <v>6230</v>
      </c>
      <c r="S6774" s="19" t="str">
        <f>IF(COUNTIF($B$2:B6774,B6774)&gt;1,"重複","")</f>
        <v/>
      </c>
      <c r="T6774" s="19" t="s">
        <v>11124</v>
      </c>
    </row>
    <row r="6775" spans="1:20" s="22" customFormat="1" hidden="1">
      <c r="A6775" s="22">
        <v>920090273</v>
      </c>
      <c r="B6775" s="22">
        <v>20107036</v>
      </c>
      <c r="C6775" s="22" t="s">
        <v>1348</v>
      </c>
      <c r="D6775" s="22" t="s">
        <v>1349</v>
      </c>
      <c r="E6775" s="23">
        <v>44657</v>
      </c>
      <c r="F6775" s="23">
        <v>45016</v>
      </c>
      <c r="G6775" s="22" t="s">
        <v>75</v>
      </c>
      <c r="H6775" s="22" t="s">
        <v>69</v>
      </c>
      <c r="I6775" s="22" t="s">
        <v>1350</v>
      </c>
      <c r="O6775" s="22" t="s">
        <v>10801</v>
      </c>
      <c r="P6775" s="24">
        <v>41374</v>
      </c>
      <c r="Q6775" s="22" t="s">
        <v>29</v>
      </c>
      <c r="R6775" s="22">
        <v>4740</v>
      </c>
      <c r="S6775" s="22" t="str">
        <f>IF(COUNTIF($B$2:B6775,B6775)&gt;1,"重複","")</f>
        <v/>
      </c>
      <c r="T6775" s="22" t="s">
        <v>10765</v>
      </c>
    </row>
    <row r="6776" spans="1:20" s="19" customFormat="1" hidden="1">
      <c r="A6776" s="19">
        <v>920090274</v>
      </c>
      <c r="B6776" s="19">
        <v>20107045</v>
      </c>
      <c r="C6776" s="19" t="s">
        <v>1351</v>
      </c>
      <c r="D6776" s="19" t="s">
        <v>1352</v>
      </c>
      <c r="E6776" s="20">
        <v>40273</v>
      </c>
      <c r="F6776" s="20">
        <v>40633</v>
      </c>
      <c r="G6776" s="19" t="s">
        <v>75</v>
      </c>
      <c r="H6776" s="19" t="s">
        <v>69</v>
      </c>
      <c r="I6776" s="19" t="s">
        <v>1350</v>
      </c>
      <c r="O6776" s="19" t="s">
        <v>10801</v>
      </c>
      <c r="P6776" s="20">
        <v>41374</v>
      </c>
      <c r="Q6776" s="19" t="s">
        <v>29</v>
      </c>
      <c r="R6776" s="19">
        <v>4740</v>
      </c>
      <c r="S6776" s="19" t="str">
        <f>IF(COUNTIF($B$2:B6776,B6776)&gt;1,"重複","")</f>
        <v/>
      </c>
      <c r="T6776" s="19" t="s">
        <v>11124</v>
      </c>
    </row>
    <row r="6777" spans="1:20" s="19" customFormat="1" hidden="1">
      <c r="A6777" s="19">
        <v>920090275</v>
      </c>
      <c r="B6777" s="19">
        <v>20112539</v>
      </c>
      <c r="C6777" s="19" t="s">
        <v>4711</v>
      </c>
      <c r="D6777" s="19" t="s">
        <v>4712</v>
      </c>
      <c r="E6777" s="20">
        <v>40385</v>
      </c>
      <c r="F6777" s="20">
        <v>40633</v>
      </c>
      <c r="G6777" s="19" t="s">
        <v>75</v>
      </c>
      <c r="H6777" s="19" t="s">
        <v>2315</v>
      </c>
      <c r="I6777" s="19" t="s">
        <v>4713</v>
      </c>
      <c r="O6777" s="19" t="s">
        <v>10773</v>
      </c>
      <c r="P6777" s="20"/>
      <c r="R6777" s="19">
        <v>7000</v>
      </c>
      <c r="S6777" s="19" t="str">
        <f>IF(COUNTIF($B$2:B6777,B6777)&gt;1,"重複","")</f>
        <v/>
      </c>
      <c r="T6777" s="19" t="s">
        <v>11124</v>
      </c>
    </row>
    <row r="6778" spans="1:20" s="19" customFormat="1" hidden="1">
      <c r="A6778" s="19">
        <v>920090275</v>
      </c>
      <c r="B6778" s="19">
        <v>20107091</v>
      </c>
      <c r="C6778" s="19" t="s">
        <v>4711</v>
      </c>
      <c r="D6778" s="19" t="s">
        <v>4712</v>
      </c>
      <c r="E6778" s="20">
        <v>40280</v>
      </c>
      <c r="F6778" s="20">
        <v>40633</v>
      </c>
      <c r="G6778" s="19" t="s">
        <v>12416</v>
      </c>
      <c r="H6778" s="19" t="s">
        <v>2660</v>
      </c>
      <c r="I6778" s="19" t="s">
        <v>4990</v>
      </c>
      <c r="J6778" s="19" t="s">
        <v>3672</v>
      </c>
      <c r="O6778" s="19" t="s">
        <v>10769</v>
      </c>
      <c r="P6778" s="20"/>
      <c r="R6778" s="19">
        <v>0</v>
      </c>
      <c r="S6778" s="19" t="str">
        <f>IF(COUNTIF($B$2:B6778,B6778)&gt;1,"重複","")</f>
        <v/>
      </c>
      <c r="T6778" s="19" t="s">
        <v>12418</v>
      </c>
    </row>
    <row r="6779" spans="1:20" s="19" customFormat="1" hidden="1">
      <c r="A6779" s="19">
        <v>920090276</v>
      </c>
      <c r="B6779" s="19">
        <v>20107106</v>
      </c>
      <c r="C6779" s="19" t="s">
        <v>4991</v>
      </c>
      <c r="D6779" s="19" t="s">
        <v>4992</v>
      </c>
      <c r="E6779" s="20">
        <v>40280</v>
      </c>
      <c r="F6779" s="20">
        <v>40633</v>
      </c>
      <c r="G6779" s="19" t="s">
        <v>75</v>
      </c>
      <c r="H6779" s="19" t="s">
        <v>94</v>
      </c>
      <c r="I6779" s="19" t="s">
        <v>4993</v>
      </c>
      <c r="O6779" s="19" t="s">
        <v>10768</v>
      </c>
      <c r="P6779" s="20"/>
      <c r="R6779" s="19">
        <v>6230</v>
      </c>
      <c r="S6779" s="19" t="str">
        <f>IF(COUNTIF($B$2:B6779,B6779)&gt;1,"重複","")</f>
        <v/>
      </c>
      <c r="T6779" s="19" t="s">
        <v>11124</v>
      </c>
    </row>
    <row r="6780" spans="1:20" s="19" customFormat="1" hidden="1">
      <c r="A6780" s="19">
        <v>920090277</v>
      </c>
      <c r="B6780" s="19">
        <v>20107133</v>
      </c>
      <c r="C6780" s="19" t="s">
        <v>3644</v>
      </c>
      <c r="D6780" s="19" t="s">
        <v>3645</v>
      </c>
      <c r="E6780" s="20">
        <v>40280</v>
      </c>
      <c r="F6780" s="20">
        <v>40633</v>
      </c>
      <c r="G6780" s="19" t="s">
        <v>75</v>
      </c>
      <c r="H6780" s="19" t="s">
        <v>76</v>
      </c>
      <c r="I6780" s="19" t="s">
        <v>5932</v>
      </c>
      <c r="O6780" s="19" t="s">
        <v>10776</v>
      </c>
      <c r="P6780" s="20">
        <v>41374</v>
      </c>
      <c r="Q6780" s="19" t="s">
        <v>29</v>
      </c>
      <c r="R6780" s="19">
        <v>6230</v>
      </c>
      <c r="S6780" s="19" t="str">
        <f>IF(COUNTIF($B$2:B6780,B6780)&gt;1,"重複","")</f>
        <v/>
      </c>
      <c r="T6780" s="19" t="s">
        <v>11124</v>
      </c>
    </row>
    <row r="6781" spans="1:20" s="19" customFormat="1" hidden="1">
      <c r="A6781" s="19">
        <v>920090278</v>
      </c>
      <c r="B6781" s="19">
        <v>20107151</v>
      </c>
      <c r="C6781" s="19" t="s">
        <v>4994</v>
      </c>
      <c r="D6781" s="19" t="s">
        <v>4995</v>
      </c>
      <c r="E6781" s="20">
        <v>40280</v>
      </c>
      <c r="F6781" s="20">
        <v>40633</v>
      </c>
      <c r="G6781" s="19" t="s">
        <v>75</v>
      </c>
      <c r="H6781" s="19" t="s">
        <v>119</v>
      </c>
      <c r="I6781" s="19" t="s">
        <v>4996</v>
      </c>
      <c r="O6781" s="19" t="s">
        <v>10792</v>
      </c>
      <c r="P6781" s="20"/>
      <c r="R6781" s="19">
        <v>4740</v>
      </c>
      <c r="S6781" s="19" t="str">
        <f>IF(COUNTIF($B$2:B6781,B6781)&gt;1,"重複","")</f>
        <v/>
      </c>
      <c r="T6781" s="19" t="s">
        <v>11124</v>
      </c>
    </row>
    <row r="6782" spans="1:20" s="19" customFormat="1" hidden="1">
      <c r="A6782" s="19">
        <v>920090279</v>
      </c>
      <c r="B6782" s="19">
        <v>20107189</v>
      </c>
      <c r="C6782" s="19" t="s">
        <v>2829</v>
      </c>
      <c r="D6782" s="19" t="s">
        <v>2830</v>
      </c>
      <c r="E6782" s="20">
        <v>40360</v>
      </c>
      <c r="F6782" s="20">
        <v>40633</v>
      </c>
      <c r="G6782" s="19" t="s">
        <v>75</v>
      </c>
      <c r="H6782" s="19" t="s">
        <v>94</v>
      </c>
      <c r="I6782" s="19" t="s">
        <v>2831</v>
      </c>
      <c r="O6782" s="19" t="s">
        <v>10768</v>
      </c>
      <c r="P6782" s="20">
        <v>41396</v>
      </c>
      <c r="Q6782" s="19" t="s">
        <v>29</v>
      </c>
      <c r="R6782" s="19">
        <v>5600</v>
      </c>
      <c r="S6782" s="19" t="str">
        <f>IF(COUNTIF($B$2:B6782,B6782)&gt;1,"重複","")</f>
        <v/>
      </c>
      <c r="T6782" s="19" t="s">
        <v>11124</v>
      </c>
    </row>
    <row r="6783" spans="1:20" s="19" customFormat="1" hidden="1">
      <c r="A6783" s="19">
        <v>920090280</v>
      </c>
      <c r="B6783" s="19">
        <v>20107198</v>
      </c>
      <c r="C6783" s="19" t="s">
        <v>4997</v>
      </c>
      <c r="D6783" s="19" t="s">
        <v>4998</v>
      </c>
      <c r="E6783" s="20">
        <v>40280</v>
      </c>
      <c r="F6783" s="20">
        <v>40633</v>
      </c>
      <c r="G6783" s="19" t="s">
        <v>75</v>
      </c>
      <c r="H6783" s="19" t="s">
        <v>28</v>
      </c>
      <c r="I6783" s="19" t="s">
        <v>4999</v>
      </c>
      <c r="O6783" s="19" t="s">
        <v>10787</v>
      </c>
      <c r="P6783" s="20"/>
      <c r="R6783" s="19">
        <v>6230</v>
      </c>
      <c r="S6783" s="19" t="str">
        <f>IF(COUNTIF($B$2:B6783,B6783)&gt;1,"重複","")</f>
        <v/>
      </c>
      <c r="T6783" s="19" t="s">
        <v>11124</v>
      </c>
    </row>
    <row r="6784" spans="1:20" s="19" customFormat="1" hidden="1">
      <c r="A6784" s="19">
        <v>920090281</v>
      </c>
      <c r="B6784" s="19">
        <v>20107203</v>
      </c>
      <c r="C6784" s="19" t="s">
        <v>5000</v>
      </c>
      <c r="D6784" s="19" t="s">
        <v>5001</v>
      </c>
      <c r="E6784" s="20">
        <v>40280</v>
      </c>
      <c r="F6784" s="20">
        <v>40633</v>
      </c>
      <c r="G6784" s="19" t="s">
        <v>75</v>
      </c>
      <c r="H6784" s="19" t="s">
        <v>33</v>
      </c>
      <c r="I6784" s="19" t="s">
        <v>5002</v>
      </c>
      <c r="O6784" s="19" t="s">
        <v>10770</v>
      </c>
      <c r="P6784" s="20"/>
      <c r="R6784" s="19">
        <v>6600</v>
      </c>
      <c r="S6784" s="19" t="str">
        <f>IF(COUNTIF($B$2:B6784,B6784)&gt;1,"重複","")</f>
        <v/>
      </c>
      <c r="T6784" s="19" t="s">
        <v>11124</v>
      </c>
    </row>
    <row r="6785" spans="1:20" s="19" customFormat="1" hidden="1">
      <c r="A6785" s="19">
        <v>920090282</v>
      </c>
      <c r="B6785" s="19">
        <v>20107240</v>
      </c>
      <c r="C6785" s="19" t="s">
        <v>4836</v>
      </c>
      <c r="D6785" s="19" t="s">
        <v>4837</v>
      </c>
      <c r="E6785" s="20">
        <v>40299</v>
      </c>
      <c r="F6785" s="20">
        <v>40633</v>
      </c>
      <c r="G6785" s="19" t="s">
        <v>75</v>
      </c>
      <c r="H6785" s="19" t="s">
        <v>2660</v>
      </c>
      <c r="I6785" s="19" t="s">
        <v>4838</v>
      </c>
      <c r="O6785" s="19" t="s">
        <v>10769</v>
      </c>
      <c r="P6785" s="20"/>
      <c r="R6785" s="19">
        <v>6600</v>
      </c>
      <c r="S6785" s="19" t="str">
        <f>IF(COUNTIF($B$2:B6785,B6785)&gt;1,"重複","")</f>
        <v/>
      </c>
      <c r="T6785" s="19" t="s">
        <v>11124</v>
      </c>
    </row>
    <row r="6786" spans="1:20" s="19" customFormat="1" hidden="1">
      <c r="A6786" s="19">
        <v>920090283</v>
      </c>
      <c r="B6786" s="19">
        <v>20107259</v>
      </c>
      <c r="C6786" s="19" t="s">
        <v>5003</v>
      </c>
      <c r="D6786" s="19" t="s">
        <v>5004</v>
      </c>
      <c r="E6786" s="20">
        <v>40280</v>
      </c>
      <c r="F6786" s="20">
        <v>40633</v>
      </c>
      <c r="G6786" s="19" t="s">
        <v>75</v>
      </c>
      <c r="H6786" s="19" t="s">
        <v>33</v>
      </c>
      <c r="I6786" s="19" t="s">
        <v>5005</v>
      </c>
      <c r="O6786" s="19" t="s">
        <v>10770</v>
      </c>
      <c r="P6786" s="20"/>
      <c r="R6786" s="19">
        <v>6230</v>
      </c>
      <c r="S6786" s="19" t="str">
        <f>IF(COUNTIF($B$2:B6786,B6786)&gt;1,"重複","")</f>
        <v/>
      </c>
      <c r="T6786" s="19" t="s">
        <v>11124</v>
      </c>
    </row>
    <row r="6787" spans="1:20" s="19" customFormat="1" hidden="1">
      <c r="A6787" s="19">
        <v>920090284</v>
      </c>
      <c r="B6787" s="19">
        <v>20113321</v>
      </c>
      <c r="C6787" s="19" t="s">
        <v>169</v>
      </c>
      <c r="D6787" s="19" t="s">
        <v>170</v>
      </c>
      <c r="E6787" s="20">
        <v>40457</v>
      </c>
      <c r="F6787" s="20">
        <v>40633</v>
      </c>
      <c r="G6787" s="19" t="s">
        <v>75</v>
      </c>
      <c r="H6787" s="19" t="s">
        <v>125</v>
      </c>
      <c r="I6787" s="19" t="s">
        <v>10908</v>
      </c>
      <c r="O6787" s="19" t="s">
        <v>10764</v>
      </c>
      <c r="P6787" s="20">
        <v>41374</v>
      </c>
      <c r="Q6787" s="19" t="s">
        <v>29</v>
      </c>
      <c r="R6787" s="19">
        <v>6230</v>
      </c>
      <c r="S6787" s="19" t="str">
        <f>IF(COUNTIF($B$2:B6787,B6787)&gt;1,"重複","")</f>
        <v/>
      </c>
      <c r="T6787" s="19" t="s">
        <v>11124</v>
      </c>
    </row>
    <row r="6788" spans="1:20" s="19" customFormat="1" hidden="1">
      <c r="A6788" s="19">
        <v>920090284</v>
      </c>
      <c r="B6788" s="19">
        <v>20107286</v>
      </c>
      <c r="C6788" s="19" t="s">
        <v>169</v>
      </c>
      <c r="D6788" s="19" t="s">
        <v>170</v>
      </c>
      <c r="E6788" s="20">
        <v>40280</v>
      </c>
      <c r="F6788" s="20">
        <v>40633</v>
      </c>
      <c r="G6788" s="19" t="s">
        <v>75</v>
      </c>
      <c r="H6788" s="19" t="s">
        <v>10781</v>
      </c>
      <c r="I6788" s="19" t="s">
        <v>993</v>
      </c>
      <c r="O6788" s="19" t="s">
        <v>10782</v>
      </c>
      <c r="P6788" s="20">
        <v>41374</v>
      </c>
      <c r="Q6788" s="19" t="s">
        <v>29</v>
      </c>
      <c r="R6788" s="19">
        <v>6230</v>
      </c>
      <c r="S6788" s="19" t="str">
        <f>IF(COUNTIF($B$2:B6788,B6788)&gt;1,"重複","")</f>
        <v/>
      </c>
      <c r="T6788" s="19" t="s">
        <v>11124</v>
      </c>
    </row>
    <row r="6789" spans="1:20" s="19" customFormat="1" hidden="1">
      <c r="A6789" s="19">
        <v>920090285</v>
      </c>
      <c r="B6789" s="19">
        <v>20119893</v>
      </c>
      <c r="C6789" s="19" t="s">
        <v>3890</v>
      </c>
      <c r="D6789" s="19" t="s">
        <v>3891</v>
      </c>
      <c r="E6789" s="20">
        <v>40740</v>
      </c>
      <c r="F6789" s="20">
        <v>40999</v>
      </c>
      <c r="G6789" s="19" t="s">
        <v>75</v>
      </c>
      <c r="H6789" s="19" t="s">
        <v>2315</v>
      </c>
      <c r="I6789" s="19" t="s">
        <v>551</v>
      </c>
      <c r="O6789" s="19" t="s">
        <v>10773</v>
      </c>
      <c r="P6789" s="20"/>
      <c r="R6789" s="19">
        <v>8000</v>
      </c>
      <c r="S6789" s="19" t="str">
        <f>IF(COUNTIF($B$2:B6789,B6789)&gt;1,"重複","")</f>
        <v/>
      </c>
      <c r="T6789" s="19" t="s">
        <v>11124</v>
      </c>
    </row>
    <row r="6790" spans="1:20" s="19" customFormat="1" hidden="1">
      <c r="A6790" s="19">
        <v>920090285</v>
      </c>
      <c r="B6790" s="19">
        <v>20107978</v>
      </c>
      <c r="C6790" s="19" t="s">
        <v>3890</v>
      </c>
      <c r="D6790" s="19" t="s">
        <v>3891</v>
      </c>
      <c r="E6790" s="20">
        <v>40269</v>
      </c>
      <c r="F6790" s="20">
        <v>40633</v>
      </c>
      <c r="G6790" s="19" t="s">
        <v>75</v>
      </c>
      <c r="H6790" s="19" t="s">
        <v>2945</v>
      </c>
      <c r="I6790" s="19" t="s">
        <v>12081</v>
      </c>
      <c r="O6790" s="19" t="s">
        <v>10774</v>
      </c>
      <c r="P6790" s="20"/>
      <c r="R6790" s="19">
        <v>6230</v>
      </c>
      <c r="S6790" s="19" t="str">
        <f>IF(COUNTIF($B$2:B6790,B6790)&gt;1,"重複","")</f>
        <v/>
      </c>
      <c r="T6790" s="19" t="s">
        <v>11124</v>
      </c>
    </row>
    <row r="6791" spans="1:20" s="19" customFormat="1" hidden="1">
      <c r="A6791" s="19">
        <v>920090286</v>
      </c>
      <c r="B6791" s="19">
        <v>20106893</v>
      </c>
      <c r="C6791" s="19" t="s">
        <v>4977</v>
      </c>
      <c r="D6791" s="19" t="s">
        <v>4978</v>
      </c>
      <c r="E6791" s="20">
        <v>40280</v>
      </c>
      <c r="F6791" s="20">
        <v>40633</v>
      </c>
      <c r="G6791" s="19" t="s">
        <v>75</v>
      </c>
      <c r="H6791" s="19" t="s">
        <v>76</v>
      </c>
      <c r="I6791" s="19" t="s">
        <v>283</v>
      </c>
      <c r="O6791" s="19" t="s">
        <v>10776</v>
      </c>
      <c r="P6791" s="20"/>
      <c r="R6791" s="19">
        <v>6230</v>
      </c>
      <c r="S6791" s="19" t="str">
        <f>IF(COUNTIF($B$2:B6791,B6791)&gt;1,"重複","")</f>
        <v/>
      </c>
      <c r="T6791" s="19" t="s">
        <v>11124</v>
      </c>
    </row>
    <row r="6792" spans="1:20" s="19" customFormat="1" hidden="1">
      <c r="A6792" s="19">
        <v>920090287</v>
      </c>
      <c r="B6792" s="19">
        <v>20108022</v>
      </c>
      <c r="C6792" s="19" t="s">
        <v>5006</v>
      </c>
      <c r="D6792" s="19" t="s">
        <v>5007</v>
      </c>
      <c r="E6792" s="20">
        <v>40280</v>
      </c>
      <c r="F6792" s="20">
        <v>40633</v>
      </c>
      <c r="G6792" s="19" t="s">
        <v>75</v>
      </c>
      <c r="H6792" s="19" t="s">
        <v>33</v>
      </c>
      <c r="I6792" s="19" t="s">
        <v>928</v>
      </c>
      <c r="J6792" s="19" t="s">
        <v>4383</v>
      </c>
      <c r="O6792" s="19" t="s">
        <v>10770</v>
      </c>
      <c r="P6792" s="20"/>
      <c r="R6792" s="19">
        <v>4190</v>
      </c>
      <c r="S6792" s="19" t="str">
        <f>IF(COUNTIF($B$2:B6792,B6792)&gt;1,"重複","")</f>
        <v/>
      </c>
      <c r="T6792" s="19" t="s">
        <v>11124</v>
      </c>
    </row>
    <row r="6793" spans="1:20" s="19" customFormat="1" hidden="1">
      <c r="A6793" s="19">
        <v>920090288</v>
      </c>
      <c r="B6793" s="19">
        <v>20108041</v>
      </c>
      <c r="C6793" s="19" t="s">
        <v>4427</v>
      </c>
      <c r="D6793" s="19" t="s">
        <v>4428</v>
      </c>
      <c r="E6793" s="20">
        <v>40274</v>
      </c>
      <c r="F6793" s="20">
        <v>40633</v>
      </c>
      <c r="G6793" s="19" t="s">
        <v>75</v>
      </c>
      <c r="H6793" s="19" t="s">
        <v>108</v>
      </c>
      <c r="I6793" s="19" t="s">
        <v>4429</v>
      </c>
      <c r="O6793" s="19" t="s">
        <v>10806</v>
      </c>
      <c r="P6793" s="20"/>
      <c r="R6793" s="19">
        <v>2380</v>
      </c>
      <c r="S6793" s="19" t="str">
        <f>IF(COUNTIF($B$2:B6793,B6793)&gt;1,"重複","")</f>
        <v/>
      </c>
      <c r="T6793" s="19" t="s">
        <v>11124</v>
      </c>
    </row>
    <row r="6794" spans="1:20" s="19" customFormat="1" hidden="1">
      <c r="A6794" s="19">
        <v>920090289</v>
      </c>
      <c r="B6794" s="19">
        <v>20108050</v>
      </c>
      <c r="C6794" s="19" t="s">
        <v>5027</v>
      </c>
      <c r="D6794" s="19" t="s">
        <v>5028</v>
      </c>
      <c r="E6794" s="20">
        <v>40274</v>
      </c>
      <c r="F6794" s="20">
        <v>40633</v>
      </c>
      <c r="G6794" s="19" t="s">
        <v>75</v>
      </c>
      <c r="H6794" s="19" t="s">
        <v>108</v>
      </c>
      <c r="I6794" s="19" t="s">
        <v>1308</v>
      </c>
      <c r="O6794" s="19" t="s">
        <v>10806</v>
      </c>
      <c r="P6794" s="20"/>
      <c r="R6794" s="19">
        <v>2380</v>
      </c>
      <c r="S6794" s="19" t="str">
        <f>IF(COUNTIF($B$2:B6794,B6794)&gt;1,"重複","")</f>
        <v/>
      </c>
      <c r="T6794" s="19" t="s">
        <v>11124</v>
      </c>
    </row>
    <row r="6795" spans="1:20" s="19" customFormat="1" hidden="1">
      <c r="A6795" s="19">
        <v>920090290</v>
      </c>
      <c r="B6795" s="19">
        <v>20108069</v>
      </c>
      <c r="C6795" s="19" t="s">
        <v>4430</v>
      </c>
      <c r="D6795" s="19" t="s">
        <v>4431</v>
      </c>
      <c r="E6795" s="20">
        <v>40275</v>
      </c>
      <c r="F6795" s="20">
        <v>40633</v>
      </c>
      <c r="G6795" s="19" t="s">
        <v>75</v>
      </c>
      <c r="H6795" s="19" t="s">
        <v>104</v>
      </c>
      <c r="I6795" s="19" t="s">
        <v>12120</v>
      </c>
      <c r="O6795" s="19" t="s">
        <v>10805</v>
      </c>
      <c r="P6795" s="20"/>
      <c r="R6795" s="19">
        <v>2380</v>
      </c>
      <c r="S6795" s="19" t="str">
        <f>IF(COUNTIF($B$2:B6795,B6795)&gt;1,"重複","")</f>
        <v/>
      </c>
      <c r="T6795" s="19" t="s">
        <v>11124</v>
      </c>
    </row>
    <row r="6796" spans="1:20" s="19" customFormat="1" hidden="1">
      <c r="A6796" s="19">
        <v>920090291</v>
      </c>
      <c r="B6796" s="19">
        <v>20108078</v>
      </c>
      <c r="C6796" s="19" t="s">
        <v>4032</v>
      </c>
      <c r="D6796" s="19" t="s">
        <v>4033</v>
      </c>
      <c r="E6796" s="20">
        <v>40275</v>
      </c>
      <c r="F6796" s="20">
        <v>40633</v>
      </c>
      <c r="G6796" s="19" t="s">
        <v>75</v>
      </c>
      <c r="H6796" s="19" t="s">
        <v>104</v>
      </c>
      <c r="I6796" s="19" t="s">
        <v>12239</v>
      </c>
      <c r="O6796" s="19" t="s">
        <v>10805</v>
      </c>
      <c r="P6796" s="20"/>
      <c r="R6796" s="19">
        <v>2380</v>
      </c>
      <c r="S6796" s="19" t="str">
        <f>IF(COUNTIF($B$2:B6796,B6796)&gt;1,"重複","")</f>
        <v/>
      </c>
      <c r="T6796" s="19" t="s">
        <v>11124</v>
      </c>
    </row>
    <row r="6797" spans="1:20">
      <c r="A6797" s="33">
        <v>920090292</v>
      </c>
      <c r="B6797" s="33">
        <v>20108141</v>
      </c>
      <c r="C6797" s="33" t="s">
        <v>672</v>
      </c>
      <c r="D6797" s="33" t="s">
        <v>673</v>
      </c>
      <c r="E6797" s="34">
        <v>44652</v>
      </c>
      <c r="F6797" s="34">
        <v>45016</v>
      </c>
      <c r="G6797" s="33" t="s">
        <v>75</v>
      </c>
      <c r="H6797" s="33" t="s">
        <v>43</v>
      </c>
      <c r="I6797" s="33" t="s">
        <v>11096</v>
      </c>
      <c r="O6797" s="33" t="s">
        <v>10771</v>
      </c>
      <c r="P6797" s="34">
        <v>43221</v>
      </c>
      <c r="Q6797" s="33" t="s">
        <v>29</v>
      </c>
      <c r="R6797" s="33">
        <v>5230</v>
      </c>
      <c r="S6797" s="33" t="str">
        <f>IF(COUNTIF($B$2:B6797,B6797)&gt;1,"重複","")</f>
        <v/>
      </c>
      <c r="T6797" s="33" t="s">
        <v>11089</v>
      </c>
    </row>
    <row r="6798" spans="1:20" s="19" customFormat="1" hidden="1">
      <c r="A6798" s="19">
        <v>920090293</v>
      </c>
      <c r="B6798" s="19">
        <v>20108193</v>
      </c>
      <c r="C6798" s="19" t="s">
        <v>3945</v>
      </c>
      <c r="D6798" s="19" t="s">
        <v>3946</v>
      </c>
      <c r="E6798" s="20">
        <v>40269</v>
      </c>
      <c r="F6798" s="20">
        <v>40633</v>
      </c>
      <c r="G6798" s="19" t="s">
        <v>75</v>
      </c>
      <c r="H6798" s="19" t="s">
        <v>43</v>
      </c>
      <c r="I6798" s="19" t="s">
        <v>709</v>
      </c>
      <c r="O6798" s="19" t="s">
        <v>10771</v>
      </c>
      <c r="P6798" s="20"/>
      <c r="R6798" s="19">
        <v>5230</v>
      </c>
      <c r="S6798" s="19" t="str">
        <f>IF(COUNTIF($B$2:B6798,B6798)&gt;1,"重複","")</f>
        <v/>
      </c>
      <c r="T6798" s="19" t="s">
        <v>11124</v>
      </c>
    </row>
    <row r="6799" spans="1:20" s="19" customFormat="1" hidden="1">
      <c r="A6799" s="19">
        <v>920090294</v>
      </c>
      <c r="B6799" s="19">
        <v>20108209</v>
      </c>
      <c r="C6799" s="19" t="s">
        <v>5052</v>
      </c>
      <c r="D6799" s="19" t="s">
        <v>5053</v>
      </c>
      <c r="E6799" s="20">
        <v>40269</v>
      </c>
      <c r="F6799" s="20">
        <v>40633</v>
      </c>
      <c r="G6799" s="19" t="s">
        <v>75</v>
      </c>
      <c r="H6799" s="19" t="s">
        <v>43</v>
      </c>
      <c r="I6799" s="19" t="s">
        <v>5054</v>
      </c>
      <c r="O6799" s="19" t="s">
        <v>10771</v>
      </c>
      <c r="P6799" s="20"/>
      <c r="R6799" s="19">
        <v>6100</v>
      </c>
      <c r="S6799" s="19" t="str">
        <f>IF(COUNTIF($B$2:B6799,B6799)&gt;1,"重複","")</f>
        <v/>
      </c>
      <c r="T6799" s="19" t="s">
        <v>11124</v>
      </c>
    </row>
    <row r="6800" spans="1:20" s="19" customFormat="1" hidden="1">
      <c r="A6800" s="19">
        <v>920090295</v>
      </c>
      <c r="B6800" s="19">
        <v>20108218</v>
      </c>
      <c r="C6800" s="19" t="s">
        <v>3691</v>
      </c>
      <c r="D6800" s="19" t="s">
        <v>336</v>
      </c>
      <c r="E6800" s="20">
        <v>40269</v>
      </c>
      <c r="F6800" s="20">
        <v>40633</v>
      </c>
      <c r="G6800" s="19" t="s">
        <v>75</v>
      </c>
      <c r="H6800" s="19" t="s">
        <v>43</v>
      </c>
      <c r="I6800" s="19" t="s">
        <v>5251</v>
      </c>
      <c r="O6800" s="19" t="s">
        <v>10771</v>
      </c>
      <c r="P6800" s="20">
        <v>41369</v>
      </c>
      <c r="Q6800" s="19" t="s">
        <v>29</v>
      </c>
      <c r="R6800" s="19">
        <v>6230</v>
      </c>
      <c r="S6800" s="19" t="str">
        <f>IF(COUNTIF($B$2:B6800,B6800)&gt;1,"重複","")</f>
        <v/>
      </c>
      <c r="T6800" s="19" t="s">
        <v>11124</v>
      </c>
    </row>
    <row r="6801" spans="1:20" s="19" customFormat="1" hidden="1">
      <c r="A6801" s="19">
        <v>920090296</v>
      </c>
      <c r="B6801" s="19">
        <v>20108227</v>
      </c>
      <c r="C6801" s="19" t="s">
        <v>44</v>
      </c>
      <c r="D6801" s="19" t="s">
        <v>45</v>
      </c>
      <c r="E6801" s="20">
        <v>40269</v>
      </c>
      <c r="F6801" s="20">
        <v>40633</v>
      </c>
      <c r="G6801" s="19" t="s">
        <v>75</v>
      </c>
      <c r="H6801" s="19" t="s">
        <v>43</v>
      </c>
      <c r="I6801" s="19" t="s">
        <v>46</v>
      </c>
      <c r="O6801" s="19" t="s">
        <v>10771</v>
      </c>
      <c r="P6801" s="20">
        <v>44562</v>
      </c>
      <c r="Q6801" s="19" t="s">
        <v>29</v>
      </c>
      <c r="R6801" s="19">
        <v>5730</v>
      </c>
      <c r="S6801" s="19" t="str">
        <f>IF(COUNTIF($B$2:B6801,B6801)&gt;1,"重複","")</f>
        <v/>
      </c>
      <c r="T6801" s="19" t="s">
        <v>11124</v>
      </c>
    </row>
    <row r="6802" spans="1:20" s="19" customFormat="1" hidden="1">
      <c r="A6802" s="19">
        <v>920090297</v>
      </c>
      <c r="B6802" s="19">
        <v>20108236</v>
      </c>
      <c r="C6802" s="19" t="s">
        <v>5055</v>
      </c>
      <c r="D6802" s="19" t="s">
        <v>5056</v>
      </c>
      <c r="E6802" s="20">
        <v>40269</v>
      </c>
      <c r="F6802" s="20">
        <v>40633</v>
      </c>
      <c r="G6802" s="19" t="s">
        <v>75</v>
      </c>
      <c r="H6802" s="19" t="s">
        <v>43</v>
      </c>
      <c r="I6802" s="19" t="s">
        <v>5046</v>
      </c>
      <c r="O6802" s="19" t="s">
        <v>10771</v>
      </c>
      <c r="P6802" s="20"/>
      <c r="R6802" s="19">
        <v>6600</v>
      </c>
      <c r="S6802" s="19" t="str">
        <f>IF(COUNTIF($B$2:B6802,B6802)&gt;1,"重複","")</f>
        <v/>
      </c>
      <c r="T6802" s="19" t="s">
        <v>11124</v>
      </c>
    </row>
    <row r="6803" spans="1:20" s="19" customFormat="1" hidden="1">
      <c r="A6803" s="19">
        <v>920090298</v>
      </c>
      <c r="B6803" s="19">
        <v>20108245</v>
      </c>
      <c r="C6803" s="19" t="s">
        <v>15334</v>
      </c>
      <c r="D6803" s="19" t="s">
        <v>15335</v>
      </c>
      <c r="E6803" s="20">
        <v>40269</v>
      </c>
      <c r="F6803" s="20">
        <v>40633</v>
      </c>
      <c r="G6803" s="19" t="s">
        <v>12416</v>
      </c>
      <c r="H6803" s="19" t="s">
        <v>43</v>
      </c>
      <c r="I6803" s="19" t="s">
        <v>15336</v>
      </c>
      <c r="O6803" s="19" t="s">
        <v>10771</v>
      </c>
      <c r="P6803" s="20"/>
      <c r="R6803" s="19">
        <v>0</v>
      </c>
      <c r="S6803" s="19" t="str">
        <f>IF(COUNTIF($B$2:B6803,B6803)&gt;1,"重複","")</f>
        <v/>
      </c>
      <c r="T6803" s="19" t="s">
        <v>12418</v>
      </c>
    </row>
    <row r="6804" spans="1:20" s="19" customFormat="1" hidden="1">
      <c r="A6804" s="19">
        <v>920090299</v>
      </c>
      <c r="B6804" s="19">
        <v>20108254</v>
      </c>
      <c r="C6804" s="19" t="s">
        <v>11690</v>
      </c>
      <c r="D6804" s="19" t="s">
        <v>11691</v>
      </c>
      <c r="E6804" s="20">
        <v>40269</v>
      </c>
      <c r="F6804" s="20">
        <v>40633</v>
      </c>
      <c r="G6804" s="19" t="s">
        <v>75</v>
      </c>
      <c r="H6804" s="19" t="s">
        <v>43</v>
      </c>
      <c r="I6804" s="19" t="s">
        <v>46</v>
      </c>
      <c r="O6804" s="19" t="s">
        <v>10771</v>
      </c>
      <c r="P6804" s="20">
        <v>44470</v>
      </c>
      <c r="Q6804" s="19" t="s">
        <v>29</v>
      </c>
      <c r="R6804" s="19">
        <v>0</v>
      </c>
      <c r="S6804" s="19" t="str">
        <f>IF(COUNTIF($B$2:B6804,B6804)&gt;1,"重複","")</f>
        <v/>
      </c>
      <c r="T6804" s="19" t="s">
        <v>11124</v>
      </c>
    </row>
    <row r="6805" spans="1:20" s="19" customFormat="1" hidden="1">
      <c r="A6805" s="19">
        <v>920090300</v>
      </c>
      <c r="B6805" s="19">
        <v>20108263</v>
      </c>
      <c r="C6805" s="19" t="s">
        <v>15337</v>
      </c>
      <c r="D6805" s="19" t="s">
        <v>15338</v>
      </c>
      <c r="E6805" s="20">
        <v>40269</v>
      </c>
      <c r="F6805" s="20">
        <v>40633</v>
      </c>
      <c r="G6805" s="19" t="s">
        <v>12416</v>
      </c>
      <c r="H6805" s="19" t="s">
        <v>43</v>
      </c>
      <c r="I6805" s="19" t="s">
        <v>15336</v>
      </c>
      <c r="O6805" s="19" t="s">
        <v>10771</v>
      </c>
      <c r="P6805" s="20"/>
      <c r="R6805" s="19">
        <v>0</v>
      </c>
      <c r="S6805" s="19" t="str">
        <f>IF(COUNTIF($B$2:B6805,B6805)&gt;1,"重複","")</f>
        <v/>
      </c>
      <c r="T6805" s="19" t="s">
        <v>12418</v>
      </c>
    </row>
    <row r="6806" spans="1:20" s="19" customFormat="1" hidden="1">
      <c r="A6806" s="19">
        <v>920090301</v>
      </c>
      <c r="B6806" s="19">
        <v>20108272</v>
      </c>
      <c r="C6806" s="19" t="s">
        <v>13749</v>
      </c>
      <c r="D6806" s="19" t="s">
        <v>13750</v>
      </c>
      <c r="E6806" s="20">
        <v>40269</v>
      </c>
      <c r="F6806" s="20">
        <v>40633</v>
      </c>
      <c r="G6806" s="19" t="s">
        <v>12416</v>
      </c>
      <c r="H6806" s="19" t="s">
        <v>43</v>
      </c>
      <c r="I6806" s="19" t="s">
        <v>6158</v>
      </c>
      <c r="O6806" s="19" t="s">
        <v>10771</v>
      </c>
      <c r="P6806" s="20"/>
      <c r="R6806" s="19">
        <v>0</v>
      </c>
      <c r="S6806" s="19" t="str">
        <f>IF(COUNTIF($B$2:B6806,B6806)&gt;1,"重複","")</f>
        <v/>
      </c>
      <c r="T6806" s="19" t="s">
        <v>12418</v>
      </c>
    </row>
    <row r="6807" spans="1:20" s="19" customFormat="1" hidden="1">
      <c r="A6807" s="19">
        <v>920090302</v>
      </c>
      <c r="B6807" s="19">
        <v>20108281</v>
      </c>
      <c r="C6807" s="19" t="s">
        <v>15339</v>
      </c>
      <c r="D6807" s="19" t="s">
        <v>15340</v>
      </c>
      <c r="E6807" s="20">
        <v>40269</v>
      </c>
      <c r="F6807" s="20">
        <v>40633</v>
      </c>
      <c r="G6807" s="19" t="s">
        <v>12416</v>
      </c>
      <c r="H6807" s="19" t="s">
        <v>43</v>
      </c>
      <c r="I6807" s="19" t="s">
        <v>13657</v>
      </c>
      <c r="O6807" s="19" t="s">
        <v>10771</v>
      </c>
      <c r="P6807" s="20"/>
      <c r="R6807" s="19">
        <v>0</v>
      </c>
      <c r="S6807" s="19" t="str">
        <f>IF(COUNTIF($B$2:B6807,B6807)&gt;1,"重複","")</f>
        <v/>
      </c>
      <c r="T6807" s="19" t="s">
        <v>12418</v>
      </c>
    </row>
    <row r="6808" spans="1:20" s="19" customFormat="1" hidden="1">
      <c r="A6808" s="19">
        <v>920090303</v>
      </c>
      <c r="B6808" s="19">
        <v>20108291</v>
      </c>
      <c r="C6808" s="19" t="s">
        <v>13780</v>
      </c>
      <c r="D6808" s="19" t="s">
        <v>15341</v>
      </c>
      <c r="E6808" s="20">
        <v>40269</v>
      </c>
      <c r="F6808" s="20">
        <v>40633</v>
      </c>
      <c r="G6808" s="19" t="s">
        <v>12416</v>
      </c>
      <c r="H6808" s="19" t="s">
        <v>43</v>
      </c>
      <c r="I6808" s="19" t="s">
        <v>15336</v>
      </c>
      <c r="O6808" s="19" t="s">
        <v>10771</v>
      </c>
      <c r="P6808" s="20"/>
      <c r="R6808" s="19">
        <v>0</v>
      </c>
      <c r="S6808" s="19" t="str">
        <f>IF(COUNTIF($B$2:B6808,B6808)&gt;1,"重複","")</f>
        <v/>
      </c>
      <c r="T6808" s="19" t="s">
        <v>12418</v>
      </c>
    </row>
    <row r="6809" spans="1:20" s="19" customFormat="1" hidden="1">
      <c r="A6809" s="19">
        <v>920090304</v>
      </c>
      <c r="B6809" s="19">
        <v>20108315</v>
      </c>
      <c r="C6809" s="19" t="s">
        <v>3321</v>
      </c>
      <c r="D6809" s="19" t="s">
        <v>3322</v>
      </c>
      <c r="E6809" s="20">
        <v>40274</v>
      </c>
      <c r="F6809" s="20">
        <v>40633</v>
      </c>
      <c r="G6809" s="19" t="s">
        <v>75</v>
      </c>
      <c r="H6809" s="19" t="s">
        <v>108</v>
      </c>
      <c r="I6809" s="19" t="s">
        <v>5529</v>
      </c>
      <c r="O6809" s="19" t="s">
        <v>10806</v>
      </c>
      <c r="P6809" s="20">
        <v>41369</v>
      </c>
      <c r="Q6809" s="19" t="s">
        <v>29</v>
      </c>
      <c r="R6809" s="19">
        <v>2380</v>
      </c>
      <c r="S6809" s="19" t="str">
        <f>IF(COUNTIF($B$2:B6809,B6809)&gt;1,"重複","")</f>
        <v/>
      </c>
      <c r="T6809" s="19" t="s">
        <v>11124</v>
      </c>
    </row>
    <row r="6810" spans="1:20" s="19" customFormat="1" hidden="1">
      <c r="A6810" s="19">
        <v>920090305</v>
      </c>
      <c r="B6810" s="19">
        <v>20108333</v>
      </c>
      <c r="C6810" s="19" t="s">
        <v>10703</v>
      </c>
      <c r="D6810" s="19" t="s">
        <v>10704</v>
      </c>
      <c r="E6810" s="20">
        <v>40639</v>
      </c>
      <c r="F6810" s="20">
        <v>40999</v>
      </c>
      <c r="G6810" s="19" t="s">
        <v>75</v>
      </c>
      <c r="H6810" s="19" t="s">
        <v>108</v>
      </c>
      <c r="I6810" s="19" t="s">
        <v>7592</v>
      </c>
      <c r="O6810" s="19" t="s">
        <v>10806</v>
      </c>
      <c r="P6810" s="20">
        <v>41369</v>
      </c>
      <c r="Q6810" s="19" t="s">
        <v>75</v>
      </c>
      <c r="R6810" s="19">
        <v>3500</v>
      </c>
      <c r="S6810" s="19" t="str">
        <f>IF(COUNTIF($B$2:B6810,B6810)&gt;1,"重複","")</f>
        <v/>
      </c>
      <c r="T6810" s="19" t="s">
        <v>11124</v>
      </c>
    </row>
    <row r="6811" spans="1:20" s="19" customFormat="1" hidden="1">
      <c r="A6811" s="19">
        <v>920090308</v>
      </c>
      <c r="B6811" s="19">
        <v>20108389</v>
      </c>
      <c r="C6811" s="19" t="s">
        <v>15342</v>
      </c>
      <c r="D6811" s="19" t="s">
        <v>15343</v>
      </c>
      <c r="E6811" s="20">
        <v>40280</v>
      </c>
      <c r="F6811" s="20">
        <v>40633</v>
      </c>
      <c r="G6811" s="19" t="s">
        <v>12416</v>
      </c>
      <c r="H6811" s="19" t="s">
        <v>119</v>
      </c>
      <c r="I6811" s="19" t="s">
        <v>2511</v>
      </c>
      <c r="J6811" s="19" t="s">
        <v>2511</v>
      </c>
      <c r="O6811" s="19" t="s">
        <v>10792</v>
      </c>
      <c r="P6811" s="20"/>
      <c r="R6811" s="19">
        <v>0</v>
      </c>
      <c r="S6811" s="19" t="str">
        <f>IF(COUNTIF($B$2:B6811,B6811)&gt;1,"重複","")</f>
        <v/>
      </c>
      <c r="T6811" s="19" t="s">
        <v>12418</v>
      </c>
    </row>
    <row r="6812" spans="1:20" s="19" customFormat="1" hidden="1">
      <c r="A6812" s="19">
        <v>920090308</v>
      </c>
      <c r="B6812" s="19">
        <v>20114896</v>
      </c>
      <c r="C6812" s="19" t="s">
        <v>15342</v>
      </c>
      <c r="D6812" s="19" t="s">
        <v>15343</v>
      </c>
      <c r="E6812" s="20">
        <v>40634</v>
      </c>
      <c r="F6812" s="20">
        <v>40999</v>
      </c>
      <c r="G6812" s="19" t="s">
        <v>12416</v>
      </c>
      <c r="H6812" s="19" t="s">
        <v>1545</v>
      </c>
      <c r="I6812" s="19" t="s">
        <v>13986</v>
      </c>
      <c r="J6812" s="19" t="s">
        <v>13986</v>
      </c>
      <c r="O6812" s="19" t="s">
        <v>10772</v>
      </c>
      <c r="P6812" s="20"/>
      <c r="R6812" s="19">
        <v>0</v>
      </c>
      <c r="S6812" s="19" t="str">
        <f>IF(COUNTIF($B$2:B6812,B6812)&gt;1,"重複","")</f>
        <v/>
      </c>
      <c r="T6812" s="19" t="s">
        <v>12418</v>
      </c>
    </row>
    <row r="6813" spans="1:20" s="19" customFormat="1" hidden="1">
      <c r="A6813" s="19">
        <v>920090309</v>
      </c>
      <c r="B6813" s="19">
        <v>20113491</v>
      </c>
      <c r="C6813" s="19" t="s">
        <v>1684</v>
      </c>
      <c r="D6813" s="19" t="s">
        <v>1685</v>
      </c>
      <c r="E6813" s="20">
        <v>40457</v>
      </c>
      <c r="F6813" s="20">
        <v>40633</v>
      </c>
      <c r="G6813" s="19" t="s">
        <v>75</v>
      </c>
      <c r="H6813" s="19" t="s">
        <v>10781</v>
      </c>
      <c r="I6813" s="19" t="s">
        <v>1672</v>
      </c>
      <c r="O6813" s="19" t="s">
        <v>10782</v>
      </c>
      <c r="P6813" s="20">
        <v>41365</v>
      </c>
      <c r="Q6813" s="19" t="s">
        <v>29</v>
      </c>
      <c r="R6813" s="19">
        <v>0</v>
      </c>
      <c r="S6813" s="19" t="str">
        <f>IF(COUNTIF($B$2:B6813,B6813)&gt;1,"重複","")</f>
        <v/>
      </c>
      <c r="T6813" s="19" t="s">
        <v>11124</v>
      </c>
    </row>
    <row r="6814" spans="1:20" s="19" customFormat="1" hidden="1">
      <c r="A6814" s="19">
        <v>920090309</v>
      </c>
      <c r="B6814" s="19">
        <v>20109161</v>
      </c>
      <c r="C6814" s="19" t="s">
        <v>1684</v>
      </c>
      <c r="D6814" s="19" t="s">
        <v>1685</v>
      </c>
      <c r="E6814" s="20">
        <v>40269</v>
      </c>
      <c r="F6814" s="20">
        <v>40633</v>
      </c>
      <c r="G6814" s="19" t="s">
        <v>75</v>
      </c>
      <c r="H6814" s="19" t="s">
        <v>28</v>
      </c>
      <c r="I6814" s="19" t="s">
        <v>10802</v>
      </c>
      <c r="J6814" s="19" t="s">
        <v>10803</v>
      </c>
      <c r="O6814" s="19" t="s">
        <v>10787</v>
      </c>
      <c r="P6814" s="20">
        <v>41365</v>
      </c>
      <c r="Q6814" s="19" t="s">
        <v>29</v>
      </c>
      <c r="R6814" s="19">
        <v>0</v>
      </c>
      <c r="S6814" s="19" t="str">
        <f>IF(COUNTIF($B$2:B6814,B6814)&gt;1,"重複","")</f>
        <v/>
      </c>
      <c r="T6814" s="19" t="s">
        <v>11124</v>
      </c>
    </row>
    <row r="6815" spans="1:20" s="19" customFormat="1" hidden="1">
      <c r="B6815" s="19">
        <v>20054261</v>
      </c>
      <c r="C6815" s="19" t="s">
        <v>6441</v>
      </c>
      <c r="D6815" s="19" t="s">
        <v>6442</v>
      </c>
      <c r="E6815" s="20">
        <v>37895</v>
      </c>
      <c r="F6815" s="20">
        <v>38077</v>
      </c>
      <c r="G6815" s="19" t="s">
        <v>75</v>
      </c>
      <c r="H6815" s="19" t="s">
        <v>94</v>
      </c>
      <c r="I6815" s="19" t="s">
        <v>1287</v>
      </c>
      <c r="O6815" s="19" t="s">
        <v>10768</v>
      </c>
      <c r="P6815" s="20"/>
      <c r="R6815" s="19">
        <v>5230</v>
      </c>
      <c r="S6815" s="19" t="str">
        <f>IF(COUNTIF($B$2:B6815,B6815)&gt;1,"重複","")</f>
        <v/>
      </c>
      <c r="T6815" s="19" t="s">
        <v>11124</v>
      </c>
    </row>
    <row r="6816" spans="1:20" s="19" customFormat="1" hidden="1">
      <c r="B6816" s="19">
        <v>98379946</v>
      </c>
      <c r="C6816" s="19" t="s">
        <v>8323</v>
      </c>
      <c r="D6816" s="19" t="s">
        <v>8324</v>
      </c>
      <c r="E6816" s="20">
        <v>37773</v>
      </c>
      <c r="F6816" s="20">
        <v>38077</v>
      </c>
      <c r="G6816" s="19" t="s">
        <v>75</v>
      </c>
      <c r="H6816" s="19" t="s">
        <v>43</v>
      </c>
      <c r="I6816" s="19" t="s">
        <v>6717</v>
      </c>
      <c r="O6816" s="19" t="s">
        <v>10771</v>
      </c>
      <c r="P6816" s="20"/>
      <c r="Q6816" s="19" t="s">
        <v>29</v>
      </c>
      <c r="R6816" s="19">
        <v>2770</v>
      </c>
      <c r="S6816" s="19" t="str">
        <f>IF(COUNTIF($B$2:B6816,B6816)&gt;1,"重複","")</f>
        <v/>
      </c>
      <c r="T6816" s="19" t="s">
        <v>11124</v>
      </c>
    </row>
    <row r="6817" spans="2:20" s="19" customFormat="1" hidden="1">
      <c r="B6817" s="19">
        <v>20072337</v>
      </c>
      <c r="C6817" s="19" t="s">
        <v>5583</v>
      </c>
      <c r="D6817" s="19" t="s">
        <v>5584</v>
      </c>
      <c r="E6817" s="20">
        <v>39814</v>
      </c>
      <c r="F6817" s="20">
        <v>40268</v>
      </c>
      <c r="G6817" s="19" t="s">
        <v>75</v>
      </c>
      <c r="H6817" s="19" t="s">
        <v>94</v>
      </c>
      <c r="O6817" s="19" t="s">
        <v>10768</v>
      </c>
      <c r="P6817" s="20"/>
      <c r="S6817" s="19" t="str">
        <f>IF(COUNTIF($B$2:B6817,B6817)&gt;1,"重複","")</f>
        <v/>
      </c>
      <c r="T6817" s="19" t="s">
        <v>11124</v>
      </c>
    </row>
  </sheetData>
  <sheetProtection algorithmName="SHA-512" hashValue="lKOSDVAYfCaorhUkMpuAZpUi92ylZeplUOr2YoU/dmocCSPyOY49PjECSq3eIHB6kwJ92gR1h7e2G9C1ZpbQrQ==" saltValue="NCQSIFAZ7MZDrWV8OBt8Qg==" spinCount="100000" sheet="1" objects="1" scenarios="1" selectLockedCells="1" selectUnlockedCells="1"/>
  <autoFilter ref="A1:T6817" xr:uid="{00000000-0009-0000-0000-000003000000}">
    <filterColumn colId="19">
      <filters>
        <filter val="対象者(R5年度より)"/>
      </filters>
    </filterColumn>
  </autoFilter>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01.人事企画課提出用</vt:lpstr>
      <vt:lpstr>02.参考 部局内確認用</vt:lpstr>
      <vt:lpstr>CSVファイルレイアウト</vt:lpstr>
      <vt:lpstr>※マスタ</vt:lpstr>
      <vt:lpstr>無期転換対象者フラグデータ</vt:lpstr>
      <vt:lpstr>'01.人事企画課提出用'!Print_Area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2025-01-29T02:00:35Z</dcterms:modified>
</cp:coreProperties>
</file>